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D:\Dropbox\Probid\0. Aanbestedingen\1. Probid\Stichting Fioretti Teylingen (MFP's 2023)\D_Aanbestedingsdocument\Defintitief\Origineel\"/>
    </mc:Choice>
  </mc:AlternateContent>
  <xr:revisionPtr revIDLastSave="0" documentId="13_ncr:1_{5F2C1927-FDC9-44E5-ABD5-0A1EEBF11A7A}" xr6:coauthVersionLast="47" xr6:coauthVersionMax="47" xr10:uidLastSave="{00000000-0000-0000-0000-000000000000}"/>
  <bookViews>
    <workbookView xWindow="-120" yWindow="-120" windowWidth="29040" windowHeight="15720" tabRatio="644" activeTab="2" xr2:uid="{00000000-000D-0000-FFFF-FFFF00000000}"/>
  </bookViews>
  <sheets>
    <sheet name="Bandbreedte (INFO)" sheetId="7" r:id="rId1"/>
    <sheet name="Huurprijzen" sheetId="1" r:id="rId2"/>
    <sheet name="Afdrukprijzen" sheetId="5" r:id="rId3"/>
    <sheet name="Prijzen VO" sheetId="2" r:id="rId4"/>
    <sheet name="Prijzen OO" sheetId="6" r:id="rId5"/>
    <sheet name="Eenmalige kosten" sheetId="3" r:id="rId6"/>
    <sheet name="Totaal" sheetId="4" r:id="rId7"/>
  </sheets>
  <definedNames>
    <definedName name="_xlnm.Print_Area" localSheetId="2">Afdrukprijzen!$A$1:$I$23</definedName>
    <definedName name="_xlnm.Print_Area" localSheetId="1">Huurprijzen!$A$1:$G$33</definedName>
    <definedName name="_xlnm.Print_Area" localSheetId="3">'Prijzen VO'!$A$1:$G$36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7" l="1"/>
  <c r="G14" i="3" l="1"/>
  <c r="E14" i="3"/>
  <c r="H14" i="3" s="1"/>
  <c r="H14" i="5" l="1"/>
  <c r="F14" i="5"/>
  <c r="I14" i="5" s="1"/>
  <c r="H13" i="5"/>
  <c r="F13" i="5"/>
  <c r="I13" i="5" s="1"/>
  <c r="D28" i="1"/>
  <c r="G28" i="1" s="1"/>
  <c r="F28" i="1"/>
  <c r="D29" i="1"/>
  <c r="G29" i="1" s="1"/>
  <c r="F29" i="1"/>
  <c r="D30" i="1"/>
  <c r="G30" i="1" s="1"/>
  <c r="F30" i="1"/>
  <c r="D19" i="1"/>
  <c r="G19" i="1" s="1"/>
  <c r="F19" i="1"/>
  <c r="D20" i="1"/>
  <c r="G20" i="1" s="1"/>
  <c r="F20" i="1"/>
  <c r="D21" i="1"/>
  <c r="G21" i="1" s="1"/>
  <c r="F21" i="1"/>
  <c r="D10" i="1"/>
  <c r="G10" i="1" s="1"/>
  <c r="F10" i="1"/>
  <c r="D11" i="1"/>
  <c r="G11" i="1" s="1"/>
  <c r="F11" i="1"/>
  <c r="D12" i="1"/>
  <c r="G12" i="1" s="1"/>
  <c r="F12" i="1"/>
  <c r="D29" i="2" l="1"/>
  <c r="G29" i="2" s="1"/>
  <c r="F29" i="2"/>
  <c r="D30" i="2"/>
  <c r="G30" i="2" s="1"/>
  <c r="F30" i="2"/>
  <c r="D31" i="2"/>
  <c r="G31" i="2" s="1"/>
  <c r="F31" i="2"/>
  <c r="D32" i="2"/>
  <c r="G32" i="2" s="1"/>
  <c r="F32" i="2"/>
  <c r="D33" i="2"/>
  <c r="G33" i="2" s="1"/>
  <c r="F33" i="2"/>
  <c r="D19" i="2"/>
  <c r="G19" i="2" s="1"/>
  <c r="F19" i="2"/>
  <c r="D20" i="2"/>
  <c r="G20" i="2" s="1"/>
  <c r="F20" i="2"/>
  <c r="D21" i="2"/>
  <c r="G21" i="2" s="1"/>
  <c r="F21" i="2"/>
  <c r="D22" i="2"/>
  <c r="G22" i="2" s="1"/>
  <c r="F22" i="2"/>
  <c r="D23" i="2"/>
  <c r="G23" i="2" s="1"/>
  <c r="F23" i="2"/>
  <c r="D9" i="2"/>
  <c r="G9" i="2" s="1"/>
  <c r="F9" i="2"/>
  <c r="D10" i="2"/>
  <c r="G10" i="2" s="1"/>
  <c r="F10" i="2"/>
  <c r="D11" i="2"/>
  <c r="G11" i="2" s="1"/>
  <c r="F11" i="2"/>
  <c r="D12" i="2"/>
  <c r="G12" i="2" s="1"/>
  <c r="F12" i="2"/>
  <c r="D13" i="2"/>
  <c r="G13" i="2" s="1"/>
  <c r="F13" i="2"/>
  <c r="D8" i="2"/>
  <c r="G8" i="2" s="1"/>
  <c r="D28" i="2"/>
  <c r="G28" i="2" s="1"/>
  <c r="D18" i="2"/>
  <c r="G18" i="2" s="1"/>
  <c r="F28" i="2"/>
  <c r="F18" i="2"/>
  <c r="D27" i="1"/>
  <c r="G27" i="1" s="1"/>
  <c r="D18" i="1"/>
  <c r="G18" i="1" s="1"/>
  <c r="B31" i="1"/>
  <c r="B22" i="1"/>
  <c r="F27" i="1"/>
  <c r="F18" i="1"/>
  <c r="B13" i="1"/>
  <c r="D25" i="6"/>
  <c r="D24" i="6"/>
  <c r="D23" i="6"/>
  <c r="D22" i="6"/>
  <c r="F9" i="5"/>
  <c r="I9" i="5" s="1"/>
  <c r="F8" i="5"/>
  <c r="F9" i="1"/>
  <c r="D9" i="1"/>
  <c r="G9" i="1" s="1"/>
  <c r="H9" i="5"/>
  <c r="G15" i="3"/>
  <c r="G13" i="3"/>
  <c r="G9" i="3"/>
  <c r="G10" i="3"/>
  <c r="G11" i="3"/>
  <c r="G8" i="3"/>
  <c r="D16" i="6"/>
  <c r="D17" i="6"/>
  <c r="D18" i="6"/>
  <c r="D15" i="6"/>
  <c r="D9" i="6"/>
  <c r="D10" i="6"/>
  <c r="D11" i="6"/>
  <c r="D8" i="6"/>
  <c r="H8" i="5"/>
  <c r="F8" i="2"/>
  <c r="E15" i="3"/>
  <c r="H15" i="3" s="1"/>
  <c r="E11" i="3"/>
  <c r="H11" i="3" s="1"/>
  <c r="E13" i="3"/>
  <c r="H13" i="3"/>
  <c r="E9" i="3"/>
  <c r="H9" i="3" s="1"/>
  <c r="E10" i="3"/>
  <c r="H10" i="3" s="1"/>
  <c r="E8" i="3"/>
  <c r="H8" i="3" s="1"/>
  <c r="I8" i="5" l="1"/>
  <c r="I19" i="5" s="1"/>
  <c r="F19" i="5"/>
  <c r="B6" i="4" s="1"/>
  <c r="C6" i="4" s="1"/>
  <c r="G31" i="1"/>
  <c r="D24" i="2"/>
  <c r="D34" i="2"/>
  <c r="G34" i="2"/>
  <c r="D14" i="2"/>
  <c r="G13" i="1"/>
  <c r="H16" i="3"/>
  <c r="G14" i="2"/>
  <c r="G22" i="1"/>
  <c r="G24" i="2"/>
  <c r="E16" i="3"/>
  <c r="B8" i="4" s="1"/>
  <c r="C8" i="4" s="1"/>
  <c r="D13" i="1"/>
  <c r="D22" i="1"/>
  <c r="D31" i="1"/>
  <c r="D36" i="2" l="1"/>
  <c r="B7" i="4" s="1"/>
  <c r="C7" i="4" s="1"/>
  <c r="G36" i="2"/>
  <c r="G33" i="1"/>
  <c r="D33" i="1"/>
  <c r="B5" i="4" s="1"/>
  <c r="B11" i="4" l="1"/>
  <c r="C11" i="4" s="1"/>
  <c r="C5" i="4"/>
</calcChain>
</file>

<file path=xl/sharedStrings.xml><?xml version="1.0" encoding="utf-8"?>
<sst xmlns="http://schemas.openxmlformats.org/spreadsheetml/2006/main" count="180" uniqueCount="106">
  <si>
    <t>Verwachte afname</t>
  </si>
  <si>
    <r>
      <t xml:space="preserve">Voor de door Inschrijver aangeboden producten en diensten dient dit prijzenblad te worden ingevuld </t>
    </r>
    <r>
      <rPr>
        <b/>
        <u/>
        <sz val="9"/>
        <color indexed="8"/>
        <rFont val="Tahoma"/>
        <family val="2"/>
      </rPr>
      <t>exclusief</t>
    </r>
    <r>
      <rPr>
        <b/>
        <sz val="9"/>
        <color indexed="8"/>
        <rFont val="Tahoma"/>
        <family val="2"/>
      </rPr>
      <t xml:space="preserve"> BTW. 
</t>
    </r>
  </si>
  <si>
    <t>Nummering Verplichte Optie</t>
  </si>
  <si>
    <t>Omschrijving</t>
  </si>
  <si>
    <t>Totaal</t>
  </si>
  <si>
    <r>
      <t xml:space="preserve">Voor de door Inschrijver aangeboden producten en diensten dient dit prijzenblad te worden ingevuld </t>
    </r>
    <r>
      <rPr>
        <b/>
        <u/>
        <sz val="9"/>
        <color indexed="8"/>
        <rFont val="Tahoma"/>
        <family val="2"/>
      </rPr>
      <t>exclusief</t>
    </r>
    <r>
      <rPr>
        <b/>
        <sz val="9"/>
        <color indexed="8"/>
        <rFont val="Tahoma"/>
        <family val="2"/>
      </rPr>
      <t xml:space="preserve"> BTW. </t>
    </r>
  </si>
  <si>
    <t>D1</t>
  </si>
  <si>
    <t>D2</t>
  </si>
  <si>
    <t>Kosten voor tussentijdse terugname per Apparaat</t>
  </si>
  <si>
    <t>Kosten voor conversie en bijplaatsing per Apparaat</t>
  </si>
  <si>
    <t xml:space="preserve">Subtotaal Verplichte Opties </t>
  </si>
  <si>
    <t>Exclusief BTW</t>
  </si>
  <si>
    <t>Inclusief BTW</t>
  </si>
  <si>
    <t>Subtotaal Huurprijzen</t>
  </si>
  <si>
    <t>Subtotaal Afdrukprijzen</t>
  </si>
  <si>
    <t>Subtotaal Eenmalige kosten en overig</t>
  </si>
  <si>
    <t>(Specificaties zie Annex IV)</t>
  </si>
  <si>
    <t>Geschatte afname</t>
  </si>
  <si>
    <r>
      <rPr>
        <b/>
        <sz val="9"/>
        <color indexed="8"/>
        <rFont val="Tahoma"/>
        <family val="2"/>
      </rPr>
      <t>Tabel D (Optionele Opties)</t>
    </r>
    <r>
      <rPr>
        <sz val="9"/>
        <color indexed="8"/>
        <rFont val="Tahoma"/>
        <family val="2"/>
      </rPr>
      <t xml:space="preserve">
Optionele Opties (OO) zijn functionaliteiten die gewenst zijn als deze optie beschikbaar/leverbaar is, en </t>
    </r>
    <r>
      <rPr>
        <u/>
        <sz val="9"/>
        <color indexed="8"/>
        <rFont val="Tahoma"/>
        <family val="2"/>
      </rPr>
      <t>leiden niet tot uitsluiting van deelname</t>
    </r>
    <r>
      <rPr>
        <sz val="9"/>
        <color indexed="8"/>
        <rFont val="Tahoma"/>
        <family val="2"/>
      </rPr>
      <t xml:space="preserve"> en worden ook niet in de beoordeling meegenomen. Mocht een Optionele Optie reeds standaard op het Apparaat aanwezig zijn, dan kan Inschrijver ‘€ 0,00’ vermelden. Hiervoor worden door Inschrijver geen kosten in rekening gebracht als deze worden afgenomen.</t>
    </r>
  </si>
  <si>
    <t>Inschrijver vult alleen de grijs gekleurde cellen in.</t>
  </si>
  <si>
    <t>Verwacht jaarvolume</t>
  </si>
  <si>
    <t>Subtotaal 60 maanden</t>
  </si>
  <si>
    <t>Subtotaal 12 maanden</t>
  </si>
  <si>
    <t>Subtotaal</t>
  </si>
  <si>
    <t>Totale contractwaarde</t>
  </si>
  <si>
    <t>Totaal excl. BTW
(na 60 maanden)</t>
  </si>
  <si>
    <t>Totaal excl. BTW</t>
  </si>
  <si>
    <t>Totaal (incl. BTW)
(na 60 maanden)</t>
  </si>
  <si>
    <t>Totaal incl. BTW
(na 60 maanden)</t>
  </si>
  <si>
    <t>Totaal excl. BTW
(na 12 maanden)</t>
  </si>
  <si>
    <t>Totaal incl. BTW
(na 12 maanden)</t>
  </si>
  <si>
    <t>Huurprijs OO per maand gedurende 60 maanden van de overeenkomst exclusief BTW.</t>
  </si>
  <si>
    <t>Huurprijs OO per maand gedurende 60 maanden van de overeenkomst inclusief BTW.</t>
  </si>
  <si>
    <t>Afdrukprijs
(excl. BTW)</t>
  </si>
  <si>
    <t>Totaal (incl. BTW)
(na 12 maanden)</t>
  </si>
  <si>
    <t>Prijs Apparaat, per maand (excl. BTW)</t>
  </si>
  <si>
    <t>Prijs Apparaat, per maand (incl. BTW)</t>
  </si>
  <si>
    <t>C1 / Prijzen o.b.v. 60 maanden</t>
  </si>
  <si>
    <t>Huurprijs VO per
maand (excl BTW)</t>
  </si>
  <si>
    <t>Huurprijs VO per
maand (incl BTW)</t>
  </si>
  <si>
    <t>E / Kosten tijdens looptijd van overeenkomst</t>
  </si>
  <si>
    <t>Kosten per
Apparaat
(excl. BTW)</t>
  </si>
  <si>
    <t>Kosten per
persoon
(excl. BTW)</t>
  </si>
  <si>
    <t>Totaal incl. BTW</t>
  </si>
  <si>
    <t>Kosten per
persoon
(incl. BTW)</t>
  </si>
  <si>
    <t>Kosten per
Apparaat
(incl. BTW)</t>
  </si>
  <si>
    <t>Aantal 
personen</t>
  </si>
  <si>
    <r>
      <rPr>
        <b/>
        <sz val="9"/>
        <color indexed="8"/>
        <rFont val="Tahoma"/>
        <family val="2"/>
      </rPr>
      <t>Tabel C (Verplichte Opties)</t>
    </r>
    <r>
      <rPr>
        <sz val="9"/>
        <color indexed="8"/>
        <rFont val="Tahoma"/>
        <family val="2"/>
      </rPr>
      <t xml:space="preserve">
Verplichte Opties (VO) zijn functionaliteitseisen die niet in de standaard configuratie gevraagd worden, maar die wel geleverd moeten kunnen worden en waar dus een prijs voor moet worden afgegeven. Mocht een Verplichte Optie reeds standaard op het Apparaat aanwezig zijn, dan kan inschrijver
‘€ 0,00’ vermelden. </t>
    </r>
    <r>
      <rPr>
        <u/>
        <sz val="9"/>
        <color indexed="8"/>
        <rFont val="Tahoma"/>
        <family val="2"/>
      </rPr>
      <t>Het niet kunnen voldoen aan een Vereiste Optie leidt tot uitsluiting van deelname</t>
    </r>
    <r>
      <rPr>
        <sz val="9"/>
        <color indexed="8"/>
        <rFont val="Tahoma"/>
        <family val="2"/>
      </rPr>
      <t>.</t>
    </r>
  </si>
  <si>
    <t>Type Apparaat
(Specificaties zie Annex IV)</t>
  </si>
  <si>
    <r>
      <t xml:space="preserve">Prijs per Afdruk </t>
    </r>
    <r>
      <rPr>
        <b/>
        <sz val="9"/>
        <color indexed="8"/>
        <rFont val="Tahoma"/>
        <family val="2"/>
      </rPr>
      <t>zwart</t>
    </r>
    <r>
      <rPr>
        <sz val="9"/>
        <color indexed="8"/>
        <rFont val="Tahoma"/>
        <family val="2"/>
      </rPr>
      <t xml:space="preserve"> A4 en A3 o.b.v. verwachte volume</t>
    </r>
  </si>
  <si>
    <r>
      <t xml:space="preserve">Prijs per Afdruk </t>
    </r>
    <r>
      <rPr>
        <b/>
        <sz val="9"/>
        <color indexed="8"/>
        <rFont val="Tahoma"/>
        <family val="2"/>
      </rPr>
      <t>kleur</t>
    </r>
    <r>
      <rPr>
        <sz val="9"/>
        <color indexed="8"/>
        <rFont val="Tahoma"/>
        <family val="2"/>
      </rPr>
      <t xml:space="preserve"> A4 en A3 o.b.v. verwachte volume</t>
    </r>
  </si>
  <si>
    <t>Kosten voor training van medewerkers om met de meegeleverde beheertools te kunnen werken</t>
  </si>
  <si>
    <t xml:space="preserve">Frequentie* </t>
  </si>
  <si>
    <r>
      <rPr>
        <sz val="9"/>
        <color indexed="10"/>
        <rFont val="Tahoma"/>
        <family val="2"/>
      </rPr>
      <t xml:space="preserve">Kosten basisinstructie = </t>
    </r>
    <r>
      <rPr>
        <b/>
        <sz val="9"/>
        <color indexed="10"/>
        <rFont val="Tahoma"/>
        <family val="2"/>
      </rPr>
      <t>INCLUSIEF</t>
    </r>
    <r>
      <rPr>
        <sz val="9"/>
        <color indexed="10"/>
        <rFont val="Tahoma"/>
        <family val="2"/>
      </rPr>
      <t xml:space="preserve"> (zie Eis 405)</t>
    </r>
  </si>
  <si>
    <r>
      <t>A1 / Prijzen o</t>
    </r>
    <r>
      <rPr>
        <b/>
        <sz val="9"/>
        <color indexed="8"/>
        <rFont val="Tahoma"/>
        <family val="2"/>
      </rPr>
      <t>.b.v. 60 maanden</t>
    </r>
  </si>
  <si>
    <r>
      <rPr>
        <sz val="9"/>
        <color indexed="10"/>
        <rFont val="Tahoma"/>
        <family val="2"/>
      </rPr>
      <t xml:space="preserve">Kosten voor opleiden van medewerkers voor het verhelpen van 1e lijns storingen, waaronder het bijvullen van verbruiksmaterialen, zelfstandig oplossen van relatief eenvoudige verstoringen en vergaande kennis van menustructuur van de Apparatuur = </t>
    </r>
    <r>
      <rPr>
        <b/>
        <sz val="9"/>
        <color indexed="10"/>
        <rFont val="Tahoma"/>
        <family val="2"/>
      </rPr>
      <t>INCLUSIEF</t>
    </r>
  </si>
  <si>
    <r>
      <rPr>
        <b/>
        <sz val="9"/>
        <color indexed="8"/>
        <rFont val="Tahoma"/>
        <family val="2"/>
      </rPr>
      <t>Tabel E (Eenmalige kosten)</t>
    </r>
    <r>
      <rPr>
        <sz val="9"/>
        <color indexed="8"/>
        <rFont val="Tahoma"/>
        <family val="2"/>
      </rPr>
      <t xml:space="preserve">
Eenmalige kosten worden door Inschrijver slechts voor het aantal keren dat er daadwerkelijk van onderstaande diensten gebruik gemaakt wordt in rekening gebracht. De vermelde frequenties (aangeduid met een ‘*’), betreffen geen vaststaand gegeven, maar dienen uitsluitend als uitgangspunt bij de beoordeling. </t>
    </r>
    <r>
      <rPr>
        <b/>
        <i/>
        <sz val="9"/>
        <color indexed="8"/>
        <rFont val="Tahoma"/>
        <family val="2"/>
      </rPr>
      <t>Ter info</t>
    </r>
    <r>
      <rPr>
        <i/>
        <sz val="9"/>
        <color indexed="8"/>
        <rFont val="Tahoma"/>
        <family val="2"/>
      </rPr>
      <t>: De vermeldde kosten voor verhuizing, conversie en tussentijdse terugname zijn bedoeld voor de fysieke en administratieve werkzaamheden en staan los van KW 2.</t>
    </r>
  </si>
  <si>
    <r>
      <t>A3 / Prijzen o.b.v. 12 maanden (</t>
    </r>
    <r>
      <rPr>
        <b/>
        <sz val="9"/>
        <color indexed="10"/>
        <rFont val="Tahoma"/>
        <family val="2"/>
      </rPr>
      <t>2e verlenging</t>
    </r>
    <r>
      <rPr>
        <b/>
        <sz val="9"/>
        <color indexed="8"/>
        <rFont val="Tahoma"/>
        <family val="2"/>
      </rPr>
      <t>)</t>
    </r>
  </si>
  <si>
    <r>
      <t>A2 / Prijzen o.b.v. 12 maanden (</t>
    </r>
    <r>
      <rPr>
        <b/>
        <sz val="9"/>
        <color indexed="10"/>
        <rFont val="Tahoma"/>
        <family val="2"/>
      </rPr>
      <t>1e verlenging</t>
    </r>
    <r>
      <rPr>
        <b/>
        <sz val="9"/>
        <color indexed="8"/>
        <rFont val="Tahoma"/>
        <family val="2"/>
      </rPr>
      <t>)</t>
    </r>
  </si>
  <si>
    <t>Totaal 84 maanden</t>
  </si>
  <si>
    <r>
      <rPr>
        <b/>
        <sz val="9"/>
        <color indexed="8"/>
        <rFont val="Tahoma"/>
        <family val="2"/>
      </rPr>
      <t>Tabel A (Huurprijzen)</t>
    </r>
    <r>
      <rPr>
        <sz val="9"/>
        <color indexed="8"/>
        <rFont val="Tahoma"/>
        <family val="2"/>
      </rPr>
      <t xml:space="preserve">
</t>
    </r>
    <r>
      <rPr>
        <i/>
        <sz val="9"/>
        <color indexed="8"/>
        <rFont val="Tahoma"/>
        <family val="2"/>
      </rPr>
      <t>Opdrachtgever spreekt haar voornemen uit om de huurovereenkomst 2 maal met 1 jaar te verlengen, doch zal dit niet bij voorbaat toezeggen. Omwille van dit voornemen zullen de kosten van de mogelijke verlenging in de prijsbeoordeling worden meegeteld en meegewogen.</t>
    </r>
    <r>
      <rPr>
        <sz val="9"/>
        <color indexed="8"/>
        <rFont val="Tahoma"/>
        <family val="2"/>
      </rPr>
      <t xml:space="preserve">
</t>
    </r>
  </si>
  <si>
    <t>B1 / Prijzen o.b.v. 84 maanden</t>
  </si>
  <si>
    <t>Na 84 maanden
totaal (excl. BTW)</t>
  </si>
  <si>
    <t>Na 84 maanden
totaal (incl. BTW)</t>
  </si>
  <si>
    <r>
      <rPr>
        <b/>
        <sz val="9"/>
        <color indexed="8"/>
        <rFont val="Tahoma"/>
        <family val="2"/>
      </rPr>
      <t>Tabel B (Afdrukprijzen)</t>
    </r>
    <r>
      <rPr>
        <sz val="9"/>
        <color indexed="8"/>
        <rFont val="Tahoma"/>
        <family val="2"/>
      </rPr>
      <t xml:space="preserve"> 
- </t>
    </r>
    <r>
      <rPr>
        <i/>
        <sz val="9"/>
        <color indexed="8"/>
        <rFont val="Tahoma"/>
        <family val="2"/>
      </rPr>
      <t>Er dient per vraag één Afdrukprijs te worden afgegeven voor 84 maanden (dit is inclusief de 2 optionele jaren). 
- Het is niet toegestaan een of meerdere Afdrukprijzen af te geven (per Apparaat of per jaar).
- Afdrukprijzen op maximaal 6 decimalen.</t>
    </r>
    <r>
      <rPr>
        <sz val="9"/>
        <color indexed="8"/>
        <rFont val="Tahoma"/>
        <family val="2"/>
      </rPr>
      <t xml:space="preserve">
</t>
    </r>
  </si>
  <si>
    <r>
      <t>C3 / Prijzen o.b.v. 12 maanden (</t>
    </r>
    <r>
      <rPr>
        <b/>
        <sz val="9"/>
        <color indexed="10"/>
        <rFont val="Tahoma"/>
        <family val="2"/>
      </rPr>
      <t>2e verlenging</t>
    </r>
    <r>
      <rPr>
        <b/>
        <sz val="9"/>
        <color indexed="8"/>
        <rFont val="Tahoma"/>
        <family val="2"/>
      </rPr>
      <t>)</t>
    </r>
  </si>
  <si>
    <r>
      <t>C2 / Prijzen o.b.v. 12 maanden (</t>
    </r>
    <r>
      <rPr>
        <b/>
        <sz val="9"/>
        <color indexed="10"/>
        <rFont val="Tahoma"/>
        <family val="2"/>
      </rPr>
      <t>1e verlenging</t>
    </r>
    <r>
      <rPr>
        <b/>
        <sz val="9"/>
        <color indexed="8"/>
        <rFont val="Tahoma"/>
        <family val="2"/>
      </rPr>
      <t>)</t>
    </r>
  </si>
  <si>
    <t>Afdrukprijs
(incl. BTW)</t>
  </si>
  <si>
    <t>D3</t>
  </si>
  <si>
    <t>Huurprijs OO per maand bij optionele 2e verlenging met 12 maanden exclusief BTW.</t>
  </si>
  <si>
    <t>Huurprijs OO per maand bij optionele 1e verlenging met 12 maanden exclusief BTW.</t>
  </si>
  <si>
    <t>Huurprijs OO per maand bij optionele 1e verlenging met 12 maanden inclusief BTW.</t>
  </si>
  <si>
    <t>Huurprijs OO per maand bij optionele 2e verlenging met 12 maanden inclusief BTW.</t>
  </si>
  <si>
    <t>Subtotalen (60 + 12 + 12 maanden)</t>
  </si>
  <si>
    <t>Kosten voor verhuizingen per Apparaat (zie Eis 605)</t>
  </si>
  <si>
    <t>VO-1 t.b.v. type M1</t>
  </si>
  <si>
    <r>
      <rPr>
        <b/>
        <i/>
        <sz val="9"/>
        <color indexed="10"/>
        <rFont val="Tahoma"/>
        <family val="2"/>
      </rPr>
      <t>NB:</t>
    </r>
    <r>
      <rPr>
        <i/>
        <sz val="9"/>
        <color indexed="10"/>
        <rFont val="Tahoma"/>
        <family val="2"/>
      </rPr>
      <t xml:space="preserve"> De afdrukprijs van kleur kan niet meer dan factor 10 van de Afdrukprijs Zwart bedragen (zie Eis 602 van het aanbestedingsdocument)</t>
    </r>
  </si>
  <si>
    <t xml:space="preserve">Type P) Printer Zwart A4 (25ppm) </t>
  </si>
  <si>
    <t xml:space="preserve">Type M2) Multifunctional Kleur A4/A3 (50ppm) </t>
  </si>
  <si>
    <t xml:space="preserve">Type M1) Multifunctional Kleur A4/A3 (35ppm) </t>
  </si>
  <si>
    <t>B2 / Prijzen o.b.v. 84 maanden</t>
  </si>
  <si>
    <t>Afdrukprijzen type P (alleen zwart), M1 en M2</t>
  </si>
  <si>
    <t xml:space="preserve">Type </t>
  </si>
  <si>
    <t>Bandbreedte</t>
  </si>
  <si>
    <t>Aantal</t>
  </si>
  <si>
    <t>Beschrijving (specificatie zie Annex IV)</t>
  </si>
  <si>
    <t>P</t>
  </si>
  <si>
    <t>M1</t>
  </si>
  <si>
    <t>M2</t>
  </si>
  <si>
    <t>R</t>
  </si>
  <si>
    <t>Totaal geprognosticeerd</t>
  </si>
  <si>
    <t xml:space="preserve">NB: 
- De kolom ‘Aantal’ telt voor de berekening in deze aanbesteding.
- De exacte verdeling is niet 100% zeker te voorspellen. 
</t>
  </si>
  <si>
    <t>* Deze pagina is uitsluitend bedoeld ter informatie en hoeft niet te worden ingevuld.</t>
  </si>
  <si>
    <t>* Aan een uiteindelijke afname is van '0' stuks zijn uiteraard geen kosten verbonden voor Opdrachtgever</t>
  </si>
  <si>
    <t xml:space="preserve">Type R) Repro Kleur A4/A3 (70ppm) </t>
  </si>
  <si>
    <t>5 – 15</t>
  </si>
  <si>
    <t>1 – 10</t>
  </si>
  <si>
    <t>25 – 40</t>
  </si>
  <si>
    <t>1 – 5</t>
  </si>
  <si>
    <t>VO-2 t.b.v. type M2</t>
  </si>
  <si>
    <t>VO-3 t.b.v. type M2</t>
  </si>
  <si>
    <t>VO-5 t.b.v. type R</t>
  </si>
  <si>
    <t>VO-6 t.b.v. type R</t>
  </si>
  <si>
    <t>VO-4 t.b.v. type R</t>
  </si>
  <si>
    <t>Afdrukprijzen type R</t>
  </si>
  <si>
    <t>Opleiden medewerkers voor het bedienen van de Apparatuur op de repro's (types R). Dit dient op iedere locatie afzonderlijk plaats te vinden.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</si>
</sst>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00000_ ;_ &quot;€&quot;\ * \-#,##0.00000_ ;_ &quot;€&quot;\ * &quot;-&quot;?????_ ;_ @_ "/>
    <numFmt numFmtId="165" formatCode="_ &quot;€&quot;\ * #,##0.000000_ ;_ &quot;€&quot;\ * \-#,##0.000000_ ;_ &quot;€&quot;\ * &quot;-&quot;??????_ ;_ @_ "/>
  </numFmts>
  <fonts count="40" x14ac:knownFonts="1">
    <font>
      <sz val="11"/>
      <color theme="1"/>
      <name val="Calibri"/>
      <family val="2"/>
      <scheme val="minor"/>
    </font>
    <font>
      <sz val="9"/>
      <color indexed="8"/>
      <name val="Tahoma"/>
      <family val="2"/>
    </font>
    <font>
      <b/>
      <sz val="9"/>
      <color indexed="8"/>
      <name val="Tahoma"/>
      <family val="2"/>
    </font>
    <font>
      <u/>
      <sz val="9"/>
      <color indexed="8"/>
      <name val="Tahoma"/>
      <family val="2"/>
    </font>
    <font>
      <i/>
      <sz val="9"/>
      <color indexed="8"/>
      <name val="Tahoma"/>
      <family val="2"/>
    </font>
    <font>
      <b/>
      <u/>
      <sz val="9"/>
      <color indexed="8"/>
      <name val="Tahoma"/>
      <family val="2"/>
    </font>
    <font>
      <b/>
      <i/>
      <sz val="9"/>
      <color indexed="8"/>
      <name val="Tahoma"/>
      <family val="2"/>
    </font>
    <font>
      <sz val="9"/>
      <color indexed="10"/>
      <name val="Tahoma"/>
      <family val="2"/>
    </font>
    <font>
      <b/>
      <sz val="9"/>
      <color indexed="10"/>
      <name val="Tahoma"/>
      <family val="2"/>
    </font>
    <font>
      <i/>
      <sz val="9"/>
      <color indexed="10"/>
      <name val="Tahoma"/>
      <family val="2"/>
    </font>
    <font>
      <b/>
      <i/>
      <sz val="9"/>
      <color indexed="10"/>
      <name val="Tahoma"/>
      <family val="2"/>
    </font>
    <font>
      <sz val="11"/>
      <color theme="1"/>
      <name val="Calibri"/>
      <family val="2"/>
      <scheme val="minor"/>
    </font>
    <font>
      <b/>
      <sz val="11"/>
      <color theme="0"/>
      <name val="Calibri"/>
      <family val="2"/>
      <scheme val="minor"/>
    </font>
    <font>
      <sz val="9"/>
      <color theme="1"/>
      <name val="Tahoma"/>
      <family val="2"/>
    </font>
    <font>
      <b/>
      <sz val="9"/>
      <color theme="0"/>
      <name val="Tahoma"/>
      <family val="2"/>
    </font>
    <font>
      <b/>
      <sz val="9"/>
      <color theme="1"/>
      <name val="Tahoma"/>
      <family val="2"/>
    </font>
    <font>
      <sz val="12"/>
      <color theme="1"/>
      <name val="Tahoma"/>
      <family val="2"/>
    </font>
    <font>
      <sz val="12"/>
      <color theme="0" tint="-0.499984740745262"/>
      <name val="Tahoma"/>
      <family val="2"/>
    </font>
    <font>
      <sz val="16"/>
      <color theme="1"/>
      <name val="Tahoma"/>
      <family val="2"/>
    </font>
    <font>
      <b/>
      <sz val="18"/>
      <color theme="0"/>
      <name val="Tahoma"/>
      <family val="2"/>
    </font>
    <font>
      <sz val="16"/>
      <color theme="0"/>
      <name val="Tahoma"/>
      <family val="2"/>
    </font>
    <font>
      <sz val="12"/>
      <color theme="1"/>
      <name val="Calibri"/>
      <family val="2"/>
      <scheme val="minor"/>
    </font>
    <font>
      <sz val="12"/>
      <color theme="0" tint="-0.34998626667073579"/>
      <name val="Tahoma"/>
      <family val="2"/>
    </font>
    <font>
      <sz val="12"/>
      <color theme="0" tint="-0.249977111117893"/>
      <name val="Tahoma"/>
      <family val="2"/>
    </font>
    <font>
      <sz val="9"/>
      <color rgb="FFFF0000"/>
      <name val="Tahoma"/>
      <family val="2"/>
    </font>
    <font>
      <b/>
      <sz val="9"/>
      <color theme="0" tint="-0.249977111117893"/>
      <name val="Tahoma"/>
      <family val="2"/>
    </font>
    <font>
      <sz val="9"/>
      <color theme="0" tint="-0.249977111117893"/>
      <name val="Tahoma"/>
      <family val="2"/>
    </font>
    <font>
      <b/>
      <sz val="9"/>
      <color theme="0" tint="-0.34998626667073579"/>
      <name val="Tahoma"/>
      <family val="2"/>
    </font>
    <font>
      <sz val="9"/>
      <color theme="0" tint="-0.34998626667073579"/>
      <name val="Tahoma"/>
      <family val="2"/>
    </font>
    <font>
      <i/>
      <sz val="8"/>
      <color theme="1"/>
      <name val="Tahoma"/>
      <family val="2"/>
    </font>
    <font>
      <b/>
      <sz val="9"/>
      <color rgb="FFFF0000"/>
      <name val="Tahoma"/>
      <family val="2"/>
    </font>
    <font>
      <i/>
      <sz val="9"/>
      <color theme="1"/>
      <name val="Tahoma"/>
      <family val="2"/>
    </font>
    <font>
      <b/>
      <sz val="8"/>
      <color theme="0"/>
      <name val="Tahoma"/>
      <family val="2"/>
    </font>
    <font>
      <sz val="8"/>
      <color theme="1"/>
      <name val="Tahoma"/>
      <family val="2"/>
    </font>
    <font>
      <b/>
      <sz val="8"/>
      <color theme="1"/>
      <name val="Tahoma"/>
      <family val="2"/>
    </font>
    <font>
      <sz val="11"/>
      <color theme="1"/>
      <name val="Tahoma"/>
      <family val="2"/>
    </font>
    <font>
      <sz val="10"/>
      <color theme="1"/>
      <name val="Tahoma"/>
      <family val="2"/>
    </font>
    <font>
      <b/>
      <sz val="10"/>
      <color theme="1"/>
      <name val="Tahoma"/>
      <family val="2"/>
    </font>
    <font>
      <i/>
      <sz val="10"/>
      <color theme="1"/>
      <name val="Tahoma"/>
      <family val="2"/>
    </font>
    <font>
      <sz val="8"/>
      <name val="Calibri"/>
      <family val="2"/>
      <scheme val="minor"/>
    </font>
  </fonts>
  <fills count="19">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9"/>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0000"/>
        <bgColor indexed="64"/>
      </patternFill>
    </fill>
    <fill>
      <patternFill patternType="solid">
        <fgColor theme="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rgb="FF0000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BFBFBF"/>
        <bgColor indexed="64"/>
      </patternFill>
    </fill>
    <fill>
      <patternFill patternType="solid">
        <fgColor theme="0" tint="-0.34998626667073579"/>
        <bgColor indexed="64"/>
      </patternFill>
    </fill>
    <fill>
      <patternFill patternType="solid">
        <fgColor rgb="FF00B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dashDot">
        <color rgb="FFFF0000"/>
      </left>
      <right/>
      <top style="dashDot">
        <color rgb="FFFF0000"/>
      </top>
      <bottom style="dashDot">
        <color rgb="FFFF0000"/>
      </bottom>
      <diagonal/>
    </border>
    <border>
      <left/>
      <right/>
      <top style="dashDot">
        <color rgb="FFFF0000"/>
      </top>
      <bottom style="dashDot">
        <color rgb="FFFF0000"/>
      </bottom>
      <diagonal/>
    </border>
    <border>
      <left/>
      <right style="dashDot">
        <color rgb="FFFF0000"/>
      </right>
      <top style="dashDot">
        <color rgb="FFFF0000"/>
      </top>
      <bottom style="dashDot">
        <color rgb="FFFF0000"/>
      </bottom>
      <diagonal/>
    </border>
    <border>
      <left style="thin">
        <color indexed="64"/>
      </left>
      <right style="thin">
        <color indexed="64"/>
      </right>
      <top style="thin">
        <color indexed="64"/>
      </top>
      <bottom style="thin">
        <color theme="0"/>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thin">
        <color indexed="64"/>
      </top>
      <bottom style="thin">
        <color theme="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1" fillId="0" borderId="0" applyFont="0" applyFill="0" applyBorder="0" applyAlignment="0" applyProtection="0"/>
  </cellStyleXfs>
  <cellXfs count="181">
    <xf numFmtId="0" fontId="0" fillId="0" borderId="0" xfId="0"/>
    <xf numFmtId="0" fontId="13" fillId="0" borderId="0" xfId="0" applyFont="1" applyAlignment="1">
      <alignment vertical="top" wrapText="1"/>
    </xf>
    <xf numFmtId="0" fontId="14" fillId="0" borderId="0" xfId="0" applyFont="1" applyAlignment="1">
      <alignment vertical="top" wrapText="1"/>
    </xf>
    <xf numFmtId="0" fontId="13" fillId="0" borderId="0" xfId="0" applyFont="1" applyAlignment="1">
      <alignment horizontal="center" vertical="top" wrapText="1"/>
    </xf>
    <xf numFmtId="3" fontId="13" fillId="0" borderId="0" xfId="0" applyNumberFormat="1" applyFont="1" applyAlignment="1">
      <alignment horizontal="center" vertical="top" wrapText="1"/>
    </xf>
    <xf numFmtId="44" fontId="13" fillId="0" borderId="0" xfId="1" applyFont="1" applyFill="1" applyAlignment="1">
      <alignment vertical="top" wrapText="1"/>
    </xf>
    <xf numFmtId="0" fontId="15" fillId="0" borderId="0" xfId="0" applyFont="1" applyAlignment="1">
      <alignment vertical="center" wrapText="1"/>
    </xf>
    <xf numFmtId="44" fontId="15" fillId="0" borderId="0" xfId="0" applyNumberFormat="1" applyFont="1" applyAlignment="1">
      <alignment vertical="center" wrapText="1"/>
    </xf>
    <xf numFmtId="0" fontId="16" fillId="2" borderId="1" xfId="0" applyFont="1" applyFill="1" applyBorder="1" applyAlignment="1">
      <alignment vertical="center" wrapText="1"/>
    </xf>
    <xf numFmtId="0" fontId="16" fillId="3" borderId="1" xfId="0" applyFont="1" applyFill="1" applyBorder="1" applyAlignment="1">
      <alignment vertical="center" wrapText="1"/>
    </xf>
    <xf numFmtId="0" fontId="16" fillId="4" borderId="1" xfId="0" applyFont="1" applyFill="1" applyBorder="1" applyAlignment="1">
      <alignment vertical="center" wrapText="1"/>
    </xf>
    <xf numFmtId="0" fontId="16" fillId="5" borderId="1" xfId="0" applyFont="1" applyFill="1" applyBorder="1" applyAlignment="1">
      <alignment vertical="center" wrapText="1"/>
    </xf>
    <xf numFmtId="44" fontId="16" fillId="0" borderId="0" xfId="0" applyNumberFormat="1" applyFont="1" applyAlignment="1">
      <alignment horizontal="center" vertical="center" wrapText="1"/>
    </xf>
    <xf numFmtId="0" fontId="16" fillId="0" borderId="0" xfId="0" applyFont="1" applyAlignment="1">
      <alignment vertical="center" wrapText="1"/>
    </xf>
    <xf numFmtId="44" fontId="16" fillId="2" borderId="1" xfId="0" applyNumberFormat="1" applyFont="1" applyFill="1" applyBorder="1" applyAlignment="1">
      <alignment horizontal="center" vertical="center" wrapText="1"/>
    </xf>
    <xf numFmtId="44" fontId="16" fillId="3" borderId="1" xfId="0" applyNumberFormat="1" applyFont="1" applyFill="1" applyBorder="1" applyAlignment="1">
      <alignment horizontal="center" vertical="center" wrapText="1"/>
    </xf>
    <xf numFmtId="44" fontId="16" fillId="4" borderId="1" xfId="0" applyNumberFormat="1" applyFont="1" applyFill="1" applyBorder="1" applyAlignment="1">
      <alignment horizontal="center" vertical="center" wrapText="1"/>
    </xf>
    <xf numFmtId="44" fontId="16" fillId="5" borderId="1" xfId="0" applyNumberFormat="1" applyFont="1" applyFill="1" applyBorder="1" applyAlignment="1">
      <alignment horizontal="center" vertical="center" wrapText="1"/>
    </xf>
    <xf numFmtId="44" fontId="17" fillId="0" borderId="0" xfId="1" applyFont="1" applyFill="1" applyBorder="1" applyAlignment="1">
      <alignment horizontal="center" vertical="center" wrapText="1"/>
    </xf>
    <xf numFmtId="0" fontId="18" fillId="0" borderId="1" xfId="0" applyFont="1" applyBorder="1" applyAlignment="1">
      <alignment horizontal="right" vertical="center" wrapText="1"/>
    </xf>
    <xf numFmtId="0" fontId="18" fillId="0" borderId="1" xfId="0" applyFont="1" applyBorder="1" applyAlignment="1">
      <alignment horizontal="left" vertical="top" wrapText="1"/>
    </xf>
    <xf numFmtId="44" fontId="13" fillId="6" borderId="1" xfId="1" applyFont="1" applyFill="1" applyBorder="1" applyAlignment="1" applyProtection="1">
      <alignment wrapText="1"/>
      <protection locked="0"/>
    </xf>
    <xf numFmtId="0" fontId="19" fillId="7" borderId="1" xfId="0" applyFont="1" applyFill="1" applyBorder="1" applyAlignment="1">
      <alignment vertical="top" wrapText="1"/>
    </xf>
    <xf numFmtId="0" fontId="20" fillId="7" borderId="1" xfId="0" applyFont="1" applyFill="1" applyBorder="1" applyAlignment="1">
      <alignment vertical="center" wrapText="1"/>
    </xf>
    <xf numFmtId="44" fontId="20" fillId="7" borderId="1" xfId="0" applyNumberFormat="1" applyFont="1" applyFill="1" applyBorder="1" applyAlignment="1">
      <alignment horizontal="center" vertical="center" wrapText="1"/>
    </xf>
    <xf numFmtId="0" fontId="16" fillId="8" borderId="1" xfId="0" applyFont="1" applyFill="1" applyBorder="1" applyAlignment="1">
      <alignment vertical="center" wrapText="1"/>
    </xf>
    <xf numFmtId="0" fontId="16" fillId="8" borderId="1" xfId="0" applyFont="1" applyFill="1" applyBorder="1" applyAlignment="1">
      <alignment horizontal="center" vertical="center" wrapText="1"/>
    </xf>
    <xf numFmtId="44" fontId="17" fillId="8" borderId="1" xfId="1" applyFont="1" applyFill="1" applyBorder="1" applyAlignment="1">
      <alignment horizontal="center" vertical="center" wrapText="1"/>
    </xf>
    <xf numFmtId="0" fontId="13" fillId="8" borderId="1" xfId="0" applyFont="1" applyFill="1" applyBorder="1" applyAlignment="1">
      <alignment vertical="top" wrapText="1"/>
    </xf>
    <xf numFmtId="0" fontId="13" fillId="8" borderId="1" xfId="0" applyFont="1" applyFill="1" applyBorder="1" applyAlignment="1">
      <alignment horizontal="center" vertical="top" wrapText="1"/>
    </xf>
    <xf numFmtId="0" fontId="13" fillId="0" borderId="0" xfId="0" applyFont="1"/>
    <xf numFmtId="0" fontId="13" fillId="0" borderId="0" xfId="0" applyFont="1" applyAlignment="1">
      <alignment horizontal="left" vertical="top" wrapText="1"/>
    </xf>
    <xf numFmtId="0" fontId="13" fillId="0" borderId="0" xfId="0" applyFont="1" applyAlignment="1">
      <alignment horizontal="left" vertical="top"/>
    </xf>
    <xf numFmtId="0" fontId="14" fillId="8" borderId="2" xfId="0" applyFont="1" applyFill="1" applyBorder="1" applyAlignment="1">
      <alignment horizontal="left" vertical="top" wrapText="1"/>
    </xf>
    <xf numFmtId="0" fontId="15" fillId="4" borderId="1" xfId="0" applyFont="1" applyFill="1" applyBorder="1"/>
    <xf numFmtId="44" fontId="13" fillId="0" borderId="1" xfId="1" applyFont="1" applyFill="1" applyBorder="1" applyAlignment="1" applyProtection="1">
      <alignment wrapText="1"/>
    </xf>
    <xf numFmtId="0" fontId="16" fillId="4" borderId="0" xfId="0" applyFont="1" applyFill="1"/>
    <xf numFmtId="44" fontId="16" fillId="4" borderId="0" xfId="0" applyNumberFormat="1" applyFont="1" applyFill="1"/>
    <xf numFmtId="0" fontId="16" fillId="0" borderId="0" xfId="0" applyFont="1"/>
    <xf numFmtId="3" fontId="13" fillId="0" borderId="1" xfId="1" applyNumberFormat="1" applyFont="1" applyBorder="1" applyAlignment="1" applyProtection="1">
      <alignment horizontal="center" vertical="center" wrapText="1"/>
    </xf>
    <xf numFmtId="44" fontId="13" fillId="0" borderId="1" xfId="1" applyFont="1" applyBorder="1" applyAlignment="1" applyProtection="1">
      <alignment wrapText="1"/>
    </xf>
    <xf numFmtId="44" fontId="13" fillId="0" borderId="1" xfId="0" applyNumberFormat="1" applyFont="1" applyBorder="1" applyAlignment="1">
      <alignment vertical="center" wrapText="1"/>
    </xf>
    <xf numFmtId="44" fontId="13" fillId="0" borderId="0" xfId="1" applyFont="1" applyFill="1" applyBorder="1" applyAlignment="1" applyProtection="1">
      <alignment horizontal="left" vertical="center" wrapText="1"/>
    </xf>
    <xf numFmtId="0" fontId="13" fillId="0" borderId="1" xfId="0" applyFont="1" applyBorder="1" applyAlignment="1">
      <alignment horizontal="left" vertical="center" wrapText="1"/>
    </xf>
    <xf numFmtId="44" fontId="13" fillId="0" borderId="1" xfId="1" applyFont="1" applyBorder="1" applyProtection="1"/>
    <xf numFmtId="0" fontId="16" fillId="2" borderId="0" xfId="0" applyFont="1" applyFill="1"/>
    <xf numFmtId="44" fontId="16" fillId="2" borderId="0" xfId="0" applyNumberFormat="1" applyFont="1" applyFill="1"/>
    <xf numFmtId="0" fontId="21" fillId="0" borderId="0" xfId="0" applyFont="1"/>
    <xf numFmtId="0" fontId="13" fillId="0" borderId="0" xfId="0" applyFont="1" applyAlignment="1">
      <alignment horizontal="left" vertical="center" wrapText="1"/>
    </xf>
    <xf numFmtId="0" fontId="13" fillId="0" borderId="0" xfId="0" applyFont="1" applyAlignment="1">
      <alignment horizontal="center" vertical="center" wrapText="1"/>
    </xf>
    <xf numFmtId="44" fontId="13" fillId="0" borderId="0" xfId="1" applyFont="1" applyBorder="1" applyProtection="1"/>
    <xf numFmtId="44" fontId="13" fillId="6" borderId="3" xfId="1" applyFont="1" applyFill="1" applyBorder="1" applyAlignment="1" applyProtection="1">
      <alignment horizontal="left" vertical="center" wrapText="1"/>
      <protection locked="0"/>
    </xf>
    <xf numFmtId="0" fontId="15" fillId="9" borderId="1" xfId="0" applyFont="1" applyFill="1" applyBorder="1"/>
    <xf numFmtId="44" fontId="22" fillId="6" borderId="1" xfId="1" applyFont="1" applyFill="1" applyBorder="1" applyAlignment="1">
      <alignment horizontal="center" vertical="center" wrapText="1"/>
    </xf>
    <xf numFmtId="44" fontId="22" fillId="10" borderId="0" xfId="0" applyNumberFormat="1" applyFont="1" applyFill="1"/>
    <xf numFmtId="44" fontId="22" fillId="11" borderId="0" xfId="0" applyNumberFormat="1" applyFont="1" applyFill="1"/>
    <xf numFmtId="0" fontId="13" fillId="0" borderId="0" xfId="0" applyFont="1" applyAlignment="1">
      <alignment vertical="center"/>
    </xf>
    <xf numFmtId="0" fontId="16" fillId="5" borderId="0" xfId="0" applyFont="1" applyFill="1"/>
    <xf numFmtId="44" fontId="16" fillId="5" borderId="0" xfId="0" applyNumberFormat="1" applyFont="1" applyFill="1"/>
    <xf numFmtId="44" fontId="23" fillId="12" borderId="0" xfId="0" applyNumberFormat="1" applyFont="1" applyFill="1"/>
    <xf numFmtId="0" fontId="14" fillId="8" borderId="1" xfId="0" applyFont="1" applyFill="1" applyBorder="1" applyAlignment="1">
      <alignment vertical="top" wrapText="1"/>
    </xf>
    <xf numFmtId="44" fontId="13" fillId="0" borderId="1" xfId="1" applyFont="1" applyBorder="1" applyAlignment="1" applyProtection="1">
      <alignment horizontal="left" vertical="center" wrapText="1"/>
    </xf>
    <xf numFmtId="44" fontId="13" fillId="6" borderId="3" xfId="1" applyFont="1" applyFill="1" applyBorder="1" applyAlignment="1" applyProtection="1">
      <alignment wrapText="1"/>
      <protection locked="0"/>
    </xf>
    <xf numFmtId="44" fontId="16" fillId="0" borderId="0" xfId="0" applyNumberFormat="1" applyFont="1"/>
    <xf numFmtId="0" fontId="14" fillId="8" borderId="3" xfId="0" applyFont="1" applyFill="1" applyBorder="1" applyAlignment="1">
      <alignment horizontal="left" vertical="top" wrapText="1"/>
    </xf>
    <xf numFmtId="44" fontId="13" fillId="0" borderId="0" xfId="1" applyFont="1" applyFill="1" applyBorder="1" applyProtection="1"/>
    <xf numFmtId="0" fontId="12" fillId="0" borderId="0" xfId="0" applyFont="1" applyAlignment="1">
      <alignment wrapText="1"/>
    </xf>
    <xf numFmtId="0" fontId="14" fillId="0" borderId="0" xfId="0" applyFont="1" applyAlignment="1">
      <alignment horizontal="left" vertical="top"/>
    </xf>
    <xf numFmtId="0" fontId="14" fillId="0" borderId="0" xfId="0" applyFont="1"/>
    <xf numFmtId="0" fontId="14" fillId="0" borderId="0" xfId="0" applyFont="1" applyAlignment="1">
      <alignment vertical="top"/>
    </xf>
    <xf numFmtId="0" fontId="13" fillId="4" borderId="4" xfId="0" applyFont="1" applyFill="1" applyBorder="1"/>
    <xf numFmtId="0" fontId="14" fillId="13" borderId="5" xfId="0" applyFont="1" applyFill="1" applyBorder="1" applyAlignment="1">
      <alignment vertical="top" wrapText="1"/>
    </xf>
    <xf numFmtId="0" fontId="13" fillId="2" borderId="4" xfId="0" applyFont="1" applyFill="1" applyBorder="1"/>
    <xf numFmtId="0" fontId="14" fillId="0" borderId="0" xfId="0" applyFont="1" applyAlignment="1">
      <alignment horizontal="left" vertical="top" wrapText="1"/>
    </xf>
    <xf numFmtId="44" fontId="13" fillId="0" borderId="0" xfId="1" applyFont="1" applyFill="1" applyBorder="1" applyAlignment="1" applyProtection="1">
      <alignment wrapText="1"/>
    </xf>
    <xf numFmtId="44" fontId="13" fillId="0" borderId="0" xfId="0" applyNumberFormat="1" applyFont="1" applyAlignment="1">
      <alignment vertical="center" wrapText="1"/>
    </xf>
    <xf numFmtId="44" fontId="13" fillId="6" borderId="3" xfId="1" applyFont="1" applyFill="1" applyBorder="1" applyAlignment="1" applyProtection="1">
      <alignment vertical="center" wrapText="1"/>
      <protection locked="0"/>
    </xf>
    <xf numFmtId="44" fontId="24" fillId="0" borderId="1" xfId="1" applyFont="1" applyBorder="1" applyAlignment="1" applyProtection="1">
      <alignment wrapText="1"/>
    </xf>
    <xf numFmtId="0" fontId="25" fillId="12" borderId="8" xfId="0" applyFont="1" applyFill="1" applyBorder="1" applyAlignment="1">
      <alignment vertical="top" wrapText="1"/>
    </xf>
    <xf numFmtId="44" fontId="26" fillId="12" borderId="8" xfId="1" applyFont="1" applyFill="1" applyBorder="1" applyAlignment="1" applyProtection="1">
      <alignment wrapText="1"/>
    </xf>
    <xf numFmtId="0" fontId="22" fillId="6" borderId="9" xfId="0" applyFont="1" applyFill="1" applyBorder="1" applyAlignment="1">
      <alignment horizontal="right" vertical="center" wrapText="1"/>
    </xf>
    <xf numFmtId="44" fontId="22" fillId="6" borderId="9" xfId="1" applyFont="1" applyFill="1" applyBorder="1" applyAlignment="1">
      <alignment horizontal="center" vertical="center" wrapText="1"/>
    </xf>
    <xf numFmtId="0" fontId="27" fillId="0" borderId="10" xfId="0" applyFont="1" applyBorder="1" applyAlignment="1">
      <alignment vertical="top" wrapText="1"/>
    </xf>
    <xf numFmtId="44" fontId="28" fillId="0" borderId="10" xfId="1" applyFont="1" applyFill="1" applyBorder="1" applyAlignment="1" applyProtection="1">
      <alignment wrapText="1"/>
    </xf>
    <xf numFmtId="0" fontId="27" fillId="11" borderId="8" xfId="0" applyFont="1" applyFill="1" applyBorder="1" applyAlignment="1">
      <alignment horizontal="left" vertical="top" wrapText="1"/>
    </xf>
    <xf numFmtId="44" fontId="28" fillId="11" borderId="8" xfId="1" applyFont="1" applyFill="1" applyBorder="1" applyAlignment="1" applyProtection="1">
      <alignment wrapText="1"/>
    </xf>
    <xf numFmtId="0" fontId="27" fillId="14" borderId="8" xfId="0" applyFont="1" applyFill="1" applyBorder="1" applyAlignment="1">
      <alignment horizontal="left" vertical="top" wrapText="1"/>
    </xf>
    <xf numFmtId="0" fontId="27" fillId="14" borderId="8" xfId="0" applyFont="1" applyFill="1" applyBorder="1" applyAlignment="1">
      <alignment vertical="top" wrapText="1"/>
    </xf>
    <xf numFmtId="164" fontId="28" fillId="14" borderId="8" xfId="1" applyNumberFormat="1" applyFont="1" applyFill="1" applyBorder="1" applyAlignment="1" applyProtection="1">
      <alignment horizontal="left" vertical="center" wrapText="1"/>
    </xf>
    <xf numFmtId="44" fontId="28" fillId="14" borderId="8" xfId="1" applyFont="1" applyFill="1" applyBorder="1" applyAlignment="1" applyProtection="1">
      <alignment horizontal="left" vertical="center" wrapText="1"/>
    </xf>
    <xf numFmtId="44" fontId="28" fillId="10" borderId="8" xfId="1" applyFont="1" applyFill="1" applyBorder="1" applyProtection="1"/>
    <xf numFmtId="44" fontId="24" fillId="0" borderId="3" xfId="1" applyFont="1" applyFill="1" applyBorder="1" applyAlignment="1" applyProtection="1">
      <alignment wrapText="1"/>
    </xf>
    <xf numFmtId="164" fontId="28" fillId="0" borderId="0" xfId="1" applyNumberFormat="1" applyFont="1" applyFill="1" applyBorder="1" applyAlignment="1" applyProtection="1">
      <alignment horizontal="left" vertical="center" wrapText="1"/>
    </xf>
    <xf numFmtId="44" fontId="28" fillId="0" borderId="0" xfId="1" applyFont="1" applyFill="1" applyBorder="1" applyAlignment="1" applyProtection="1">
      <alignment horizontal="left" vertical="center" wrapText="1"/>
    </xf>
    <xf numFmtId="0" fontId="14" fillId="13" borderId="1" xfId="0" applyFont="1" applyFill="1" applyBorder="1" applyAlignment="1">
      <alignment vertical="top" wrapText="1"/>
    </xf>
    <xf numFmtId="164" fontId="13" fillId="0" borderId="0" xfId="1" applyNumberFormat="1" applyFont="1" applyFill="1" applyBorder="1" applyAlignment="1" applyProtection="1">
      <alignment horizontal="left" vertical="center" wrapText="1"/>
    </xf>
    <xf numFmtId="0" fontId="15" fillId="2" borderId="3" xfId="0" applyFont="1" applyFill="1" applyBorder="1" applyAlignment="1">
      <alignment vertical="center"/>
    </xf>
    <xf numFmtId="44" fontId="26" fillId="12" borderId="8" xfId="1" applyFont="1" applyFill="1" applyBorder="1" applyAlignment="1" applyProtection="1">
      <alignment vertical="center" wrapText="1"/>
    </xf>
    <xf numFmtId="0" fontId="15" fillId="3" borderId="1" xfId="0" applyFont="1" applyFill="1" applyBorder="1" applyAlignment="1">
      <alignment vertical="center"/>
    </xf>
    <xf numFmtId="3" fontId="24" fillId="0" borderId="1" xfId="1" applyNumberFormat="1" applyFont="1" applyBorder="1" applyAlignment="1" applyProtection="1">
      <alignment horizontal="center" vertical="center" wrapText="1"/>
    </xf>
    <xf numFmtId="44" fontId="24" fillId="0" borderId="1" xfId="0" applyNumberFormat="1" applyFont="1" applyBorder="1" applyAlignment="1">
      <alignment vertical="center" wrapText="1"/>
    </xf>
    <xf numFmtId="44" fontId="24" fillId="0" borderId="3" xfId="1" applyFont="1" applyFill="1" applyBorder="1" applyAlignment="1" applyProtection="1">
      <alignment vertical="center" wrapText="1"/>
    </xf>
    <xf numFmtId="0" fontId="13" fillId="0" borderId="1" xfId="0" applyFont="1" applyBorder="1" applyAlignment="1">
      <alignment wrapText="1"/>
    </xf>
    <xf numFmtId="3" fontId="13" fillId="0" borderId="3" xfId="0" applyNumberFormat="1" applyFont="1" applyBorder="1" applyAlignment="1">
      <alignment horizontal="center" vertical="top" wrapText="1"/>
    </xf>
    <xf numFmtId="0" fontId="16" fillId="3" borderId="11" xfId="0" applyFont="1" applyFill="1" applyBorder="1"/>
    <xf numFmtId="0" fontId="16" fillId="3" borderId="12" xfId="0" applyFont="1" applyFill="1" applyBorder="1"/>
    <xf numFmtId="44" fontId="16" fillId="3" borderId="12" xfId="0" applyNumberFormat="1" applyFont="1" applyFill="1" applyBorder="1"/>
    <xf numFmtId="44" fontId="16" fillId="0" borderId="12" xfId="0" applyNumberFormat="1" applyFont="1" applyBorder="1"/>
    <xf numFmtId="44" fontId="22" fillId="14" borderId="12" xfId="0" applyNumberFormat="1" applyFont="1" applyFill="1" applyBorder="1"/>
    <xf numFmtId="44" fontId="22" fillId="14" borderId="13" xfId="0" applyNumberFormat="1" applyFont="1" applyFill="1" applyBorder="1"/>
    <xf numFmtId="0" fontId="16" fillId="2" borderId="11" xfId="0" applyFont="1" applyFill="1" applyBorder="1"/>
    <xf numFmtId="0" fontId="16" fillId="2" borderId="12" xfId="0" applyFont="1" applyFill="1" applyBorder="1"/>
    <xf numFmtId="44" fontId="16" fillId="2" borderId="12" xfId="0" applyNumberFormat="1" applyFont="1" applyFill="1" applyBorder="1"/>
    <xf numFmtId="44" fontId="22" fillId="10" borderId="12" xfId="0" applyNumberFormat="1" applyFont="1" applyFill="1" applyBorder="1"/>
    <xf numFmtId="44" fontId="22" fillId="10" borderId="13" xfId="0" applyNumberFormat="1" applyFont="1" applyFill="1" applyBorder="1"/>
    <xf numFmtId="0" fontId="16" fillId="4" borderId="11" xfId="0" applyFont="1" applyFill="1" applyBorder="1"/>
    <xf numFmtId="0" fontId="16" fillId="4" borderId="12" xfId="0" applyFont="1" applyFill="1" applyBorder="1"/>
    <xf numFmtId="44" fontId="16" fillId="4" borderId="12" xfId="0" applyNumberFormat="1" applyFont="1" applyFill="1" applyBorder="1"/>
    <xf numFmtId="44" fontId="22" fillId="11" borderId="12" xfId="0" applyNumberFormat="1" applyFont="1" applyFill="1" applyBorder="1"/>
    <xf numFmtId="44" fontId="22" fillId="11" borderId="13" xfId="0" applyNumberFormat="1" applyFont="1" applyFill="1" applyBorder="1"/>
    <xf numFmtId="0" fontId="13" fillId="0" borderId="1" xfId="0" applyFont="1" applyBorder="1" applyAlignment="1">
      <alignment horizontal="center" vertical="center" wrapText="1"/>
    </xf>
    <xf numFmtId="0" fontId="29" fillId="0" borderId="0" xfId="0" applyFont="1"/>
    <xf numFmtId="0" fontId="13" fillId="0" borderId="1" xfId="0" applyFont="1" applyBorder="1" applyAlignment="1">
      <alignment horizontal="center" wrapText="1"/>
    </xf>
    <xf numFmtId="0" fontId="14" fillId="13" borderId="1" xfId="0" applyFont="1" applyFill="1" applyBorder="1" applyAlignment="1">
      <alignment horizontal="left" vertical="top" wrapText="1"/>
    </xf>
    <xf numFmtId="165" fontId="13" fillId="6" borderId="3" xfId="1" applyNumberFormat="1" applyFont="1" applyFill="1" applyBorder="1" applyAlignment="1" applyProtection="1">
      <alignment horizontal="left" vertical="center" wrapText="1"/>
      <protection locked="0"/>
    </xf>
    <xf numFmtId="0" fontId="14" fillId="13" borderId="6" xfId="0" applyFont="1" applyFill="1" applyBorder="1" applyAlignment="1">
      <alignment vertical="top" wrapText="1"/>
    </xf>
    <xf numFmtId="0" fontId="14" fillId="13" borderId="14" xfId="0" applyFont="1" applyFill="1" applyBorder="1" applyAlignment="1">
      <alignment vertical="top" wrapText="1"/>
    </xf>
    <xf numFmtId="0" fontId="14" fillId="13" borderId="3" xfId="0" applyFont="1" applyFill="1" applyBorder="1" applyAlignment="1">
      <alignment vertical="top" wrapText="1"/>
    </xf>
    <xf numFmtId="3" fontId="13" fillId="0" borderId="1" xfId="1" applyNumberFormat="1" applyFont="1" applyFill="1" applyBorder="1" applyAlignment="1" applyProtection="1">
      <alignment horizontal="center" vertical="center" wrapText="1"/>
    </xf>
    <xf numFmtId="0" fontId="32" fillId="13" borderId="18" xfId="0" applyFont="1" applyFill="1" applyBorder="1" applyAlignment="1">
      <alignment vertical="top" wrapText="1"/>
    </xf>
    <xf numFmtId="0" fontId="32" fillId="13" borderId="19" xfId="0" applyFont="1" applyFill="1" applyBorder="1" applyAlignment="1">
      <alignment vertical="top" wrapText="1"/>
    </xf>
    <xf numFmtId="0" fontId="33" fillId="0" borderId="20" xfId="0" applyFont="1" applyBorder="1" applyAlignment="1">
      <alignment wrapText="1"/>
    </xf>
    <xf numFmtId="0" fontId="33" fillId="0" borderId="21" xfId="0" applyFont="1" applyBorder="1" applyAlignment="1">
      <alignment horizontal="center" wrapText="1"/>
    </xf>
    <xf numFmtId="0" fontId="34" fillId="16" borderId="21" xfId="0" applyFont="1" applyFill="1" applyBorder="1" applyAlignment="1">
      <alignment horizontal="center" wrapText="1"/>
    </xf>
    <xf numFmtId="0" fontId="35" fillId="0" borderId="0" xfId="0" applyFont="1"/>
    <xf numFmtId="0" fontId="37" fillId="17" borderId="24" xfId="0" applyFont="1" applyFill="1" applyBorder="1" applyAlignment="1">
      <alignment horizontal="center" vertical="center"/>
    </xf>
    <xf numFmtId="0" fontId="38" fillId="18" borderId="5" xfId="0" applyFont="1" applyFill="1" applyBorder="1"/>
    <xf numFmtId="0" fontId="36" fillId="18" borderId="25" xfId="0" applyFont="1" applyFill="1" applyBorder="1"/>
    <xf numFmtId="0" fontId="36" fillId="18" borderId="26" xfId="0" applyFont="1" applyFill="1" applyBorder="1"/>
    <xf numFmtId="0" fontId="36" fillId="0" borderId="22" xfId="0" applyFont="1" applyBorder="1" applyAlignment="1">
      <alignment horizontal="left" vertical="center" wrapText="1"/>
    </xf>
    <xf numFmtId="0" fontId="36" fillId="0" borderId="23" xfId="0" applyFont="1" applyBorder="1" applyAlignment="1">
      <alignment horizontal="left" vertical="center" wrapText="1"/>
    </xf>
    <xf numFmtId="0" fontId="35" fillId="0" borderId="3" xfId="0" applyFont="1" applyBorder="1" applyAlignment="1">
      <alignment horizontal="left" vertical="top" wrapText="1"/>
    </xf>
    <xf numFmtId="0" fontId="35" fillId="0" borderId="2" xfId="0" applyFont="1" applyBorder="1" applyAlignment="1">
      <alignment horizontal="left" vertical="top"/>
    </xf>
    <xf numFmtId="0" fontId="35" fillId="0" borderId="4" xfId="0" applyFont="1" applyBorder="1" applyAlignment="1">
      <alignment horizontal="left" vertical="top"/>
    </xf>
    <xf numFmtId="0" fontId="38" fillId="18" borderId="3" xfId="0" applyFont="1" applyFill="1" applyBorder="1" applyAlignment="1">
      <alignment horizontal="left" vertical="top"/>
    </xf>
    <xf numFmtId="0" fontId="38" fillId="18" borderId="2" xfId="0" applyFont="1" applyFill="1" applyBorder="1" applyAlignment="1">
      <alignment horizontal="left" vertical="top"/>
    </xf>
    <xf numFmtId="0" fontId="38" fillId="18" borderId="4" xfId="0" applyFont="1" applyFill="1" applyBorder="1" applyAlignment="1">
      <alignment horizontal="left" vertical="top"/>
    </xf>
    <xf numFmtId="0" fontId="14" fillId="13" borderId="7" xfId="0" applyFont="1" applyFill="1" applyBorder="1" applyAlignment="1">
      <alignment vertical="top" wrapText="1"/>
    </xf>
    <xf numFmtId="0" fontId="14" fillId="13" borderId="6" xfId="0" applyFont="1" applyFill="1" applyBorder="1" applyAlignment="1">
      <alignment vertical="top" wrapText="1"/>
    </xf>
    <xf numFmtId="0" fontId="27" fillId="10" borderId="15" xfId="0" applyFont="1" applyFill="1" applyBorder="1" applyAlignment="1">
      <alignment vertical="top" wrapText="1"/>
    </xf>
    <xf numFmtId="0" fontId="27" fillId="10" borderId="16" xfId="0" applyFont="1" applyFill="1" applyBorder="1" applyAlignment="1">
      <alignment vertical="top" wrapText="1"/>
    </xf>
    <xf numFmtId="0" fontId="14" fillId="13" borderId="7" xfId="0" applyFont="1" applyFill="1" applyBorder="1" applyAlignment="1">
      <alignment horizontal="left" vertical="top" wrapText="1"/>
    </xf>
    <xf numFmtId="0" fontId="14" fillId="13" borderId="6" xfId="0" applyFont="1" applyFill="1" applyBorder="1" applyAlignment="1">
      <alignment horizontal="left" vertical="top" wrapText="1"/>
    </xf>
    <xf numFmtId="0" fontId="27" fillId="10" borderId="8" xfId="0" applyFont="1" applyFill="1" applyBorder="1" applyAlignment="1">
      <alignment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14" fillId="13" borderId="14" xfId="0" applyFont="1" applyFill="1" applyBorder="1" applyAlignment="1">
      <alignment vertical="top" wrapText="1"/>
    </xf>
    <xf numFmtId="0" fontId="1" fillId="15" borderId="0" xfId="0" applyFont="1" applyFill="1" applyAlignment="1">
      <alignment horizontal="left" vertical="top" wrapText="1"/>
    </xf>
    <xf numFmtId="0" fontId="13" fillId="15" borderId="0" xfId="0" applyFont="1" applyFill="1" applyAlignment="1">
      <alignment horizontal="left" vertical="top" wrapText="1"/>
    </xf>
    <xf numFmtId="0" fontId="14" fillId="13" borderId="3" xfId="0" applyFont="1" applyFill="1" applyBorder="1" applyAlignment="1">
      <alignment vertical="top" wrapText="1"/>
    </xf>
    <xf numFmtId="0" fontId="14" fillId="13" borderId="17" xfId="0" applyFont="1" applyFill="1" applyBorder="1" applyAlignment="1">
      <alignment vertical="top" wrapText="1"/>
    </xf>
    <xf numFmtId="0" fontId="14" fillId="13" borderId="1" xfId="0" applyFont="1" applyFill="1" applyBorder="1" applyAlignment="1">
      <alignment vertical="top" wrapText="1"/>
    </xf>
    <xf numFmtId="0" fontId="9" fillId="0" borderId="0" xfId="0" applyFont="1" applyAlignment="1">
      <alignment horizontal="left"/>
    </xf>
    <xf numFmtId="0" fontId="13" fillId="0" borderId="3" xfId="0" applyFont="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3" fillId="0" borderId="1" xfId="0" applyFont="1" applyBorder="1" applyAlignment="1">
      <alignment horizontal="left" vertical="top" wrapText="1"/>
    </xf>
    <xf numFmtId="0" fontId="14" fillId="8" borderId="3" xfId="0" applyFont="1" applyFill="1" applyBorder="1" applyAlignment="1">
      <alignment horizontal="left" vertical="top"/>
    </xf>
    <xf numFmtId="0" fontId="14" fillId="8" borderId="2" xfId="0" applyFont="1" applyFill="1" applyBorder="1" applyAlignment="1">
      <alignment horizontal="left" vertical="top"/>
    </xf>
    <xf numFmtId="0" fontId="13" fillId="6" borderId="3" xfId="0" applyFont="1" applyFill="1" applyBorder="1" applyAlignment="1" applyProtection="1">
      <alignment horizontal="center" wrapText="1"/>
      <protection locked="0"/>
    </xf>
    <xf numFmtId="0" fontId="13" fillId="6" borderId="4" xfId="0" applyFont="1" applyFill="1" applyBorder="1" applyAlignment="1" applyProtection="1">
      <alignment horizontal="center" wrapText="1"/>
      <protection locked="0"/>
    </xf>
    <xf numFmtId="0" fontId="7" fillId="0" borderId="1" xfId="0" applyFont="1" applyBorder="1" applyAlignment="1">
      <alignment horizontal="left" vertical="top" wrapText="1"/>
    </xf>
    <xf numFmtId="0" fontId="24" fillId="0" borderId="1" xfId="0" applyFont="1" applyBorder="1" applyAlignment="1">
      <alignment horizontal="left" vertical="top" wrapText="1"/>
    </xf>
    <xf numFmtId="0" fontId="8" fillId="0" borderId="1" xfId="0" applyFont="1" applyBorder="1" applyAlignment="1">
      <alignment horizontal="left" vertical="top" wrapText="1"/>
    </xf>
    <xf numFmtId="0" fontId="30" fillId="0" borderId="1" xfId="0" applyFont="1" applyBorder="1" applyAlignment="1">
      <alignment horizontal="left" vertical="top" wrapText="1"/>
    </xf>
    <xf numFmtId="0" fontId="15" fillId="5" borderId="1" xfId="0" applyFont="1" applyFill="1" applyBorder="1" applyAlignment="1">
      <alignment horizontal="left" vertical="top"/>
    </xf>
    <xf numFmtId="0" fontId="14" fillId="13" borderId="3" xfId="0" applyFont="1" applyFill="1" applyBorder="1" applyAlignment="1">
      <alignment horizontal="left" vertical="top" wrapText="1"/>
    </xf>
    <xf numFmtId="0" fontId="14" fillId="13" borderId="4" xfId="0" applyFont="1" applyFill="1" applyBorder="1" applyAlignment="1">
      <alignment horizontal="left" vertical="top" wrapText="1"/>
    </xf>
    <xf numFmtId="0" fontId="13" fillId="0" borderId="0" xfId="0" applyFont="1" applyAlignment="1">
      <alignment horizontal="left" vertical="top" wrapText="1"/>
    </xf>
    <xf numFmtId="0" fontId="31" fillId="0" borderId="0" xfId="0" applyFont="1" applyAlignment="1">
      <alignment horizontal="left" vertical="top" wrapText="1"/>
    </xf>
    <xf numFmtId="0" fontId="4" fillId="0" borderId="0" xfId="0" applyFont="1" applyAlignment="1">
      <alignment horizontal="left" vertical="top" wrapText="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C8E6-6614-4052-9466-436879A84F96}">
  <dimension ref="A1:D16"/>
  <sheetViews>
    <sheetView showGridLines="0" zoomScaleNormal="100" workbookViewId="0">
      <selection activeCell="D5" sqref="D5"/>
    </sheetView>
  </sheetViews>
  <sheetFormatPr defaultRowHeight="15" x14ac:dyDescent="0.25"/>
  <cols>
    <col min="1" max="3" width="15.7109375" customWidth="1"/>
    <col min="4" max="4" width="39.28515625" customWidth="1"/>
    <col min="6" max="6" width="9.140625" customWidth="1"/>
  </cols>
  <sheetData>
    <row r="1" spans="1:4" x14ac:dyDescent="0.25">
      <c r="A1" s="129" t="s">
        <v>82</v>
      </c>
      <c r="B1" s="129" t="s">
        <v>83</v>
      </c>
      <c r="C1" s="129" t="s">
        <v>84</v>
      </c>
      <c r="D1" s="130" t="s">
        <v>85</v>
      </c>
    </row>
    <row r="2" spans="1:4" ht="15.75" thickBot="1" x14ac:dyDescent="0.3">
      <c r="A2" s="131" t="s">
        <v>86</v>
      </c>
      <c r="B2" s="132" t="s">
        <v>96</v>
      </c>
      <c r="C2" s="133">
        <v>7</v>
      </c>
      <c r="D2" s="131" t="s">
        <v>77</v>
      </c>
    </row>
    <row r="3" spans="1:4" ht="15.75" thickBot="1" x14ac:dyDescent="0.3">
      <c r="A3" s="131" t="s">
        <v>87</v>
      </c>
      <c r="B3" s="132" t="s">
        <v>97</v>
      </c>
      <c r="C3" s="133">
        <v>30</v>
      </c>
      <c r="D3" s="131" t="s">
        <v>79</v>
      </c>
    </row>
    <row r="4" spans="1:4" ht="15.75" thickBot="1" x14ac:dyDescent="0.3">
      <c r="A4" s="131" t="s">
        <v>88</v>
      </c>
      <c r="B4" s="132" t="s">
        <v>95</v>
      </c>
      <c r="C4" s="133">
        <v>8</v>
      </c>
      <c r="D4" s="131" t="s">
        <v>78</v>
      </c>
    </row>
    <row r="5" spans="1:4" ht="15.75" thickBot="1" x14ac:dyDescent="0.3">
      <c r="A5" s="131" t="s">
        <v>89</v>
      </c>
      <c r="B5" s="132" t="s">
        <v>98</v>
      </c>
      <c r="C5" s="133">
        <v>4</v>
      </c>
      <c r="D5" s="131" t="s">
        <v>94</v>
      </c>
    </row>
    <row r="6" spans="1:4" ht="15.75" thickBot="1" x14ac:dyDescent="0.3">
      <c r="A6" s="134"/>
      <c r="B6" s="134"/>
      <c r="C6" s="134"/>
      <c r="D6" s="134"/>
    </row>
    <row r="7" spans="1:4" ht="15.75" thickBot="1" x14ac:dyDescent="0.3">
      <c r="A7" s="139" t="s">
        <v>90</v>
      </c>
      <c r="B7" s="140"/>
      <c r="C7" s="135">
        <f>SUM(C2:C5)</f>
        <v>49</v>
      </c>
      <c r="D7" s="134"/>
    </row>
    <row r="8" spans="1:4" x14ac:dyDescent="0.25">
      <c r="A8" s="134"/>
      <c r="B8" s="134"/>
      <c r="C8" s="134"/>
      <c r="D8" s="134"/>
    </row>
    <row r="9" spans="1:4" x14ac:dyDescent="0.25">
      <c r="A9" s="134"/>
      <c r="B9" s="134"/>
      <c r="C9" s="134"/>
      <c r="D9" s="134"/>
    </row>
    <row r="10" spans="1:4" x14ac:dyDescent="0.25">
      <c r="A10" s="134"/>
      <c r="B10" s="134"/>
      <c r="C10" s="134"/>
      <c r="D10" s="134"/>
    </row>
    <row r="11" spans="1:4" ht="64.5" customHeight="1" x14ac:dyDescent="0.25">
      <c r="A11" s="141" t="s">
        <v>91</v>
      </c>
      <c r="B11" s="142"/>
      <c r="C11" s="142"/>
      <c r="D11" s="143"/>
    </row>
    <row r="12" spans="1:4" x14ac:dyDescent="0.25">
      <c r="A12" s="134"/>
      <c r="B12" s="134"/>
      <c r="C12" s="134"/>
      <c r="D12" s="134"/>
    </row>
    <row r="13" spans="1:4" x14ac:dyDescent="0.25">
      <c r="A13" s="134"/>
      <c r="B13" s="134"/>
      <c r="C13" s="134"/>
      <c r="D13" s="134"/>
    </row>
    <row r="14" spans="1:4" x14ac:dyDescent="0.25">
      <c r="A14" s="134"/>
      <c r="B14" s="134"/>
      <c r="C14" s="134"/>
      <c r="D14" s="134"/>
    </row>
    <row r="15" spans="1:4" x14ac:dyDescent="0.25">
      <c r="A15" s="144" t="s">
        <v>92</v>
      </c>
      <c r="B15" s="145"/>
      <c r="C15" s="145"/>
      <c r="D15" s="146"/>
    </row>
    <row r="16" spans="1:4" x14ac:dyDescent="0.25">
      <c r="A16" s="136" t="s">
        <v>93</v>
      </c>
      <c r="B16" s="137"/>
      <c r="C16" s="137"/>
      <c r="D16" s="138"/>
    </row>
  </sheetData>
  <sheetProtection algorithmName="SHA-512" hashValue="GLR2SDgUXUtMApa8rg8EDvvwcd+6wgFYvTNc6nkrwcE4b3KDFozt/Z9cd8bQTr/sHQtRfFZ2csRpFQagY1PUwQ==" saltValue="HUvDRLBnVHYo46W55ikEdA==" spinCount="100000" sheet="1" selectLockedCells="1"/>
  <mergeCells count="3">
    <mergeCell ref="A7:B7"/>
    <mergeCell ref="A11:D11"/>
    <mergeCell ref="A15:D15"/>
  </mergeCells>
  <phoneticPr fontId="39" type="noConversion"/>
  <pageMargins left="0.7" right="0.7" top="1.15625" bottom="0.75" header="0.3" footer="0.3"/>
  <pageSetup paperSize="9" orientation="landscape" r:id="rId1"/>
  <headerFooter>
    <oddHeader>&amp;L&amp;8&amp;K00-024© Probid BV&amp;R&amp;8&amp;K00-024Het eigenhandig aanbrengen van wijzigingen in dit prijzenblad,
 in welke vorm dan ook, is streng verboden en leidt direct tot
 uitsluiting van de aanbestedingsprocedure.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showGridLines="0" zoomScaleNormal="100" workbookViewId="0">
      <selection activeCell="C9" sqref="C9"/>
    </sheetView>
  </sheetViews>
  <sheetFormatPr defaultColWidth="9.140625" defaultRowHeight="15" x14ac:dyDescent="0.25"/>
  <cols>
    <col min="1" max="1" width="38.85546875" style="30" customWidth="1"/>
    <col min="2" max="2" width="11.28515625" style="30" customWidth="1"/>
    <col min="3" max="3" width="18" style="30" customWidth="1"/>
    <col min="4" max="4" width="19.140625" customWidth="1"/>
    <col min="5" max="5" width="1.42578125" customWidth="1"/>
    <col min="6" max="6" width="18" customWidth="1"/>
    <col min="7" max="7" width="19.140625" customWidth="1"/>
  </cols>
  <sheetData>
    <row r="1" spans="1:7" ht="12" customHeight="1" x14ac:dyDescent="0.25">
      <c r="A1" s="154" t="s">
        <v>1</v>
      </c>
      <c r="B1" s="154"/>
      <c r="C1" s="154"/>
      <c r="D1" s="154"/>
      <c r="E1" s="154"/>
      <c r="F1" s="154"/>
      <c r="G1" s="154"/>
    </row>
    <row r="2" spans="1:7" ht="12" customHeight="1" x14ac:dyDescent="0.25">
      <c r="A2" s="155" t="s">
        <v>19</v>
      </c>
      <c r="B2" s="155"/>
      <c r="C2" s="155"/>
      <c r="D2" s="155"/>
      <c r="E2" s="155"/>
      <c r="F2" s="155"/>
      <c r="G2" s="155"/>
    </row>
    <row r="3" spans="1:7" ht="12" customHeight="1" x14ac:dyDescent="0.25"/>
    <row r="4" spans="1:7" ht="36.75" customHeight="1" x14ac:dyDescent="0.25">
      <c r="A4" s="157" t="s">
        <v>60</v>
      </c>
      <c r="B4" s="158"/>
      <c r="C4" s="158"/>
      <c r="D4" s="158"/>
      <c r="E4" s="158"/>
      <c r="F4" s="158"/>
      <c r="G4" s="158"/>
    </row>
    <row r="5" spans="1:7" ht="12.75" customHeight="1" x14ac:dyDescent="0.25"/>
    <row r="6" spans="1:7" ht="12" customHeight="1" x14ac:dyDescent="0.25">
      <c r="A6" s="96" t="s">
        <v>54</v>
      </c>
      <c r="B6" s="72"/>
    </row>
    <row r="7" spans="1:7" ht="12" customHeight="1" x14ac:dyDescent="0.25">
      <c r="A7" s="148" t="s">
        <v>48</v>
      </c>
      <c r="B7" s="148" t="s">
        <v>0</v>
      </c>
      <c r="C7" s="159" t="s">
        <v>35</v>
      </c>
      <c r="D7" s="161" t="s">
        <v>25</v>
      </c>
      <c r="E7" s="66"/>
      <c r="F7" s="153" t="s">
        <v>36</v>
      </c>
      <c r="G7" s="153" t="s">
        <v>27</v>
      </c>
    </row>
    <row r="8" spans="1:7" ht="12.75" customHeight="1" x14ac:dyDescent="0.25">
      <c r="A8" s="156" t="s">
        <v>16</v>
      </c>
      <c r="B8" s="156"/>
      <c r="C8" s="160"/>
      <c r="D8" s="161"/>
      <c r="E8" s="67"/>
      <c r="F8" s="153"/>
      <c r="G8" s="153"/>
    </row>
    <row r="9" spans="1:7" ht="12" customHeight="1" x14ac:dyDescent="0.25">
      <c r="A9" s="43" t="s">
        <v>77</v>
      </c>
      <c r="B9" s="120">
        <v>7</v>
      </c>
      <c r="C9" s="51">
        <v>0</v>
      </c>
      <c r="D9" s="44">
        <f>(B9*C9)*60</f>
        <v>0</v>
      </c>
      <c r="E9" s="65"/>
      <c r="F9" s="90">
        <f>(C9*121)/100</f>
        <v>0</v>
      </c>
      <c r="G9" s="90">
        <f>(D9*121)/100</f>
        <v>0</v>
      </c>
    </row>
    <row r="10" spans="1:7" ht="12" customHeight="1" x14ac:dyDescent="0.25">
      <c r="A10" s="43" t="s">
        <v>79</v>
      </c>
      <c r="B10" s="120">
        <v>30</v>
      </c>
      <c r="C10" s="51">
        <v>0</v>
      </c>
      <c r="D10" s="44">
        <f t="shared" ref="D10:D12" si="0">(B10*C10)*60</f>
        <v>0</v>
      </c>
      <c r="E10" s="65"/>
      <c r="F10" s="90">
        <f t="shared" ref="F10:F12" si="1">(C10*121)/100</f>
        <v>0</v>
      </c>
      <c r="G10" s="90">
        <f t="shared" ref="G10:G12" si="2">(D10*121)/100</f>
        <v>0</v>
      </c>
    </row>
    <row r="11" spans="1:7" ht="12" customHeight="1" x14ac:dyDescent="0.25">
      <c r="A11" s="43" t="s">
        <v>78</v>
      </c>
      <c r="B11" s="120">
        <v>8</v>
      </c>
      <c r="C11" s="51">
        <v>0</v>
      </c>
      <c r="D11" s="44">
        <f t="shared" si="0"/>
        <v>0</v>
      </c>
      <c r="E11" s="65"/>
      <c r="F11" s="90">
        <f t="shared" si="1"/>
        <v>0</v>
      </c>
      <c r="G11" s="90">
        <f t="shared" si="2"/>
        <v>0</v>
      </c>
    </row>
    <row r="12" spans="1:7" ht="12" customHeight="1" x14ac:dyDescent="0.25">
      <c r="A12" s="43" t="s">
        <v>94</v>
      </c>
      <c r="B12" s="120">
        <v>4</v>
      </c>
      <c r="C12" s="51">
        <v>0</v>
      </c>
      <c r="D12" s="44">
        <f t="shared" si="0"/>
        <v>0</v>
      </c>
      <c r="E12" s="65"/>
      <c r="F12" s="90">
        <f t="shared" si="1"/>
        <v>0</v>
      </c>
      <c r="G12" s="90">
        <f t="shared" si="2"/>
        <v>0</v>
      </c>
    </row>
    <row r="13" spans="1:7" s="47" customFormat="1" ht="15" customHeight="1" x14ac:dyDescent="0.25">
      <c r="A13" s="45" t="s">
        <v>21</v>
      </c>
      <c r="B13" s="45">
        <f>SUM(B9:B12)</f>
        <v>49</v>
      </c>
      <c r="C13" s="45"/>
      <c r="D13" s="46">
        <f>SUM(D9:D12)</f>
        <v>0</v>
      </c>
      <c r="E13" s="63"/>
      <c r="F13" s="54"/>
      <c r="G13" s="54">
        <f>SUM(G9:G12)</f>
        <v>0</v>
      </c>
    </row>
    <row r="14" spans="1:7" ht="12" customHeight="1" x14ac:dyDescent="0.25">
      <c r="A14" s="48"/>
      <c r="B14" s="49"/>
      <c r="C14" s="42"/>
      <c r="D14" s="50"/>
      <c r="E14" s="65"/>
      <c r="F14" s="50"/>
      <c r="G14" s="50"/>
    </row>
    <row r="15" spans="1:7" ht="12" customHeight="1" x14ac:dyDescent="0.25">
      <c r="A15" s="96" t="s">
        <v>58</v>
      </c>
      <c r="B15" s="72"/>
      <c r="D15" s="30"/>
      <c r="E15" s="30"/>
      <c r="F15" s="30"/>
      <c r="G15" s="30"/>
    </row>
    <row r="16" spans="1:7" ht="12" customHeight="1" x14ac:dyDescent="0.25">
      <c r="A16" s="125" t="s">
        <v>48</v>
      </c>
      <c r="B16" s="147" t="s">
        <v>0</v>
      </c>
      <c r="C16" s="147" t="s">
        <v>35</v>
      </c>
      <c r="D16" s="151" t="s">
        <v>29</v>
      </c>
      <c r="E16" s="68"/>
      <c r="F16" s="149" t="s">
        <v>36</v>
      </c>
      <c r="G16" s="149" t="s">
        <v>34</v>
      </c>
    </row>
    <row r="17" spans="1:7" ht="12.75" customHeight="1" x14ac:dyDescent="0.25">
      <c r="A17" s="126" t="s">
        <v>16</v>
      </c>
      <c r="B17" s="148"/>
      <c r="C17" s="148"/>
      <c r="D17" s="152"/>
      <c r="E17" s="69"/>
      <c r="F17" s="150"/>
      <c r="G17" s="150"/>
    </row>
    <row r="18" spans="1:7" ht="12" customHeight="1" x14ac:dyDescent="0.25">
      <c r="A18" s="43" t="s">
        <v>77</v>
      </c>
      <c r="B18" s="120">
        <v>7</v>
      </c>
      <c r="C18" s="51">
        <v>0</v>
      </c>
      <c r="D18" s="44">
        <f>(B18*C18)*12</f>
        <v>0</v>
      </c>
      <c r="E18" s="65"/>
      <c r="F18" s="90">
        <f>(C18*121)/100</f>
        <v>0</v>
      </c>
      <c r="G18" s="90">
        <f>(D18*121)/100</f>
        <v>0</v>
      </c>
    </row>
    <row r="19" spans="1:7" ht="12" customHeight="1" x14ac:dyDescent="0.25">
      <c r="A19" s="43" t="s">
        <v>79</v>
      </c>
      <c r="B19" s="120">
        <v>30</v>
      </c>
      <c r="C19" s="51">
        <v>0</v>
      </c>
      <c r="D19" s="44">
        <f t="shared" ref="D19:D21" si="3">(B19*C19)*12</f>
        <v>0</v>
      </c>
      <c r="E19" s="65"/>
      <c r="F19" s="90">
        <f t="shared" ref="F19:F21" si="4">(C19*121)/100</f>
        <v>0</v>
      </c>
      <c r="G19" s="90">
        <f t="shared" ref="G19:G21" si="5">(D19*121)/100</f>
        <v>0</v>
      </c>
    </row>
    <row r="20" spans="1:7" ht="12" customHeight="1" x14ac:dyDescent="0.25">
      <c r="A20" s="43" t="s">
        <v>78</v>
      </c>
      <c r="B20" s="120">
        <v>8</v>
      </c>
      <c r="C20" s="51">
        <v>0</v>
      </c>
      <c r="D20" s="44">
        <f t="shared" si="3"/>
        <v>0</v>
      </c>
      <c r="E20" s="65"/>
      <c r="F20" s="90">
        <f t="shared" si="4"/>
        <v>0</v>
      </c>
      <c r="G20" s="90">
        <f t="shared" si="5"/>
        <v>0</v>
      </c>
    </row>
    <row r="21" spans="1:7" ht="12" customHeight="1" x14ac:dyDescent="0.25">
      <c r="A21" s="43" t="s">
        <v>94</v>
      </c>
      <c r="B21" s="120">
        <v>4</v>
      </c>
      <c r="C21" s="51">
        <v>0</v>
      </c>
      <c r="D21" s="44">
        <f t="shared" si="3"/>
        <v>0</v>
      </c>
      <c r="E21" s="65"/>
      <c r="F21" s="90">
        <f t="shared" si="4"/>
        <v>0</v>
      </c>
      <c r="G21" s="90">
        <f t="shared" si="5"/>
        <v>0</v>
      </c>
    </row>
    <row r="22" spans="1:7" s="47" customFormat="1" ht="15" customHeight="1" x14ac:dyDescent="0.25">
      <c r="A22" s="45" t="s">
        <v>22</v>
      </c>
      <c r="B22" s="45">
        <f>SUM(B18:B21)</f>
        <v>49</v>
      </c>
      <c r="C22" s="45"/>
      <c r="D22" s="46">
        <f>SUM(D18:D21)</f>
        <v>0</v>
      </c>
      <c r="E22" s="63"/>
      <c r="F22" s="54"/>
      <c r="G22" s="54">
        <f>SUM(G18:G21)</f>
        <v>0</v>
      </c>
    </row>
    <row r="23" spans="1:7" ht="12" customHeight="1" x14ac:dyDescent="0.25">
      <c r="A23" s="48"/>
      <c r="B23" s="49"/>
      <c r="C23" s="42"/>
      <c r="D23" s="50"/>
      <c r="E23" s="65"/>
      <c r="F23" s="50"/>
      <c r="G23" s="50"/>
    </row>
    <row r="24" spans="1:7" ht="12" customHeight="1" x14ac:dyDescent="0.25">
      <c r="A24" s="96" t="s">
        <v>57</v>
      </c>
      <c r="B24" s="72"/>
      <c r="D24" s="30"/>
      <c r="E24" s="30"/>
      <c r="F24" s="30"/>
      <c r="G24" s="30"/>
    </row>
    <row r="25" spans="1:7" ht="12" customHeight="1" x14ac:dyDescent="0.25">
      <c r="A25" s="125" t="s">
        <v>48</v>
      </c>
      <c r="B25" s="147" t="s">
        <v>0</v>
      </c>
      <c r="C25" s="147" t="s">
        <v>35</v>
      </c>
      <c r="D25" s="151" t="s">
        <v>29</v>
      </c>
      <c r="E25" s="68"/>
      <c r="F25" s="149" t="s">
        <v>36</v>
      </c>
      <c r="G25" s="149" t="s">
        <v>34</v>
      </c>
    </row>
    <row r="26" spans="1:7" ht="12.75" customHeight="1" x14ac:dyDescent="0.25">
      <c r="A26" s="126" t="s">
        <v>16</v>
      </c>
      <c r="B26" s="148"/>
      <c r="C26" s="148"/>
      <c r="D26" s="152"/>
      <c r="E26" s="69"/>
      <c r="F26" s="150"/>
      <c r="G26" s="150"/>
    </row>
    <row r="27" spans="1:7" ht="12" customHeight="1" x14ac:dyDescent="0.25">
      <c r="A27" s="43" t="s">
        <v>77</v>
      </c>
      <c r="B27" s="120">
        <v>7</v>
      </c>
      <c r="C27" s="51">
        <v>0</v>
      </c>
      <c r="D27" s="44">
        <f>(B27*C27)*12</f>
        <v>0</v>
      </c>
      <c r="E27" s="65"/>
      <c r="F27" s="90">
        <f>(C27*121)/100</f>
        <v>0</v>
      </c>
      <c r="G27" s="90">
        <f>(D27*121)/100</f>
        <v>0</v>
      </c>
    </row>
    <row r="28" spans="1:7" ht="12" customHeight="1" x14ac:dyDescent="0.25">
      <c r="A28" s="43" t="s">
        <v>79</v>
      </c>
      <c r="B28" s="120">
        <v>30</v>
      </c>
      <c r="C28" s="51">
        <v>0</v>
      </c>
      <c r="D28" s="44">
        <f t="shared" ref="D28:D30" si="6">(B28*C28)*12</f>
        <v>0</v>
      </c>
      <c r="E28" s="65"/>
      <c r="F28" s="90">
        <f t="shared" ref="F28:F30" si="7">(C28*121)/100</f>
        <v>0</v>
      </c>
      <c r="G28" s="90">
        <f t="shared" ref="G28:G30" si="8">(D28*121)/100</f>
        <v>0</v>
      </c>
    </row>
    <row r="29" spans="1:7" ht="12" customHeight="1" x14ac:dyDescent="0.25">
      <c r="A29" s="43" t="s">
        <v>78</v>
      </c>
      <c r="B29" s="120">
        <v>8</v>
      </c>
      <c r="C29" s="51">
        <v>0</v>
      </c>
      <c r="D29" s="44">
        <f t="shared" si="6"/>
        <v>0</v>
      </c>
      <c r="E29" s="65"/>
      <c r="F29" s="90">
        <f t="shared" si="7"/>
        <v>0</v>
      </c>
      <c r="G29" s="90">
        <f t="shared" si="8"/>
        <v>0</v>
      </c>
    </row>
    <row r="30" spans="1:7" ht="12" customHeight="1" x14ac:dyDescent="0.25">
      <c r="A30" s="43" t="s">
        <v>94</v>
      </c>
      <c r="B30" s="120">
        <v>4</v>
      </c>
      <c r="C30" s="51">
        <v>0</v>
      </c>
      <c r="D30" s="44">
        <f t="shared" si="6"/>
        <v>0</v>
      </c>
      <c r="E30" s="65"/>
      <c r="F30" s="90">
        <f t="shared" si="7"/>
        <v>0</v>
      </c>
      <c r="G30" s="90">
        <f t="shared" si="8"/>
        <v>0</v>
      </c>
    </row>
    <row r="31" spans="1:7" s="47" customFormat="1" ht="15" customHeight="1" x14ac:dyDescent="0.25">
      <c r="A31" s="45" t="s">
        <v>22</v>
      </c>
      <c r="B31" s="45">
        <f>SUM(B27:B30)</f>
        <v>49</v>
      </c>
      <c r="C31" s="45"/>
      <c r="D31" s="46">
        <f>SUM(D27:D30)</f>
        <v>0</v>
      </c>
      <c r="E31" s="63"/>
      <c r="F31" s="54"/>
      <c r="G31" s="54">
        <f>SUM(G27:G30)</f>
        <v>0</v>
      </c>
    </row>
    <row r="33" spans="1:7" s="47" customFormat="1" ht="15" customHeight="1" x14ac:dyDescent="0.25">
      <c r="A33" s="110" t="s">
        <v>59</v>
      </c>
      <c r="B33" s="111"/>
      <c r="C33" s="111"/>
      <c r="D33" s="112">
        <f>D13+D22+D31</f>
        <v>0</v>
      </c>
      <c r="E33" s="107"/>
      <c r="F33" s="113"/>
      <c r="G33" s="114">
        <f>G13+G22+G31</f>
        <v>0</v>
      </c>
    </row>
    <row r="35" spans="1:7" x14ac:dyDescent="0.25">
      <c r="A35" s="121"/>
    </row>
  </sheetData>
  <sheetProtection algorithmName="SHA-512" hashValue="mOQG7nE/aAlWAr6ryl6EBD6pisrzGotoQDD14dqI+fOhOWuPf7to4TxSYxJiZowWgTS0nSNRCPexSoUQ20B3zw==" saltValue="zVwI+H/MrFphpMIKiAo6KQ==" spinCount="100000" sheet="1" selectLockedCells="1"/>
  <mergeCells count="19">
    <mergeCell ref="A1:G1"/>
    <mergeCell ref="A2:G2"/>
    <mergeCell ref="A7:A8"/>
    <mergeCell ref="A4:G4"/>
    <mergeCell ref="B7:B8"/>
    <mergeCell ref="C7:C8"/>
    <mergeCell ref="D7:D8"/>
    <mergeCell ref="B25:B26"/>
    <mergeCell ref="G25:G26"/>
    <mergeCell ref="C25:C26"/>
    <mergeCell ref="D25:D26"/>
    <mergeCell ref="G7:G8"/>
    <mergeCell ref="F7:F8"/>
    <mergeCell ref="F25:F26"/>
    <mergeCell ref="B16:B17"/>
    <mergeCell ref="C16:C17"/>
    <mergeCell ref="D16:D17"/>
    <mergeCell ref="F16:F17"/>
    <mergeCell ref="G16:G17"/>
  </mergeCells>
  <pageMargins left="0.70866141732283472" right="0.70866141732283472" top="1.0236220472440944" bottom="0.51181102362204722" header="0.31496062992125984" footer="0.31496062992125984"/>
  <pageSetup paperSize="9" orientation="landscape" r:id="rId1"/>
  <headerFooter>
    <oddHeader>&amp;L&amp;8&amp;K00-027© Probid BV&amp;R&amp;8&amp;K00-027Het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bij Probid te melden.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showGridLines="0" tabSelected="1" zoomScaleNormal="100" workbookViewId="0">
      <selection activeCell="E13" sqref="E13"/>
    </sheetView>
  </sheetViews>
  <sheetFormatPr defaultColWidth="9.140625" defaultRowHeight="15" x14ac:dyDescent="0.25"/>
  <cols>
    <col min="1" max="1" width="31.5703125" style="30" bestFit="1" customWidth="1"/>
    <col min="2" max="2" width="11.28515625" style="30" customWidth="1"/>
    <col min="3" max="3" width="10.5703125" style="30" customWidth="1"/>
    <col min="4" max="4" width="12.42578125" style="30" customWidth="1"/>
    <col min="5" max="5" width="14.140625" style="30" customWidth="1"/>
    <col min="6" max="6" width="17.42578125" customWidth="1"/>
    <col min="7" max="7" width="1.42578125" customWidth="1"/>
    <col min="8" max="8" width="11.7109375" style="30" customWidth="1"/>
    <col min="9" max="9" width="18.7109375" bestFit="1" customWidth="1"/>
  </cols>
  <sheetData>
    <row r="1" spans="1:9" ht="12" customHeight="1" x14ac:dyDescent="0.25">
      <c r="A1" s="154" t="s">
        <v>1</v>
      </c>
      <c r="B1" s="154"/>
      <c r="C1" s="154"/>
      <c r="D1" s="154"/>
      <c r="E1" s="154"/>
      <c r="F1" s="154"/>
      <c r="G1" s="154"/>
      <c r="H1" s="154"/>
      <c r="I1" s="154"/>
    </row>
    <row r="2" spans="1:9" ht="12" customHeight="1" x14ac:dyDescent="0.25">
      <c r="A2" s="155" t="s">
        <v>19</v>
      </c>
      <c r="B2" s="155"/>
      <c r="C2" s="155"/>
      <c r="D2" s="155"/>
      <c r="E2" s="155"/>
      <c r="F2" s="155"/>
      <c r="G2" s="155"/>
      <c r="H2" s="155"/>
      <c r="I2" s="155"/>
    </row>
    <row r="3" spans="1:9" ht="15" customHeight="1" x14ac:dyDescent="0.25"/>
    <row r="4" spans="1:9" ht="48" customHeight="1" x14ac:dyDescent="0.25">
      <c r="A4" s="157" t="s">
        <v>64</v>
      </c>
      <c r="B4" s="158"/>
      <c r="C4" s="158"/>
      <c r="D4" s="158"/>
      <c r="E4" s="158"/>
      <c r="F4" s="158"/>
      <c r="G4" s="158"/>
      <c r="H4" s="158"/>
      <c r="I4" s="158"/>
    </row>
    <row r="5" spans="1:9" ht="12" customHeight="1" x14ac:dyDescent="0.25">
      <c r="A5" s="31"/>
      <c r="B5" s="32"/>
      <c r="C5" s="32"/>
      <c r="D5" s="32"/>
      <c r="E5" s="32"/>
      <c r="H5" s="32"/>
    </row>
    <row r="6" spans="1:9" ht="12" customHeight="1" x14ac:dyDescent="0.25">
      <c r="A6" s="98" t="s">
        <v>61</v>
      </c>
    </row>
    <row r="7" spans="1:9" ht="24.75" customHeight="1" x14ac:dyDescent="0.25">
      <c r="A7" s="167" t="s">
        <v>81</v>
      </c>
      <c r="B7" s="168"/>
      <c r="C7" s="168"/>
      <c r="D7" s="33" t="s">
        <v>20</v>
      </c>
      <c r="E7" s="64" t="s">
        <v>33</v>
      </c>
      <c r="F7" s="60" t="s">
        <v>62</v>
      </c>
      <c r="G7" s="2"/>
      <c r="H7" s="86" t="s">
        <v>67</v>
      </c>
      <c r="I7" s="87" t="s">
        <v>63</v>
      </c>
    </row>
    <row r="8" spans="1:9" ht="12" customHeight="1" x14ac:dyDescent="0.25">
      <c r="A8" s="166" t="s">
        <v>49</v>
      </c>
      <c r="B8" s="166"/>
      <c r="C8" s="166"/>
      <c r="D8" s="103">
        <v>2800000</v>
      </c>
      <c r="E8" s="124">
        <v>0</v>
      </c>
      <c r="F8" s="61">
        <f>(D8*E8)*7</f>
        <v>0</v>
      </c>
      <c r="G8" s="42"/>
      <c r="H8" s="88">
        <f>(E8*121)/100</f>
        <v>0</v>
      </c>
      <c r="I8" s="89">
        <f>(F8*121)/100</f>
        <v>0</v>
      </c>
    </row>
    <row r="9" spans="1:9" ht="12" customHeight="1" x14ac:dyDescent="0.25">
      <c r="A9" s="163" t="s">
        <v>50</v>
      </c>
      <c r="B9" s="164"/>
      <c r="C9" s="165"/>
      <c r="D9" s="103">
        <v>1850000</v>
      </c>
      <c r="E9" s="124">
        <v>0</v>
      </c>
      <c r="F9" s="61">
        <f>(D9*E9)*7</f>
        <v>0</v>
      </c>
      <c r="G9" s="42"/>
      <c r="H9" s="88">
        <f>(E9*121)/100</f>
        <v>0</v>
      </c>
      <c r="I9" s="89">
        <f>(F9*121)/100</f>
        <v>0</v>
      </c>
    </row>
    <row r="10" spans="1:9" ht="12" customHeight="1" x14ac:dyDescent="0.25">
      <c r="A10" s="31"/>
      <c r="B10" s="31"/>
      <c r="C10" s="31"/>
      <c r="D10" s="4"/>
      <c r="E10" s="95"/>
      <c r="F10" s="42"/>
      <c r="G10" s="42"/>
      <c r="H10" s="92"/>
      <c r="I10" s="93"/>
    </row>
    <row r="11" spans="1:9" ht="12" customHeight="1" x14ac:dyDescent="0.25">
      <c r="A11" s="98" t="s">
        <v>80</v>
      </c>
    </row>
    <row r="12" spans="1:9" ht="24.75" customHeight="1" x14ac:dyDescent="0.25">
      <c r="A12" s="167" t="s">
        <v>104</v>
      </c>
      <c r="B12" s="168"/>
      <c r="C12" s="168"/>
      <c r="D12" s="33" t="s">
        <v>20</v>
      </c>
      <c r="E12" s="64" t="s">
        <v>33</v>
      </c>
      <c r="F12" s="60" t="s">
        <v>62</v>
      </c>
      <c r="G12" s="2"/>
      <c r="H12" s="86" t="s">
        <v>67</v>
      </c>
      <c r="I12" s="87" t="s">
        <v>63</v>
      </c>
    </row>
    <row r="13" spans="1:9" ht="12" customHeight="1" x14ac:dyDescent="0.25">
      <c r="A13" s="166" t="s">
        <v>49</v>
      </c>
      <c r="B13" s="166"/>
      <c r="C13" s="166"/>
      <c r="D13" s="103">
        <v>1100000</v>
      </c>
      <c r="E13" s="124">
        <v>0</v>
      </c>
      <c r="F13" s="61">
        <f>(D13*E13)*7</f>
        <v>0</v>
      </c>
      <c r="G13" s="42"/>
      <c r="H13" s="88">
        <f>(E13*121)/100</f>
        <v>0</v>
      </c>
      <c r="I13" s="89">
        <f>(F13*121)/100</f>
        <v>0</v>
      </c>
    </row>
    <row r="14" spans="1:9" ht="12" customHeight="1" x14ac:dyDescent="0.25">
      <c r="A14" s="163" t="s">
        <v>50</v>
      </c>
      <c r="B14" s="164"/>
      <c r="C14" s="165"/>
      <c r="D14" s="103">
        <v>1100000</v>
      </c>
      <c r="E14" s="124">
        <v>0</v>
      </c>
      <c r="F14" s="61">
        <f>(D14*E14)*7</f>
        <v>0</v>
      </c>
      <c r="G14" s="42"/>
      <c r="H14" s="88">
        <f>(E14*121)/100</f>
        <v>0</v>
      </c>
      <c r="I14" s="89">
        <f>(F14*121)/100</f>
        <v>0</v>
      </c>
    </row>
    <row r="15" spans="1:9" ht="12" customHeight="1" x14ac:dyDescent="0.25">
      <c r="A15" s="31"/>
      <c r="B15" s="31"/>
      <c r="C15" s="31"/>
      <c r="D15" s="4"/>
      <c r="E15" s="95"/>
      <c r="F15" s="42"/>
      <c r="G15" s="42"/>
      <c r="H15" s="92"/>
      <c r="I15" s="93"/>
    </row>
    <row r="16" spans="1:9" ht="12" customHeight="1" x14ac:dyDescent="0.25">
      <c r="A16" s="31"/>
      <c r="B16" s="31"/>
      <c r="C16" s="31"/>
      <c r="D16" s="4"/>
      <c r="E16" s="95"/>
      <c r="F16" s="42"/>
      <c r="G16" s="42"/>
      <c r="H16" s="92"/>
      <c r="I16" s="93"/>
    </row>
    <row r="17" spans="1:9" ht="12" customHeight="1" x14ac:dyDescent="0.25">
      <c r="A17" s="31"/>
      <c r="B17" s="31"/>
      <c r="C17" s="31"/>
      <c r="D17" s="4"/>
      <c r="E17" s="95"/>
      <c r="F17" s="42"/>
      <c r="G17" s="42"/>
      <c r="H17" s="92"/>
      <c r="I17" s="93"/>
    </row>
    <row r="18" spans="1:9" ht="12" customHeight="1" x14ac:dyDescent="0.25">
      <c r="A18" s="31"/>
      <c r="B18" s="31"/>
      <c r="C18" s="31"/>
      <c r="D18" s="4"/>
      <c r="E18" s="95"/>
      <c r="F18" s="42"/>
      <c r="G18" s="42"/>
      <c r="H18" s="92"/>
      <c r="I18" s="93"/>
    </row>
    <row r="19" spans="1:9" ht="15" customHeight="1" x14ac:dyDescent="0.25">
      <c r="A19" s="104" t="s">
        <v>59</v>
      </c>
      <c r="B19" s="105"/>
      <c r="C19" s="105"/>
      <c r="D19" s="105"/>
      <c r="E19" s="105"/>
      <c r="F19" s="106">
        <f>F8+F9+F13+F14</f>
        <v>0</v>
      </c>
      <c r="G19" s="107"/>
      <c r="H19" s="108"/>
      <c r="I19" s="109">
        <f>SUM(I8:I10)</f>
        <v>0</v>
      </c>
    </row>
    <row r="20" spans="1:9" ht="12" customHeight="1" x14ac:dyDescent="0.25"/>
    <row r="21" spans="1:9" ht="12" customHeight="1" x14ac:dyDescent="0.25"/>
    <row r="22" spans="1:9" x14ac:dyDescent="0.25">
      <c r="A22" s="162" t="s">
        <v>76</v>
      </c>
      <c r="B22" s="162"/>
      <c r="C22" s="162"/>
      <c r="D22" s="162"/>
      <c r="E22" s="162"/>
      <c r="F22" s="162"/>
      <c r="G22" s="162"/>
      <c r="H22" s="162"/>
      <c r="I22" s="162"/>
    </row>
  </sheetData>
  <sheetProtection algorithmName="SHA-512" hashValue="txSJqMmJTufgwAT/n2SH2qDgE4APIPWNFcAa6/eHtFS5lRkSYk4TOV1aHdFiGhqc3s7J6ZfCn5+Pzo4zjtSskw==" saltValue="wwr+7k0Bg1ZY0MXBpEK7ig==" spinCount="100000" sheet="1" selectLockedCells="1"/>
  <mergeCells count="10">
    <mergeCell ref="A22:I22"/>
    <mergeCell ref="A9:C9"/>
    <mergeCell ref="A8:C8"/>
    <mergeCell ref="A4:I4"/>
    <mergeCell ref="A1:I1"/>
    <mergeCell ref="A2:I2"/>
    <mergeCell ref="A7:C7"/>
    <mergeCell ref="A12:C12"/>
    <mergeCell ref="A13:C13"/>
    <mergeCell ref="A14:C14"/>
  </mergeCells>
  <dataValidations count="1">
    <dataValidation type="decimal" operator="lessThanOrEqual" allowBlank="1" showInputMessage="1" showErrorMessage="1" errorTitle="Ingevoerde prijs niet toegestaan" error="Ingevoerde prijs bedraagt meer dan factor 10 t.o.v. de afdrukprijs zwart (cel E8). Zie ook Eis 602 vn het aanbestedingsdocument." sqref="E9 E14" xr:uid="{00000000-0002-0000-0100-000000000000}">
      <formula1>E8*10</formula1>
    </dataValidation>
  </dataValidations>
  <pageMargins left="0.70866141732283472" right="0.70866141732283472" top="1.2708333333333333" bottom="0.53" header="0.31496062992125984" footer="0.31496062992125984"/>
  <pageSetup paperSize="9" orientation="landscape" r:id="rId1"/>
  <headerFooter>
    <oddHeader>&amp;L&amp;8&amp;K00-032© Probid BV&amp;R&amp;8&amp;K00-032Het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bij Probid te melden.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showGridLines="0" topLeftCell="A5" zoomScaleNormal="100" workbookViewId="0">
      <selection activeCell="D5" sqref="D5"/>
    </sheetView>
  </sheetViews>
  <sheetFormatPr defaultColWidth="9.140625" defaultRowHeight="12" customHeight="1" x14ac:dyDescent="0.15"/>
  <cols>
    <col min="1" max="1" width="18.140625" style="30" bestFit="1" customWidth="1"/>
    <col min="2" max="2" width="26" style="30" bestFit="1" customWidth="1"/>
    <col min="3" max="4" width="18.7109375" style="30" customWidth="1"/>
    <col min="5" max="5" width="1.42578125" style="30" customWidth="1"/>
    <col min="6" max="7" width="18.7109375" style="30" customWidth="1"/>
    <col min="8" max="16384" width="9.140625" style="30"/>
  </cols>
  <sheetData>
    <row r="1" spans="1:7" ht="12" customHeight="1" x14ac:dyDescent="0.15">
      <c r="A1" s="154" t="s">
        <v>5</v>
      </c>
      <c r="B1" s="154"/>
      <c r="C1" s="154"/>
      <c r="D1" s="154"/>
      <c r="E1" s="154"/>
      <c r="F1" s="154"/>
      <c r="G1" s="154"/>
    </row>
    <row r="2" spans="1:7" ht="12" customHeight="1" x14ac:dyDescent="0.15">
      <c r="A2" s="155" t="s">
        <v>19</v>
      </c>
      <c r="B2" s="155"/>
      <c r="C2" s="155"/>
      <c r="D2" s="155"/>
      <c r="E2" s="155"/>
      <c r="F2" s="155"/>
      <c r="G2" s="155"/>
    </row>
    <row r="3" spans="1:7" ht="15" customHeight="1" x14ac:dyDescent="0.15"/>
    <row r="4" spans="1:7" ht="51" customHeight="1" x14ac:dyDescent="0.15">
      <c r="A4" s="157" t="s">
        <v>47</v>
      </c>
      <c r="B4" s="158"/>
      <c r="C4" s="158"/>
      <c r="D4" s="158"/>
      <c r="E4" s="158"/>
      <c r="F4" s="158"/>
      <c r="G4" s="158"/>
    </row>
    <row r="6" spans="1:7" ht="12" customHeight="1" x14ac:dyDescent="0.15">
      <c r="A6" s="34" t="s">
        <v>37</v>
      </c>
      <c r="B6" s="70"/>
    </row>
    <row r="7" spans="1:7" ht="25.5" customHeight="1" x14ac:dyDescent="0.15">
      <c r="A7" s="94" t="s">
        <v>17</v>
      </c>
      <c r="B7" s="127" t="s">
        <v>2</v>
      </c>
      <c r="C7" s="127" t="s">
        <v>38</v>
      </c>
      <c r="D7" s="123" t="s">
        <v>25</v>
      </c>
      <c r="E7" s="73"/>
      <c r="F7" s="84" t="s">
        <v>39</v>
      </c>
      <c r="G7" s="84" t="s">
        <v>28</v>
      </c>
    </row>
    <row r="8" spans="1:7" ht="12" customHeight="1" x14ac:dyDescent="0.15">
      <c r="A8" s="122">
        <v>10</v>
      </c>
      <c r="B8" s="102" t="s">
        <v>75</v>
      </c>
      <c r="C8" s="62">
        <v>0</v>
      </c>
      <c r="D8" s="35">
        <f>(A8*C8)*60</f>
        <v>0</v>
      </c>
      <c r="E8" s="74"/>
      <c r="F8" s="85">
        <f t="shared" ref="F8:G8" si="0">(C8*121)/100</f>
        <v>0</v>
      </c>
      <c r="G8" s="85">
        <f t="shared" si="0"/>
        <v>0</v>
      </c>
    </row>
    <row r="9" spans="1:7" ht="12" customHeight="1" x14ac:dyDescent="0.15">
      <c r="A9" s="122">
        <v>8</v>
      </c>
      <c r="B9" s="102" t="s">
        <v>99</v>
      </c>
      <c r="C9" s="62">
        <v>0</v>
      </c>
      <c r="D9" s="35">
        <f t="shared" ref="D9:D13" si="1">(A9*C9)*60</f>
        <v>0</v>
      </c>
      <c r="E9" s="74"/>
      <c r="F9" s="85">
        <f t="shared" ref="F9:F13" si="2">(C9*121)/100</f>
        <v>0</v>
      </c>
      <c r="G9" s="85">
        <f t="shared" ref="G9:G13" si="3">(D9*121)/100</f>
        <v>0</v>
      </c>
    </row>
    <row r="10" spans="1:7" ht="12" customHeight="1" x14ac:dyDescent="0.15">
      <c r="A10" s="122">
        <v>8</v>
      </c>
      <c r="B10" s="102" t="s">
        <v>100</v>
      </c>
      <c r="C10" s="62">
        <v>0</v>
      </c>
      <c r="D10" s="35">
        <f t="shared" si="1"/>
        <v>0</v>
      </c>
      <c r="E10" s="74"/>
      <c r="F10" s="85">
        <f t="shared" si="2"/>
        <v>0</v>
      </c>
      <c r="G10" s="85">
        <f t="shared" si="3"/>
        <v>0</v>
      </c>
    </row>
    <row r="11" spans="1:7" ht="12" customHeight="1" x14ac:dyDescent="0.15">
      <c r="A11" s="122">
        <v>2</v>
      </c>
      <c r="B11" s="102" t="s">
        <v>103</v>
      </c>
      <c r="C11" s="62">
        <v>0</v>
      </c>
      <c r="D11" s="35">
        <f t="shared" si="1"/>
        <v>0</v>
      </c>
      <c r="E11" s="74"/>
      <c r="F11" s="85">
        <f t="shared" si="2"/>
        <v>0</v>
      </c>
      <c r="G11" s="85">
        <f t="shared" si="3"/>
        <v>0</v>
      </c>
    </row>
    <row r="12" spans="1:7" ht="12" customHeight="1" x14ac:dyDescent="0.15">
      <c r="A12" s="122">
        <v>2</v>
      </c>
      <c r="B12" s="102" t="s">
        <v>101</v>
      </c>
      <c r="C12" s="62">
        <v>0</v>
      </c>
      <c r="D12" s="35">
        <f t="shared" si="1"/>
        <v>0</v>
      </c>
      <c r="E12" s="74"/>
      <c r="F12" s="85">
        <f t="shared" si="2"/>
        <v>0</v>
      </c>
      <c r="G12" s="85">
        <f t="shared" si="3"/>
        <v>0</v>
      </c>
    </row>
    <row r="13" spans="1:7" ht="12" customHeight="1" x14ac:dyDescent="0.15">
      <c r="A13" s="122">
        <v>4</v>
      </c>
      <c r="B13" s="102" t="s">
        <v>102</v>
      </c>
      <c r="C13" s="62">
        <v>0</v>
      </c>
      <c r="D13" s="35">
        <f t="shared" si="1"/>
        <v>0</v>
      </c>
      <c r="E13" s="74"/>
      <c r="F13" s="85">
        <f t="shared" si="2"/>
        <v>0</v>
      </c>
      <c r="G13" s="85">
        <f t="shared" si="3"/>
        <v>0</v>
      </c>
    </row>
    <row r="14" spans="1:7" ht="15" customHeight="1" x14ac:dyDescent="0.2">
      <c r="A14" s="36" t="s">
        <v>21</v>
      </c>
      <c r="B14" s="36"/>
      <c r="C14" s="36"/>
      <c r="D14" s="37">
        <f>SUM(D8:D13)</f>
        <v>0</v>
      </c>
      <c r="E14" s="63"/>
      <c r="F14" s="55"/>
      <c r="G14" s="55">
        <f>SUM(G8:G13)</f>
        <v>0</v>
      </c>
    </row>
    <row r="16" spans="1:7" ht="12" customHeight="1" x14ac:dyDescent="0.15">
      <c r="A16" s="34" t="s">
        <v>66</v>
      </c>
      <c r="B16" s="70"/>
    </row>
    <row r="17" spans="1:7" ht="25.5" customHeight="1" x14ac:dyDescent="0.15">
      <c r="A17" s="125" t="s">
        <v>17</v>
      </c>
      <c r="B17" s="71" t="s">
        <v>2</v>
      </c>
      <c r="C17" s="127" t="s">
        <v>38</v>
      </c>
      <c r="D17" s="123" t="s">
        <v>29</v>
      </c>
      <c r="E17" s="73"/>
      <c r="F17" s="84" t="s">
        <v>39</v>
      </c>
      <c r="G17" s="84" t="s">
        <v>30</v>
      </c>
    </row>
    <row r="18" spans="1:7" ht="12" customHeight="1" x14ac:dyDescent="0.15">
      <c r="A18" s="122">
        <v>10</v>
      </c>
      <c r="B18" s="102" t="s">
        <v>75</v>
      </c>
      <c r="C18" s="62">
        <v>0</v>
      </c>
      <c r="D18" s="35">
        <f>(A18*C18)*12</f>
        <v>0</v>
      </c>
      <c r="E18" s="74"/>
      <c r="F18" s="85">
        <f t="shared" ref="F18:G18" si="4">(C18*121)/100</f>
        <v>0</v>
      </c>
      <c r="G18" s="85">
        <f t="shared" si="4"/>
        <v>0</v>
      </c>
    </row>
    <row r="19" spans="1:7" ht="12" customHeight="1" x14ac:dyDescent="0.15">
      <c r="A19" s="122">
        <v>8</v>
      </c>
      <c r="B19" s="102" t="s">
        <v>99</v>
      </c>
      <c r="C19" s="62">
        <v>0</v>
      </c>
      <c r="D19" s="35">
        <f t="shared" ref="D19:D23" si="5">(A19*C19)*12</f>
        <v>0</v>
      </c>
      <c r="E19" s="74"/>
      <c r="F19" s="85">
        <f t="shared" ref="F19:F23" si="6">(C19*121)/100</f>
        <v>0</v>
      </c>
      <c r="G19" s="85">
        <f t="shared" ref="G19:G23" si="7">(D19*121)/100</f>
        <v>0</v>
      </c>
    </row>
    <row r="20" spans="1:7" ht="12" customHeight="1" x14ac:dyDescent="0.15">
      <c r="A20" s="122">
        <v>8</v>
      </c>
      <c r="B20" s="102" t="s">
        <v>100</v>
      </c>
      <c r="C20" s="62">
        <v>0</v>
      </c>
      <c r="D20" s="35">
        <f t="shared" si="5"/>
        <v>0</v>
      </c>
      <c r="E20" s="74"/>
      <c r="F20" s="85">
        <f t="shared" si="6"/>
        <v>0</v>
      </c>
      <c r="G20" s="85">
        <f t="shared" si="7"/>
        <v>0</v>
      </c>
    </row>
    <row r="21" spans="1:7" ht="12" customHeight="1" x14ac:dyDescent="0.15">
      <c r="A21" s="122">
        <v>2</v>
      </c>
      <c r="B21" s="102" t="s">
        <v>103</v>
      </c>
      <c r="C21" s="62">
        <v>0</v>
      </c>
      <c r="D21" s="35">
        <f t="shared" si="5"/>
        <v>0</v>
      </c>
      <c r="E21" s="74"/>
      <c r="F21" s="85">
        <f t="shared" si="6"/>
        <v>0</v>
      </c>
      <c r="G21" s="85">
        <f t="shared" si="7"/>
        <v>0</v>
      </c>
    </row>
    <row r="22" spans="1:7" ht="12" customHeight="1" x14ac:dyDescent="0.15">
      <c r="A22" s="122">
        <v>2</v>
      </c>
      <c r="B22" s="102" t="s">
        <v>101</v>
      </c>
      <c r="C22" s="62">
        <v>0</v>
      </c>
      <c r="D22" s="35">
        <f t="shared" si="5"/>
        <v>0</v>
      </c>
      <c r="E22" s="74"/>
      <c r="F22" s="85">
        <f t="shared" si="6"/>
        <v>0</v>
      </c>
      <c r="G22" s="85">
        <f t="shared" si="7"/>
        <v>0</v>
      </c>
    </row>
    <row r="23" spans="1:7" ht="12" customHeight="1" x14ac:dyDescent="0.15">
      <c r="A23" s="122">
        <v>4</v>
      </c>
      <c r="B23" s="102" t="s">
        <v>102</v>
      </c>
      <c r="C23" s="62">
        <v>0</v>
      </c>
      <c r="D23" s="35">
        <f t="shared" si="5"/>
        <v>0</v>
      </c>
      <c r="E23" s="74"/>
      <c r="F23" s="85">
        <f t="shared" si="6"/>
        <v>0</v>
      </c>
      <c r="G23" s="85">
        <f t="shared" si="7"/>
        <v>0</v>
      </c>
    </row>
    <row r="24" spans="1:7" s="38" customFormat="1" ht="15" customHeight="1" x14ac:dyDescent="0.2">
      <c r="A24" s="36" t="s">
        <v>22</v>
      </c>
      <c r="B24" s="36"/>
      <c r="C24" s="36"/>
      <c r="D24" s="37">
        <f>SUM(D18:D23)</f>
        <v>0</v>
      </c>
      <c r="E24" s="63"/>
      <c r="F24" s="55"/>
      <c r="G24" s="55">
        <f>SUM(G18:G23)</f>
        <v>0</v>
      </c>
    </row>
    <row r="26" spans="1:7" ht="12" customHeight="1" x14ac:dyDescent="0.15">
      <c r="A26" s="34" t="s">
        <v>65</v>
      </c>
      <c r="B26" s="70"/>
    </row>
    <row r="27" spans="1:7" ht="25.5" customHeight="1" x14ac:dyDescent="0.15">
      <c r="A27" s="125" t="s">
        <v>17</v>
      </c>
      <c r="B27" s="71" t="s">
        <v>2</v>
      </c>
      <c r="C27" s="127" t="s">
        <v>38</v>
      </c>
      <c r="D27" s="123" t="s">
        <v>29</v>
      </c>
      <c r="E27" s="73"/>
      <c r="F27" s="84" t="s">
        <v>39</v>
      </c>
      <c r="G27" s="84" t="s">
        <v>30</v>
      </c>
    </row>
    <row r="28" spans="1:7" ht="12" customHeight="1" x14ac:dyDescent="0.15">
      <c r="A28" s="122">
        <v>10</v>
      </c>
      <c r="B28" s="102" t="s">
        <v>75</v>
      </c>
      <c r="C28" s="62">
        <v>0</v>
      </c>
      <c r="D28" s="35">
        <f>(A28*C28)*12</f>
        <v>0</v>
      </c>
      <c r="E28" s="74"/>
      <c r="F28" s="85">
        <f t="shared" ref="F28:G28" si="8">(C28*121)/100</f>
        <v>0</v>
      </c>
      <c r="G28" s="85">
        <f t="shared" si="8"/>
        <v>0</v>
      </c>
    </row>
    <row r="29" spans="1:7" ht="12" customHeight="1" x14ac:dyDescent="0.15">
      <c r="A29" s="122">
        <v>8</v>
      </c>
      <c r="B29" s="102" t="s">
        <v>99</v>
      </c>
      <c r="C29" s="62">
        <v>0</v>
      </c>
      <c r="D29" s="35">
        <f t="shared" ref="D29:D33" si="9">(A29*C29)*12</f>
        <v>0</v>
      </c>
      <c r="E29" s="74"/>
      <c r="F29" s="85">
        <f t="shared" ref="F29:F33" si="10">(C29*121)/100</f>
        <v>0</v>
      </c>
      <c r="G29" s="85">
        <f t="shared" ref="G29:G33" si="11">(D29*121)/100</f>
        <v>0</v>
      </c>
    </row>
    <row r="30" spans="1:7" ht="12" customHeight="1" x14ac:dyDescent="0.15">
      <c r="A30" s="122">
        <v>8</v>
      </c>
      <c r="B30" s="102" t="s">
        <v>100</v>
      </c>
      <c r="C30" s="62">
        <v>0</v>
      </c>
      <c r="D30" s="35">
        <f t="shared" si="9"/>
        <v>0</v>
      </c>
      <c r="E30" s="74"/>
      <c r="F30" s="85">
        <f t="shared" si="10"/>
        <v>0</v>
      </c>
      <c r="G30" s="85">
        <f t="shared" si="11"/>
        <v>0</v>
      </c>
    </row>
    <row r="31" spans="1:7" ht="12" customHeight="1" x14ac:dyDescent="0.15">
      <c r="A31" s="122">
        <v>2</v>
      </c>
      <c r="B31" s="102" t="s">
        <v>103</v>
      </c>
      <c r="C31" s="62">
        <v>0</v>
      </c>
      <c r="D31" s="35">
        <f t="shared" si="9"/>
        <v>0</v>
      </c>
      <c r="E31" s="74"/>
      <c r="F31" s="85">
        <f t="shared" si="10"/>
        <v>0</v>
      </c>
      <c r="G31" s="85">
        <f t="shared" si="11"/>
        <v>0</v>
      </c>
    </row>
    <row r="32" spans="1:7" ht="12" customHeight="1" x14ac:dyDescent="0.15">
      <c r="A32" s="122">
        <v>2</v>
      </c>
      <c r="B32" s="102" t="s">
        <v>101</v>
      </c>
      <c r="C32" s="62">
        <v>0</v>
      </c>
      <c r="D32" s="35">
        <f t="shared" si="9"/>
        <v>0</v>
      </c>
      <c r="E32" s="74"/>
      <c r="F32" s="85">
        <f t="shared" si="10"/>
        <v>0</v>
      </c>
      <c r="G32" s="85">
        <f t="shared" si="11"/>
        <v>0</v>
      </c>
    </row>
    <row r="33" spans="1:7" ht="12" customHeight="1" x14ac:dyDescent="0.15">
      <c r="A33" s="122">
        <v>4</v>
      </c>
      <c r="B33" s="102" t="s">
        <v>102</v>
      </c>
      <c r="C33" s="62">
        <v>0</v>
      </c>
      <c r="D33" s="35">
        <f t="shared" si="9"/>
        <v>0</v>
      </c>
      <c r="E33" s="74"/>
      <c r="F33" s="85">
        <f t="shared" si="10"/>
        <v>0</v>
      </c>
      <c r="G33" s="85">
        <f t="shared" si="11"/>
        <v>0</v>
      </c>
    </row>
    <row r="34" spans="1:7" s="38" customFormat="1" ht="15" customHeight="1" x14ac:dyDescent="0.2">
      <c r="A34" s="36" t="s">
        <v>22</v>
      </c>
      <c r="B34" s="36"/>
      <c r="C34" s="36"/>
      <c r="D34" s="37">
        <f>SUM(D28:D33)</f>
        <v>0</v>
      </c>
      <c r="E34" s="63"/>
      <c r="F34" s="55"/>
      <c r="G34" s="55">
        <f>SUM(G28:G33)</f>
        <v>0</v>
      </c>
    </row>
    <row r="36" spans="1:7" ht="15" customHeight="1" x14ac:dyDescent="0.2">
      <c r="A36" s="115" t="s">
        <v>59</v>
      </c>
      <c r="B36" s="116"/>
      <c r="C36" s="116"/>
      <c r="D36" s="117">
        <f>D14+D24+D34</f>
        <v>0</v>
      </c>
      <c r="E36" s="107"/>
      <c r="F36" s="118"/>
      <c r="G36" s="119">
        <f>G14+G24+G34</f>
        <v>0</v>
      </c>
    </row>
  </sheetData>
  <sheetProtection algorithmName="SHA-512" hashValue="xSAFpXixQE50lrKhu/TACrGCKnDjMin9uoJbaf0/JrTANq4SBv89rUb0Pm3qWkK62OE1TqLn1m3t2z2iKhWwDw==" saltValue="wqom7b1vkl2Z50t5ezaXnw==" spinCount="100000" sheet="1" selectLockedCells="1"/>
  <mergeCells count="3">
    <mergeCell ref="A1:G1"/>
    <mergeCell ref="A2:G2"/>
    <mergeCell ref="A4:G4"/>
  </mergeCells>
  <pageMargins left="0.70866141732283472" right="0.70866141732283472" top="1.0236220472440944" bottom="0.42" header="0.31496062992125984" footer="0.2"/>
  <pageSetup paperSize="9" scale="95" orientation="landscape" r:id="rId1"/>
  <headerFooter>
    <oddHeader>&amp;L&amp;8&amp;K00-032© Probid BV&amp;R&amp;8&amp;K00-032Het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bij Probid te melden.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5"/>
  <sheetViews>
    <sheetView showGridLines="0" zoomScaleNormal="100" workbookViewId="0">
      <selection activeCell="D5" sqref="D5"/>
    </sheetView>
  </sheetViews>
  <sheetFormatPr defaultColWidth="9.140625" defaultRowHeight="12" customHeight="1" x14ac:dyDescent="0.15"/>
  <cols>
    <col min="1" max="1" width="18.140625" style="30" bestFit="1" customWidth="1"/>
    <col min="2" max="2" width="62.42578125" style="30" customWidth="1"/>
    <col min="3" max="4" width="23" style="30" customWidth="1"/>
    <col min="5" max="16384" width="9.140625" style="30"/>
  </cols>
  <sheetData>
    <row r="1" spans="1:4" s="56" customFormat="1" ht="12" customHeight="1" x14ac:dyDescent="0.25">
      <c r="A1" s="154" t="s">
        <v>5</v>
      </c>
      <c r="B1" s="154"/>
      <c r="C1" s="154"/>
      <c r="D1" s="154"/>
    </row>
    <row r="2" spans="1:4" s="56" customFormat="1" ht="12" customHeight="1" x14ac:dyDescent="0.25">
      <c r="A2" s="155" t="s">
        <v>19</v>
      </c>
      <c r="B2" s="155"/>
      <c r="C2" s="155"/>
      <c r="D2" s="155"/>
    </row>
    <row r="3" spans="1:4" ht="15" customHeight="1" x14ac:dyDescent="0.15"/>
    <row r="4" spans="1:4" ht="50.25" customHeight="1" x14ac:dyDescent="0.15">
      <c r="A4" s="158" t="s">
        <v>18</v>
      </c>
      <c r="B4" s="158"/>
      <c r="C4" s="158"/>
      <c r="D4" s="158"/>
    </row>
    <row r="6" spans="1:4" ht="12" customHeight="1" x14ac:dyDescent="0.15">
      <c r="A6" s="52" t="s">
        <v>6</v>
      </c>
    </row>
    <row r="7" spans="1:4" ht="48.75" customHeight="1" x14ac:dyDescent="0.15">
      <c r="A7" s="94" t="s">
        <v>3</v>
      </c>
      <c r="B7" s="94"/>
      <c r="C7" s="94" t="s">
        <v>31</v>
      </c>
      <c r="D7" s="82" t="s">
        <v>32</v>
      </c>
    </row>
    <row r="8" spans="1:4" ht="12" customHeight="1" x14ac:dyDescent="0.15">
      <c r="A8" s="169"/>
      <c r="B8" s="170"/>
      <c r="C8" s="21">
        <v>0</v>
      </c>
      <c r="D8" s="83">
        <f>(C8*121)/100</f>
        <v>0</v>
      </c>
    </row>
    <row r="9" spans="1:4" ht="12" customHeight="1" x14ac:dyDescent="0.15">
      <c r="A9" s="169"/>
      <c r="B9" s="170"/>
      <c r="C9" s="21">
        <v>0</v>
      </c>
      <c r="D9" s="83">
        <f>(C9*121)/100</f>
        <v>0</v>
      </c>
    </row>
    <row r="10" spans="1:4" ht="12" customHeight="1" x14ac:dyDescent="0.15">
      <c r="A10" s="169"/>
      <c r="B10" s="170"/>
      <c r="C10" s="21">
        <v>0</v>
      </c>
      <c r="D10" s="83">
        <f>(C10*121)/100</f>
        <v>0</v>
      </c>
    </row>
    <row r="11" spans="1:4" ht="12" customHeight="1" x14ac:dyDescent="0.15">
      <c r="A11" s="169"/>
      <c r="B11" s="170"/>
      <c r="C11" s="21">
        <v>0</v>
      </c>
      <c r="D11" s="83">
        <f>(C11*121)/100</f>
        <v>0</v>
      </c>
    </row>
    <row r="13" spans="1:4" ht="12" customHeight="1" x14ac:dyDescent="0.15">
      <c r="A13" s="52" t="s">
        <v>7</v>
      </c>
    </row>
    <row r="14" spans="1:4" ht="47.25" customHeight="1" x14ac:dyDescent="0.15">
      <c r="A14" s="94" t="s">
        <v>3</v>
      </c>
      <c r="B14" s="94"/>
      <c r="C14" s="94" t="s">
        <v>70</v>
      </c>
      <c r="D14" s="82" t="s">
        <v>71</v>
      </c>
    </row>
    <row r="15" spans="1:4" ht="12" customHeight="1" x14ac:dyDescent="0.15">
      <c r="A15" s="169"/>
      <c r="B15" s="170"/>
      <c r="C15" s="21">
        <v>0</v>
      </c>
      <c r="D15" s="83">
        <f>(C15*121)/100</f>
        <v>0</v>
      </c>
    </row>
    <row r="16" spans="1:4" ht="12" customHeight="1" x14ac:dyDescent="0.15">
      <c r="A16" s="169"/>
      <c r="B16" s="170"/>
      <c r="C16" s="21">
        <v>0</v>
      </c>
      <c r="D16" s="83">
        <f>(C16*121)/100</f>
        <v>0</v>
      </c>
    </row>
    <row r="17" spans="1:4" ht="12" customHeight="1" x14ac:dyDescent="0.15">
      <c r="A17" s="169"/>
      <c r="B17" s="170"/>
      <c r="C17" s="21">
        <v>0</v>
      </c>
      <c r="D17" s="83">
        <f>(C17*121)/100</f>
        <v>0</v>
      </c>
    </row>
    <row r="18" spans="1:4" ht="12" customHeight="1" x14ac:dyDescent="0.15">
      <c r="A18" s="169"/>
      <c r="B18" s="170"/>
      <c r="C18" s="21">
        <v>0</v>
      </c>
      <c r="D18" s="83">
        <f>(C18*121)/100</f>
        <v>0</v>
      </c>
    </row>
    <row r="20" spans="1:4" ht="12" customHeight="1" x14ac:dyDescent="0.15">
      <c r="A20" s="52" t="s">
        <v>68</v>
      </c>
    </row>
    <row r="21" spans="1:4" ht="47.25" customHeight="1" x14ac:dyDescent="0.15">
      <c r="A21" s="94" t="s">
        <v>3</v>
      </c>
      <c r="B21" s="94"/>
      <c r="C21" s="94" t="s">
        <v>69</v>
      </c>
      <c r="D21" s="82" t="s">
        <v>72</v>
      </c>
    </row>
    <row r="22" spans="1:4" ht="12" customHeight="1" x14ac:dyDescent="0.15">
      <c r="A22" s="169"/>
      <c r="B22" s="170"/>
      <c r="C22" s="21">
        <v>0</v>
      </c>
      <c r="D22" s="83">
        <f>(C22*121)/100</f>
        <v>0</v>
      </c>
    </row>
    <row r="23" spans="1:4" ht="12" customHeight="1" x14ac:dyDescent="0.15">
      <c r="A23" s="169"/>
      <c r="B23" s="170"/>
      <c r="C23" s="21">
        <v>0</v>
      </c>
      <c r="D23" s="83">
        <f>(C23*121)/100</f>
        <v>0</v>
      </c>
    </row>
    <row r="24" spans="1:4" ht="12" customHeight="1" x14ac:dyDescent="0.15">
      <c r="A24" s="169"/>
      <c r="B24" s="170"/>
      <c r="C24" s="21">
        <v>0</v>
      </c>
      <c r="D24" s="83">
        <f>(C24*121)/100</f>
        <v>0</v>
      </c>
    </row>
    <row r="25" spans="1:4" ht="12" customHeight="1" x14ac:dyDescent="0.15">
      <c r="A25" s="169"/>
      <c r="B25" s="170"/>
      <c r="C25" s="21">
        <v>0</v>
      </c>
      <c r="D25" s="83">
        <f>(C25*121)/100</f>
        <v>0</v>
      </c>
    </row>
  </sheetData>
  <sheetProtection algorithmName="SHA-512" hashValue="m9ItTVV3tTh9Nz2h9LRt40fyOFWCiNUzZGrD39KOlllgCFs3wt2ExEkSoMnVZXYmedKpssOz/RmTtkUGzp5Smg==" saltValue="fG31r1+nf+/l+SoeppgZaw==" spinCount="100000" sheet="1" selectLockedCells="1"/>
  <mergeCells count="15">
    <mergeCell ref="A23:B23"/>
    <mergeCell ref="A24:B24"/>
    <mergeCell ref="A25:B25"/>
    <mergeCell ref="A18:B18"/>
    <mergeCell ref="A4:D4"/>
    <mergeCell ref="A10:B10"/>
    <mergeCell ref="A11:B11"/>
    <mergeCell ref="A1:D1"/>
    <mergeCell ref="A8:B8"/>
    <mergeCell ref="A2:D2"/>
    <mergeCell ref="A22:B22"/>
    <mergeCell ref="A9:B9"/>
    <mergeCell ref="A15:B15"/>
    <mergeCell ref="A16:B16"/>
    <mergeCell ref="A17:B17"/>
  </mergeCells>
  <pageMargins left="0.70866141732283472" right="0.70866141732283472" top="1.2708333333333333" bottom="0.53" header="0.31496062992125984" footer="0.31496062992125984"/>
  <pageSetup paperSize="9" orientation="landscape" r:id="rId1"/>
  <headerFooter>
    <oddHeader>&amp;L&amp;8&amp;K00-032© Probid BV&amp;R&amp;8&amp;K00-032Het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bij Probid te melden.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7"/>
  <sheetViews>
    <sheetView showGridLines="0" zoomScaleNormal="100" workbookViewId="0">
      <selection activeCell="D5" sqref="D5"/>
    </sheetView>
  </sheetViews>
  <sheetFormatPr defaultColWidth="9.140625" defaultRowHeight="12" customHeight="1" x14ac:dyDescent="0.15"/>
  <cols>
    <col min="1" max="1" width="28" style="30" customWidth="1"/>
    <col min="2" max="2" width="20.140625" style="30" customWidth="1"/>
    <col min="3" max="3" width="12.85546875" style="30" customWidth="1"/>
    <col min="4" max="4" width="13.28515625" style="30" customWidth="1"/>
    <col min="5" max="5" width="18.28515625" style="30" customWidth="1"/>
    <col min="6" max="6" width="1.42578125" style="30" customWidth="1"/>
    <col min="7" max="7" width="13.28515625" style="30" customWidth="1"/>
    <col min="8" max="8" width="18.28515625" style="30" customWidth="1"/>
    <col min="9" max="16384" width="9.140625" style="30"/>
  </cols>
  <sheetData>
    <row r="1" spans="1:8" ht="12" customHeight="1" x14ac:dyDescent="0.15">
      <c r="A1" s="154" t="s">
        <v>5</v>
      </c>
      <c r="B1" s="154"/>
      <c r="C1" s="154"/>
      <c r="D1" s="154"/>
      <c r="E1" s="154"/>
      <c r="F1" s="154"/>
      <c r="G1" s="154"/>
      <c r="H1" s="154"/>
    </row>
    <row r="2" spans="1:8" ht="12" customHeight="1" x14ac:dyDescent="0.15">
      <c r="A2" s="155" t="s">
        <v>19</v>
      </c>
      <c r="B2" s="155"/>
      <c r="C2" s="155"/>
      <c r="D2" s="155"/>
      <c r="E2" s="155"/>
      <c r="F2" s="155"/>
      <c r="G2" s="155"/>
      <c r="H2" s="155"/>
    </row>
    <row r="4" spans="1:8" ht="57" customHeight="1" x14ac:dyDescent="0.15">
      <c r="A4" s="157" t="s">
        <v>56</v>
      </c>
      <c r="B4" s="158"/>
      <c r="C4" s="158"/>
      <c r="D4" s="158"/>
      <c r="E4" s="158"/>
      <c r="F4" s="158"/>
      <c r="G4" s="158"/>
      <c r="H4" s="158"/>
    </row>
    <row r="6" spans="1:8" ht="12" customHeight="1" x14ac:dyDescent="0.15">
      <c r="A6" s="175" t="s">
        <v>40</v>
      </c>
      <c r="B6" s="175"/>
    </row>
    <row r="7" spans="1:8" ht="36.75" customHeight="1" x14ac:dyDescent="0.15">
      <c r="A7" s="176" t="s">
        <v>3</v>
      </c>
      <c r="B7" s="177"/>
      <c r="C7" s="94" t="s">
        <v>52</v>
      </c>
      <c r="D7" s="127" t="s">
        <v>41</v>
      </c>
      <c r="E7" s="94" t="s">
        <v>26</v>
      </c>
      <c r="F7" s="2"/>
      <c r="G7" s="78" t="s">
        <v>45</v>
      </c>
      <c r="H7" s="78" t="s">
        <v>43</v>
      </c>
    </row>
    <row r="8" spans="1:8" ht="12" customHeight="1" x14ac:dyDescent="0.15">
      <c r="A8" s="166" t="s">
        <v>74</v>
      </c>
      <c r="B8" s="166"/>
      <c r="C8" s="128">
        <v>15</v>
      </c>
      <c r="D8" s="62">
        <v>0</v>
      </c>
      <c r="E8" s="35">
        <f>C8*D8</f>
        <v>0</v>
      </c>
      <c r="F8" s="74"/>
      <c r="G8" s="79">
        <f t="shared" ref="G8:H11" si="0">(D8*121)/100</f>
        <v>0</v>
      </c>
      <c r="H8" s="79">
        <f t="shared" si="0"/>
        <v>0</v>
      </c>
    </row>
    <row r="9" spans="1:8" ht="12" customHeight="1" x14ac:dyDescent="0.15">
      <c r="A9" s="166" t="s">
        <v>9</v>
      </c>
      <c r="B9" s="166"/>
      <c r="C9" s="39">
        <v>5</v>
      </c>
      <c r="D9" s="62">
        <v>0</v>
      </c>
      <c r="E9" s="40">
        <f>C9*D9</f>
        <v>0</v>
      </c>
      <c r="F9" s="74"/>
      <c r="G9" s="79">
        <f t="shared" si="0"/>
        <v>0</v>
      </c>
      <c r="H9" s="79">
        <f t="shared" si="0"/>
        <v>0</v>
      </c>
    </row>
    <row r="10" spans="1:8" ht="12" customHeight="1" x14ac:dyDescent="0.15">
      <c r="A10" s="166" t="s">
        <v>8</v>
      </c>
      <c r="B10" s="166"/>
      <c r="C10" s="39">
        <v>2</v>
      </c>
      <c r="D10" s="62">
        <v>0</v>
      </c>
      <c r="E10" s="40">
        <f>C10*D10</f>
        <v>0</v>
      </c>
      <c r="F10" s="74"/>
      <c r="G10" s="79">
        <f t="shared" si="0"/>
        <v>0</v>
      </c>
      <c r="H10" s="79">
        <f t="shared" si="0"/>
        <v>0</v>
      </c>
    </row>
    <row r="11" spans="1:8" ht="12" customHeight="1" x14ac:dyDescent="0.15">
      <c r="A11" s="173" t="s">
        <v>53</v>
      </c>
      <c r="B11" s="174"/>
      <c r="C11" s="99">
        <v>1</v>
      </c>
      <c r="D11" s="91">
        <v>0</v>
      </c>
      <c r="E11" s="77">
        <f>C11*D11</f>
        <v>0</v>
      </c>
      <c r="F11" s="74"/>
      <c r="G11" s="79">
        <f t="shared" si="0"/>
        <v>0</v>
      </c>
      <c r="H11" s="79">
        <f t="shared" si="0"/>
        <v>0</v>
      </c>
    </row>
    <row r="12" spans="1:8" ht="36.75" customHeight="1" x14ac:dyDescent="0.15">
      <c r="A12" s="176" t="s">
        <v>3</v>
      </c>
      <c r="B12" s="177"/>
      <c r="C12" s="94" t="s">
        <v>46</v>
      </c>
      <c r="D12" s="127" t="s">
        <v>42</v>
      </c>
      <c r="E12" s="94" t="s">
        <v>26</v>
      </c>
      <c r="F12" s="2"/>
      <c r="G12" s="78" t="s">
        <v>44</v>
      </c>
      <c r="H12" s="78" t="s">
        <v>43</v>
      </c>
    </row>
    <row r="13" spans="1:8" ht="60" customHeight="1" x14ac:dyDescent="0.15">
      <c r="A13" s="171" t="s">
        <v>55</v>
      </c>
      <c r="B13" s="172"/>
      <c r="C13" s="99">
        <v>5</v>
      </c>
      <c r="D13" s="101">
        <v>0</v>
      </c>
      <c r="E13" s="100">
        <f>C13*D13</f>
        <v>0</v>
      </c>
      <c r="F13" s="75"/>
      <c r="G13" s="97">
        <f t="shared" ref="G13:H15" si="1">(D13*121)/100</f>
        <v>0</v>
      </c>
      <c r="H13" s="97">
        <f t="shared" si="1"/>
        <v>0</v>
      </c>
    </row>
    <row r="14" spans="1:8" ht="36.75" customHeight="1" x14ac:dyDescent="0.15">
      <c r="A14" s="166" t="s">
        <v>105</v>
      </c>
      <c r="B14" s="166"/>
      <c r="C14" s="39">
        <v>10</v>
      </c>
      <c r="D14" s="76">
        <v>0</v>
      </c>
      <c r="E14" s="41">
        <f>C14*D14</f>
        <v>0</v>
      </c>
      <c r="F14" s="75"/>
      <c r="G14" s="97">
        <f t="shared" si="1"/>
        <v>0</v>
      </c>
      <c r="H14" s="97">
        <f t="shared" si="1"/>
        <v>0</v>
      </c>
    </row>
    <row r="15" spans="1:8" ht="25.5" customHeight="1" x14ac:dyDescent="0.15">
      <c r="A15" s="166" t="s">
        <v>51</v>
      </c>
      <c r="B15" s="166"/>
      <c r="C15" s="39">
        <v>2</v>
      </c>
      <c r="D15" s="76">
        <v>0</v>
      </c>
      <c r="E15" s="41">
        <f>C15*D15</f>
        <v>0</v>
      </c>
      <c r="F15" s="75"/>
      <c r="G15" s="97">
        <f t="shared" si="1"/>
        <v>0</v>
      </c>
      <c r="H15" s="97">
        <f t="shared" si="1"/>
        <v>0</v>
      </c>
    </row>
    <row r="16" spans="1:8" ht="15" customHeight="1" x14ac:dyDescent="0.2">
      <c r="A16" s="57" t="s">
        <v>23</v>
      </c>
      <c r="B16" s="57"/>
      <c r="C16" s="57"/>
      <c r="D16" s="57"/>
      <c r="E16" s="58">
        <f>SUM(E8:E15)</f>
        <v>0</v>
      </c>
      <c r="F16" s="63"/>
      <c r="G16" s="59"/>
      <c r="H16" s="59">
        <f>SUM(H8:H15)</f>
        <v>0</v>
      </c>
    </row>
    <row r="17" ht="7.5" customHeight="1" x14ac:dyDescent="0.15"/>
  </sheetData>
  <sheetProtection algorithmName="SHA-512" hashValue="+n3064XTU2doczhtU0sn6Zlia2iogF02JhPqQ+URGfBPcDMewTiHl38Z81+H2vxxtzsI8d9WXMwJGOX8db2vOg==" saltValue="OK1K8B7Y+bnmsnAZOpzNcA==" spinCount="100000" sheet="1" selectLockedCells="1"/>
  <mergeCells count="13">
    <mergeCell ref="A15:B15"/>
    <mergeCell ref="A1:H1"/>
    <mergeCell ref="A2:H2"/>
    <mergeCell ref="A13:B13"/>
    <mergeCell ref="A8:B8"/>
    <mergeCell ref="A4:H4"/>
    <mergeCell ref="A11:B11"/>
    <mergeCell ref="A6:B6"/>
    <mergeCell ref="A12:B12"/>
    <mergeCell ref="A7:B7"/>
    <mergeCell ref="A9:B9"/>
    <mergeCell ref="A10:B10"/>
    <mergeCell ref="A14:B14"/>
  </mergeCells>
  <dataValidations count="1">
    <dataValidation type="whole" operator="lessThanOrEqual" allowBlank="1" showInputMessage="1" showErrorMessage="1" errorTitle="Maximum bedrag overschreden" error="Kosten voor verhuizingen mogen maximaal €125,00 bedragen (zie Eis 605)" sqref="D8" xr:uid="{48A5C8F5-5495-4161-92DC-4AA2C5D987B5}">
      <formula1>125</formula1>
    </dataValidation>
  </dataValidations>
  <pageMargins left="0.88" right="0.70866141732283472" top="0.98" bottom="0.53" header="0.31496062992125984" footer="0.31496062992125984"/>
  <pageSetup paperSize="9" orientation="landscape" r:id="rId1"/>
  <headerFooter>
    <oddHeader>&amp;L&amp;8&amp;K00-032© Probid BV&amp;R&amp;8&amp;K00-032Het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bij Probid te melden.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0"/>
  <sheetViews>
    <sheetView showGridLines="0" zoomScaleNormal="100" workbookViewId="0">
      <selection activeCell="D5" sqref="D5"/>
    </sheetView>
  </sheetViews>
  <sheetFormatPr defaultColWidth="9.140625" defaultRowHeight="12" customHeight="1" x14ac:dyDescent="0.25"/>
  <cols>
    <col min="1" max="1" width="59.7109375" style="1" customWidth="1"/>
    <col min="2" max="3" width="31.85546875" style="1" customWidth="1"/>
    <col min="4" max="6" width="9.140625" style="1" customWidth="1"/>
    <col min="7" max="7" width="9.140625" style="1"/>
    <col min="8" max="8" width="9.140625" style="1" customWidth="1"/>
    <col min="9" max="16384" width="9.140625" style="1"/>
  </cols>
  <sheetData>
    <row r="1" spans="1:6" ht="12" customHeight="1" x14ac:dyDescent="0.25">
      <c r="A1" s="2"/>
      <c r="B1" s="2"/>
      <c r="C1" s="2"/>
      <c r="D1" s="2"/>
      <c r="E1" s="2"/>
      <c r="F1" s="2"/>
    </row>
    <row r="2" spans="1:6" ht="12" customHeight="1" x14ac:dyDescent="0.25">
      <c r="A2" s="2"/>
      <c r="B2" s="2"/>
      <c r="C2" s="2"/>
      <c r="D2" s="2"/>
      <c r="E2" s="2"/>
      <c r="F2" s="2"/>
    </row>
    <row r="3" spans="1:6" ht="25.5" customHeight="1" x14ac:dyDescent="0.25">
      <c r="A3" s="22" t="s">
        <v>24</v>
      </c>
      <c r="B3" s="2"/>
      <c r="C3" s="2"/>
      <c r="D3" s="2"/>
      <c r="E3" s="2"/>
      <c r="F3" s="2"/>
    </row>
    <row r="4" spans="1:6" ht="25.5" customHeight="1" x14ac:dyDescent="0.25">
      <c r="A4" s="20" t="s">
        <v>73</v>
      </c>
      <c r="B4" s="19" t="s">
        <v>11</v>
      </c>
      <c r="C4" s="80" t="s">
        <v>12</v>
      </c>
      <c r="D4" s="4"/>
      <c r="E4" s="3"/>
      <c r="F4" s="5"/>
    </row>
    <row r="5" spans="1:6" ht="15" x14ac:dyDescent="0.25">
      <c r="A5" s="8" t="s">
        <v>13</v>
      </c>
      <c r="B5" s="14">
        <f>Huurprijzen!D33</f>
        <v>0</v>
      </c>
      <c r="C5" s="81">
        <f>(B5*121)/100</f>
        <v>0</v>
      </c>
      <c r="D5" s="4"/>
      <c r="E5" s="3"/>
      <c r="F5" s="5"/>
    </row>
    <row r="6" spans="1:6" ht="15" x14ac:dyDescent="0.25">
      <c r="A6" s="9" t="s">
        <v>14</v>
      </c>
      <c r="B6" s="15">
        <f>Afdrukprijzen!F19</f>
        <v>0</v>
      </c>
      <c r="C6" s="81">
        <f>(B6*121)/100</f>
        <v>0</v>
      </c>
      <c r="D6" s="4"/>
      <c r="E6" s="3"/>
      <c r="F6" s="5"/>
    </row>
    <row r="7" spans="1:6" ht="15" x14ac:dyDescent="0.25">
      <c r="A7" s="10" t="s">
        <v>10</v>
      </c>
      <c r="B7" s="16">
        <f>'Prijzen VO'!D36</f>
        <v>0</v>
      </c>
      <c r="C7" s="81">
        <f>(B7*121)/100</f>
        <v>0</v>
      </c>
      <c r="D7" s="4"/>
      <c r="E7" s="3"/>
      <c r="F7" s="5"/>
    </row>
    <row r="8" spans="1:6" ht="15" x14ac:dyDescent="0.25">
      <c r="A8" s="11" t="s">
        <v>15</v>
      </c>
      <c r="B8" s="17">
        <f>'Eenmalige kosten'!E16</f>
        <v>0</v>
      </c>
      <c r="C8" s="81">
        <f>(B8*121)/100</f>
        <v>0</v>
      </c>
      <c r="D8" s="4"/>
      <c r="E8" s="3"/>
      <c r="F8" s="5"/>
    </row>
    <row r="9" spans="1:6" ht="15" x14ac:dyDescent="0.25">
      <c r="A9" s="13"/>
      <c r="B9" s="12"/>
      <c r="C9" s="18"/>
      <c r="D9" s="4"/>
      <c r="E9" s="3"/>
      <c r="F9" s="5"/>
    </row>
    <row r="10" spans="1:6" ht="6.75" customHeight="1" x14ac:dyDescent="0.25">
      <c r="A10" s="25"/>
      <c r="B10" s="26"/>
      <c r="C10" s="27"/>
      <c r="D10" s="4"/>
      <c r="E10" s="3"/>
      <c r="F10" s="5"/>
    </row>
    <row r="11" spans="1:6" ht="19.5" x14ac:dyDescent="0.25">
      <c r="A11" s="23" t="s">
        <v>4</v>
      </c>
      <c r="B11" s="24">
        <f>SUM(B5:B8)</f>
        <v>0</v>
      </c>
      <c r="C11" s="53">
        <f>(B11*121)/100</f>
        <v>0</v>
      </c>
      <c r="D11" s="4"/>
      <c r="E11" s="3"/>
      <c r="F11" s="5"/>
    </row>
    <row r="12" spans="1:6" ht="6.75" customHeight="1" x14ac:dyDescent="0.25">
      <c r="A12" s="28"/>
      <c r="B12" s="29"/>
      <c r="C12" s="29"/>
      <c r="D12" s="4"/>
      <c r="E12" s="3"/>
      <c r="F12" s="5"/>
    </row>
    <row r="13" spans="1:6" ht="12" customHeight="1" x14ac:dyDescent="0.25">
      <c r="B13" s="3"/>
      <c r="C13" s="3"/>
      <c r="D13" s="4"/>
      <c r="E13" s="3"/>
      <c r="F13" s="5"/>
    </row>
    <row r="14" spans="1:6" ht="12" customHeight="1" x14ac:dyDescent="0.25">
      <c r="B14" s="3"/>
      <c r="C14" s="3"/>
      <c r="D14" s="4"/>
      <c r="E14" s="3"/>
      <c r="F14" s="5"/>
    </row>
    <row r="15" spans="1:6" ht="12" customHeight="1" x14ac:dyDescent="0.25">
      <c r="D15" s="4"/>
      <c r="E15" s="3"/>
      <c r="F15" s="5"/>
    </row>
    <row r="16" spans="1:6" ht="12" customHeight="1" x14ac:dyDescent="0.25">
      <c r="B16" s="3"/>
      <c r="C16" s="3"/>
      <c r="D16" s="4"/>
      <c r="E16" s="3"/>
      <c r="F16" s="5"/>
    </row>
    <row r="17" spans="1:6" ht="12" customHeight="1" x14ac:dyDescent="0.25">
      <c r="B17" s="3"/>
      <c r="C17" s="3"/>
      <c r="D17" s="4"/>
      <c r="E17" s="3"/>
      <c r="F17" s="5"/>
    </row>
    <row r="18" spans="1:6" ht="12" customHeight="1" x14ac:dyDescent="0.25">
      <c r="B18" s="3"/>
      <c r="C18" s="3"/>
      <c r="D18" s="4"/>
      <c r="E18" s="3"/>
      <c r="F18" s="5"/>
    </row>
    <row r="19" spans="1:6" ht="11.25" x14ac:dyDescent="0.25">
      <c r="A19" s="179"/>
      <c r="B19" s="179"/>
      <c r="C19" s="179"/>
      <c r="D19" s="4"/>
      <c r="E19" s="3"/>
      <c r="F19" s="5"/>
    </row>
    <row r="20" spans="1:6" ht="12" customHeight="1" x14ac:dyDescent="0.25">
      <c r="B20" s="3"/>
      <c r="C20" s="3"/>
      <c r="D20" s="4"/>
      <c r="E20" s="3"/>
      <c r="F20" s="5"/>
    </row>
    <row r="21" spans="1:6" ht="12" customHeight="1" x14ac:dyDescent="0.25">
      <c r="B21" s="3"/>
      <c r="C21" s="3"/>
      <c r="D21" s="4"/>
      <c r="E21" s="3"/>
      <c r="F21" s="5"/>
    </row>
    <row r="22" spans="1:6" ht="12" customHeight="1" x14ac:dyDescent="0.25">
      <c r="B22" s="3"/>
      <c r="C22" s="3"/>
      <c r="D22" s="4"/>
      <c r="E22" s="3"/>
      <c r="F22" s="5"/>
    </row>
    <row r="23" spans="1:6" ht="12" customHeight="1" x14ac:dyDescent="0.25">
      <c r="D23" s="4"/>
      <c r="E23" s="3"/>
      <c r="F23" s="5"/>
    </row>
    <row r="24" spans="1:6" ht="14.25" customHeight="1" x14ac:dyDescent="0.25">
      <c r="A24" s="180"/>
      <c r="B24" s="179"/>
      <c r="C24" s="179"/>
      <c r="D24" s="4"/>
      <c r="E24" s="3"/>
      <c r="F24" s="5"/>
    </row>
    <row r="25" spans="1:6" ht="12" customHeight="1" x14ac:dyDescent="0.25">
      <c r="A25" s="179"/>
      <c r="B25" s="179"/>
      <c r="C25" s="179"/>
      <c r="D25" s="4"/>
      <c r="E25" s="3"/>
      <c r="F25" s="5"/>
    </row>
    <row r="26" spans="1:6" ht="12" customHeight="1" x14ac:dyDescent="0.25">
      <c r="A26" s="179"/>
      <c r="B26" s="179"/>
      <c r="C26" s="179"/>
      <c r="D26" s="4"/>
      <c r="E26" s="3"/>
      <c r="F26" s="5"/>
    </row>
    <row r="27" spans="1:6" ht="12" customHeight="1" x14ac:dyDescent="0.25">
      <c r="A27" s="178"/>
      <c r="B27" s="178"/>
      <c r="C27" s="178"/>
      <c r="D27" s="4"/>
      <c r="E27" s="3"/>
      <c r="F27" s="5"/>
    </row>
    <row r="28" spans="1:6" ht="12" customHeight="1" x14ac:dyDescent="0.25">
      <c r="A28" s="178"/>
      <c r="B28" s="178"/>
      <c r="C28" s="178"/>
      <c r="D28" s="4"/>
      <c r="E28" s="3"/>
      <c r="F28" s="5"/>
    </row>
    <row r="29" spans="1:6" ht="12" customHeight="1" x14ac:dyDescent="0.25">
      <c r="A29" s="178"/>
      <c r="B29" s="178"/>
      <c r="C29" s="178"/>
      <c r="D29" s="4"/>
      <c r="E29" s="3"/>
      <c r="F29" s="5"/>
    </row>
    <row r="30" spans="1:6" ht="12" customHeight="1" x14ac:dyDescent="0.25">
      <c r="A30" s="178"/>
      <c r="B30" s="178"/>
      <c r="C30" s="178"/>
      <c r="D30" s="4"/>
      <c r="E30" s="3"/>
      <c r="F30" s="5"/>
    </row>
    <row r="31" spans="1:6" ht="12" customHeight="1" x14ac:dyDescent="0.25">
      <c r="B31" s="3"/>
      <c r="C31" s="3"/>
      <c r="D31" s="4"/>
      <c r="E31" s="3"/>
      <c r="F31" s="5"/>
    </row>
    <row r="32" spans="1:6" ht="12" customHeight="1" x14ac:dyDescent="0.25">
      <c r="B32" s="3"/>
      <c r="C32" s="3"/>
      <c r="D32" s="4"/>
      <c r="E32" s="3"/>
      <c r="F32" s="5"/>
    </row>
    <row r="33" spans="2:6" ht="12" customHeight="1" x14ac:dyDescent="0.25">
      <c r="B33" s="3"/>
      <c r="C33" s="3"/>
      <c r="D33" s="4"/>
      <c r="E33" s="3"/>
      <c r="F33" s="5"/>
    </row>
    <row r="34" spans="2:6" ht="12" customHeight="1" x14ac:dyDescent="0.25">
      <c r="B34" s="3"/>
      <c r="C34" s="3"/>
      <c r="D34" s="4"/>
      <c r="E34" s="3"/>
      <c r="F34" s="5"/>
    </row>
    <row r="35" spans="2:6" ht="12" customHeight="1" x14ac:dyDescent="0.25">
      <c r="B35" s="3"/>
      <c r="C35" s="3"/>
      <c r="D35" s="4"/>
      <c r="E35" s="3"/>
      <c r="F35" s="5"/>
    </row>
    <row r="36" spans="2:6" ht="12" customHeight="1" x14ac:dyDescent="0.25">
      <c r="B36" s="3"/>
      <c r="C36" s="3"/>
      <c r="D36" s="4"/>
      <c r="E36" s="3"/>
      <c r="F36" s="5"/>
    </row>
    <row r="37" spans="2:6" ht="12" customHeight="1" x14ac:dyDescent="0.25">
      <c r="B37" s="3"/>
      <c r="C37" s="3"/>
      <c r="D37" s="4"/>
      <c r="E37" s="3"/>
      <c r="F37" s="5"/>
    </row>
    <row r="38" spans="2:6" ht="12" customHeight="1" x14ac:dyDescent="0.25">
      <c r="B38" s="3"/>
      <c r="C38" s="3"/>
      <c r="D38" s="4"/>
      <c r="E38" s="3"/>
      <c r="F38" s="5"/>
    </row>
    <row r="39" spans="2:6" ht="12" customHeight="1" x14ac:dyDescent="0.25">
      <c r="B39" s="3"/>
      <c r="C39" s="3"/>
      <c r="D39" s="4"/>
      <c r="E39" s="3"/>
      <c r="F39" s="5"/>
    </row>
    <row r="40" spans="2:6" ht="12" customHeight="1" x14ac:dyDescent="0.25">
      <c r="B40" s="3"/>
      <c r="C40" s="3"/>
      <c r="D40" s="4"/>
      <c r="E40" s="3"/>
      <c r="F40" s="5"/>
    </row>
    <row r="41" spans="2:6" ht="12" customHeight="1" x14ac:dyDescent="0.25">
      <c r="B41" s="3"/>
      <c r="C41" s="3"/>
      <c r="D41" s="4"/>
      <c r="E41" s="3"/>
      <c r="F41" s="5"/>
    </row>
    <row r="42" spans="2:6" ht="12" customHeight="1" x14ac:dyDescent="0.25">
      <c r="B42" s="3"/>
      <c r="C42" s="3"/>
      <c r="D42" s="4"/>
      <c r="E42" s="3"/>
      <c r="F42" s="5"/>
    </row>
    <row r="43" spans="2:6" ht="12" customHeight="1" x14ac:dyDescent="0.25">
      <c r="B43" s="3"/>
      <c r="C43" s="3"/>
      <c r="D43" s="4"/>
      <c r="E43" s="3"/>
      <c r="F43" s="5"/>
    </row>
    <row r="44" spans="2:6" ht="12" customHeight="1" x14ac:dyDescent="0.25">
      <c r="B44" s="3"/>
      <c r="C44" s="3"/>
      <c r="D44" s="4"/>
      <c r="E44" s="3"/>
      <c r="F44" s="5"/>
    </row>
    <row r="45" spans="2:6" ht="12" customHeight="1" x14ac:dyDescent="0.25">
      <c r="B45" s="3"/>
      <c r="C45" s="3"/>
      <c r="D45" s="4"/>
      <c r="E45" s="3"/>
      <c r="F45" s="5"/>
    </row>
    <row r="46" spans="2:6" ht="12" customHeight="1" x14ac:dyDescent="0.25">
      <c r="B46" s="3"/>
      <c r="C46" s="3"/>
      <c r="D46" s="4"/>
      <c r="E46" s="3"/>
      <c r="F46" s="5"/>
    </row>
    <row r="47" spans="2:6" ht="12" customHeight="1" x14ac:dyDescent="0.25">
      <c r="C47" s="3"/>
      <c r="D47" s="4"/>
      <c r="E47" s="3"/>
      <c r="F47" s="5"/>
    </row>
    <row r="48" spans="2:6" ht="12" customHeight="1" x14ac:dyDescent="0.25">
      <c r="C48" s="3"/>
      <c r="D48" s="4"/>
      <c r="E48" s="3"/>
      <c r="F48" s="5"/>
    </row>
    <row r="49" spans="1:6" ht="12" customHeight="1" x14ac:dyDescent="0.25">
      <c r="C49" s="3"/>
      <c r="D49" s="4"/>
      <c r="E49" s="3"/>
      <c r="F49" s="5"/>
    </row>
    <row r="50" spans="1:6" ht="12" customHeight="1" x14ac:dyDescent="0.25">
      <c r="C50" s="3"/>
      <c r="D50" s="4"/>
      <c r="E50" s="3"/>
      <c r="F50" s="5"/>
    </row>
    <row r="51" spans="1:6" ht="12" customHeight="1" x14ac:dyDescent="0.25">
      <c r="C51" s="3"/>
      <c r="D51" s="4"/>
      <c r="E51" s="3"/>
      <c r="F51" s="5"/>
    </row>
    <row r="52" spans="1:6" ht="12" customHeight="1" x14ac:dyDescent="0.25">
      <c r="C52" s="3"/>
      <c r="D52" s="4"/>
      <c r="E52" s="3"/>
      <c r="F52" s="5"/>
    </row>
    <row r="53" spans="1:6" ht="12" customHeight="1" x14ac:dyDescent="0.25">
      <c r="C53" s="3"/>
      <c r="D53" s="4"/>
      <c r="E53" s="3"/>
      <c r="F53" s="5"/>
    </row>
    <row r="54" spans="1:6" ht="12" customHeight="1" x14ac:dyDescent="0.25">
      <c r="C54" s="3"/>
      <c r="D54" s="4"/>
      <c r="E54" s="3"/>
      <c r="F54" s="5"/>
    </row>
    <row r="55" spans="1:6" ht="12" customHeight="1" x14ac:dyDescent="0.25">
      <c r="C55" s="3"/>
      <c r="D55" s="3"/>
      <c r="E55" s="3"/>
      <c r="F55" s="5"/>
    </row>
    <row r="56" spans="1:6" ht="12" customHeight="1" x14ac:dyDescent="0.25">
      <c r="C56" s="3"/>
      <c r="F56" s="5"/>
    </row>
    <row r="57" spans="1:6" ht="12" customHeight="1" x14ac:dyDescent="0.25">
      <c r="C57" s="3"/>
      <c r="F57" s="5"/>
    </row>
    <row r="58" spans="1:6" ht="12" customHeight="1" x14ac:dyDescent="0.25">
      <c r="C58" s="3"/>
      <c r="F58" s="5"/>
    </row>
    <row r="60" spans="1:6" ht="12" customHeight="1" x14ac:dyDescent="0.25">
      <c r="A60" s="6"/>
      <c r="B60" s="6"/>
      <c r="C60" s="6"/>
      <c r="D60" s="6"/>
      <c r="E60" s="6"/>
      <c r="F60" s="7"/>
    </row>
  </sheetData>
  <sheetProtection algorithmName="SHA-512" hashValue="RNE9Efp4X638oMFdOLNsnCFPs90MrCtsUrNAEL04Vs6b1W0hS1Aa88xU+sr71UocCtzLYIrlJ8acSD0tYrURVw==" saltValue="MvwMrLk5IGoVp0G2ROaFJg==" spinCount="100000" sheet="1" selectLockedCells="1" selectUnlockedCells="1"/>
  <mergeCells count="8">
    <mergeCell ref="A28:C28"/>
    <mergeCell ref="A29:C29"/>
    <mergeCell ref="A30:C30"/>
    <mergeCell ref="A19:C19"/>
    <mergeCell ref="A24:C24"/>
    <mergeCell ref="A25:C25"/>
    <mergeCell ref="A26:C26"/>
    <mergeCell ref="A27:C27"/>
  </mergeCells>
  <pageMargins left="0.70866141732283472" right="0.70866141732283472" top="1.2708333333333333" bottom="0.53" header="0.31496062992125984" footer="0.31496062992125984"/>
  <pageSetup paperSize="9" orientation="landscape" r:id="rId1"/>
  <headerFooter>
    <oddHeader>&amp;L&amp;8&amp;K00-032© Probid BV&amp;R&amp;8&amp;K00-032Het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bij Probid te melden.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Bandbreedte (INFO)</vt:lpstr>
      <vt:lpstr>Huurprijzen</vt:lpstr>
      <vt:lpstr>Afdrukprijzen</vt:lpstr>
      <vt:lpstr>Prijzen VO</vt:lpstr>
      <vt:lpstr>Prijzen OO</vt:lpstr>
      <vt:lpstr>Eenmalige kosten</vt:lpstr>
      <vt:lpstr>Totaal</vt:lpstr>
      <vt:lpstr>Afdrukprijzen!Afdrukbereik</vt:lpstr>
      <vt:lpstr>Huurprijzen!Afdrukbereik</vt:lpstr>
      <vt:lpstr>'Prijzen VO'!Afdrukbereik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Probid</dc:creator>
  <cp:lastModifiedBy>Richard Kloosterman</cp:lastModifiedBy>
  <cp:lastPrinted>2024-01-02T12:05:08Z</cp:lastPrinted>
  <dcterms:created xsi:type="dcterms:W3CDTF">2011-02-10T08:35:42Z</dcterms:created>
  <dcterms:modified xsi:type="dcterms:W3CDTF">2024-02-28T12:37:10Z</dcterms:modified>
</cp:coreProperties>
</file>