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vesbv-my.sharepoint.com/personal/nishant_raghoenath_hetnic_nl/Documents/Documenten/Aanbestedingen/BPRC/Afvalverwerking/NvI/NvI2/BPRC NvI 2 (2)/BPRC NvI 2/"/>
    </mc:Choice>
  </mc:AlternateContent>
  <xr:revisionPtr revIDLastSave="0" documentId="8_{FCC013AD-DC32-45D2-B3A7-CB0C8F4355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ijlage 3 - Prijzenblad" sheetId="4" r:id="rId1"/>
  </sheets>
  <definedNames>
    <definedName name="_xlnm.Print_Area" localSheetId="0">'Bijlage 3 - Prijzenblad'!$A$4:$J$34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2" i="4" l="1"/>
  <c r="D32" i="4"/>
  <c r="D33" i="4"/>
  <c r="D30" i="4"/>
  <c r="D55" i="4"/>
  <c r="D54" i="4"/>
  <c r="D24" i="4" l="1"/>
  <c r="D25" i="4" s="1"/>
  <c r="G61" i="4" s="1"/>
  <c r="G18" i="4"/>
  <c r="D41" i="4"/>
  <c r="D42" i="4"/>
  <c r="D40" i="4"/>
  <c r="D39" i="4"/>
  <c r="D43" i="4" l="1"/>
  <c r="D61" i="4" s="1"/>
  <c r="G8" i="4" l="1"/>
  <c r="G9" i="4"/>
  <c r="G10" i="4"/>
  <c r="G11" i="4"/>
  <c r="G12" i="4"/>
  <c r="G13" i="4"/>
  <c r="G14" i="4"/>
  <c r="G15" i="4"/>
  <c r="G16" i="4"/>
  <c r="G17" i="4"/>
  <c r="G19" i="4"/>
  <c r="G20" i="4"/>
  <c r="D53" i="4"/>
  <c r="G7" i="4"/>
  <c r="D47" i="4"/>
  <c r="D48" i="4" s="1"/>
  <c r="E61" i="4" s="1"/>
  <c r="D29" i="4"/>
  <c r="D31" i="4"/>
  <c r="D34" i="4"/>
  <c r="D56" i="4" l="1"/>
  <c r="F61" i="4" s="1"/>
  <c r="D35" i="4"/>
  <c r="C61" i="4" s="1"/>
  <c r="G21" i="4"/>
  <c r="B61" i="4" s="1"/>
</calcChain>
</file>

<file path=xl/sharedStrings.xml><?xml version="1.0" encoding="utf-8"?>
<sst xmlns="http://schemas.openxmlformats.org/spreadsheetml/2006/main" count="89" uniqueCount="78">
  <si>
    <t>Invulinstructie</t>
  </si>
  <si>
    <r>
      <t xml:space="preserve">U dient alle cellen met de licht blauwe achtergrond in te vullen (in deze cellen geeft u uw prijsstelling op). U dient uw prijzen </t>
    </r>
    <r>
      <rPr>
        <b/>
        <u/>
        <sz val="12"/>
        <color theme="1"/>
        <rFont val="Assistant Light"/>
      </rPr>
      <t>ex. BTW</t>
    </r>
    <r>
      <rPr>
        <b/>
        <sz val="12"/>
        <color theme="1"/>
        <rFont val="Assistant Light"/>
      </rPr>
      <t xml:space="preserve"> in euro's op te geven. 
Inschrijver kan </t>
    </r>
    <r>
      <rPr>
        <b/>
        <u/>
        <sz val="12"/>
        <color theme="1"/>
        <rFont val="Assistant Light"/>
      </rPr>
      <t>geen</t>
    </r>
    <r>
      <rPr>
        <b/>
        <sz val="12"/>
        <color theme="1"/>
        <rFont val="Assistant Light"/>
      </rPr>
      <t xml:space="preserve"> rechten ontlenen aan indicatieve ledigingen, indicaties, inschattingen of andere door BPRC opgegeven aantallen/getallen.
LET OP: onderaan dit Prijzenblad dient u e.e.a. qua gegevens in te vullen aangaande de rechtsgeldige ondertekening!</t>
    </r>
  </si>
  <si>
    <t>Bedrijfsafval</t>
  </si>
  <si>
    <t>Afvalstroom</t>
  </si>
  <si>
    <t>Containertype/ volume</t>
  </si>
  <si>
    <t>Gewicht in kilogrammen - 2022 (inschatting)</t>
  </si>
  <si>
    <t>Aantal ledigingen - 2022 (inschatting)</t>
  </si>
  <si>
    <t>Verwerkingstarief per kg incl. afvalstoffenheffing (in euro's) per jaar</t>
  </si>
  <si>
    <t>Transporttarief per lediging per jaar</t>
  </si>
  <si>
    <t>All-in tarief per jaar, bestaande uit verwerking en transport Bedrijfsafval</t>
  </si>
  <si>
    <t>Restafval (bedding)</t>
  </si>
  <si>
    <t>18M3</t>
  </si>
  <si>
    <t>Specifiek Ziekenhuis Afval (SZA)</t>
  </si>
  <si>
    <t>Wiva vaten van 30L en 60L</t>
  </si>
  <si>
    <t>Kadavers</t>
  </si>
  <si>
    <t>GGO</t>
  </si>
  <si>
    <t>Rioolslib</t>
  </si>
  <si>
    <t>Vacuumwagen</t>
  </si>
  <si>
    <t>(Vertrouwelijk) papier</t>
  </si>
  <si>
    <t>500ltr</t>
  </si>
  <si>
    <t>Karton</t>
  </si>
  <si>
    <t>10M3</t>
  </si>
  <si>
    <t>Glas</t>
  </si>
  <si>
    <t>240ltr</t>
  </si>
  <si>
    <t>Chemisch</t>
  </si>
  <si>
    <t>Sorteerdienst</t>
  </si>
  <si>
    <t>Kunststof</t>
  </si>
  <si>
    <t>A- Hout</t>
  </si>
  <si>
    <t>Portaalcontainer 6M3</t>
  </si>
  <si>
    <t>B - Hout</t>
  </si>
  <si>
    <t>Elektrische apparaten</t>
  </si>
  <si>
    <t>Bouw/ Sloopafval</t>
  </si>
  <si>
    <t>Portaalcontainer 6M3/10M3</t>
  </si>
  <si>
    <t>Totaal aantal uren pj (gemiddeld)</t>
  </si>
  <si>
    <t xml:space="preserve">Uurtarief </t>
  </si>
  <si>
    <t>Totale kosten sorteerdienst</t>
  </si>
  <si>
    <t>Sorteerdienst voor chemisch afval</t>
  </si>
  <si>
    <t>Huur afvalinzamelingsmiddelen/containers bedrijfsafval</t>
  </si>
  <si>
    <t>Containertype Bedrijfsafval</t>
  </si>
  <si>
    <t>Aantal containers /vaten 2022 (inschatting)</t>
  </si>
  <si>
    <t xml:space="preserve">Huurkosten per maand per stuk </t>
  </si>
  <si>
    <t>Totale huurkosten per jaar</t>
  </si>
  <si>
    <t>Rolcontainers 240 Ltr</t>
  </si>
  <si>
    <t>Rolcontainers 660 Ltr.</t>
  </si>
  <si>
    <t>Rolcontainers 1000 Ltr.</t>
  </si>
  <si>
    <t>Rolcontainers 1100 Ltr.</t>
  </si>
  <si>
    <t>Afzetcontainer 6 kuub</t>
  </si>
  <si>
    <t>Gesloten afzetcontainer</t>
  </si>
  <si>
    <t>Aankoop wiva vaten</t>
  </si>
  <si>
    <t>Containtertype/volume</t>
  </si>
  <si>
    <t>Aantal containers 2022 (inschatting)</t>
  </si>
  <si>
    <t>Prijs per stuk</t>
  </si>
  <si>
    <t>Totale kosten per jaar</t>
  </si>
  <si>
    <t>Wiva vat 60 Ltr.</t>
  </si>
  <si>
    <t>Wiva vat 30 Ltr.</t>
  </si>
  <si>
    <t>Greepdeksel</t>
  </si>
  <si>
    <t>Klikdeksel</t>
  </si>
  <si>
    <t xml:space="preserve">Schoonmaakkosten Perscontainer </t>
  </si>
  <si>
    <t>Na iedere lediging van de perscontainer dient deze te worden schoongemaakt</t>
  </si>
  <si>
    <t>Aantal ledigingen (inschatting 2022)</t>
  </si>
  <si>
    <t>Schoonmaakkosten per lediging</t>
  </si>
  <si>
    <t>Totale schoonmaakkosten</t>
  </si>
  <si>
    <t xml:space="preserve">Lediging bezinkputten </t>
  </si>
  <si>
    <t xml:space="preserve">Aantal ledigingen </t>
  </si>
  <si>
    <t xml:space="preserve">Kosten per lediging </t>
  </si>
  <si>
    <t>Totale kosten lediging bezinkputten</t>
  </si>
  <si>
    <t>Verwerking per ton</t>
  </si>
  <si>
    <t>Transport per uur</t>
  </si>
  <si>
    <t>Eventuele bijkomende kosten (bv TBC-vrij verklaring)</t>
  </si>
  <si>
    <t>All-in tarief totaalkosten per jaar</t>
  </si>
  <si>
    <t>All-in tarief totaalkosten per jaar, bestaande uit verwerking incl. schoonmaak en transport Bedrijfsafval (in euro's)</t>
  </si>
  <si>
    <t>Naam bedrijf:</t>
  </si>
  <si>
    <t>Naam tekenbevoegde:</t>
  </si>
  <si>
    <t>Functie tekenbevoegde:</t>
  </si>
  <si>
    <t>Handtekening:</t>
  </si>
  <si>
    <t>Datum:</t>
  </si>
  <si>
    <t xml:space="preserve">Europese aanbesteding volgens de openbare procedure voor levering en diensten met betrekking tot Afvalverwerking ten behoeve van BPRC </t>
  </si>
  <si>
    <t>Bijlage 3 - Prijzenblad V5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</si>
</sst>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20"/>
      <color theme="0"/>
      <name val="Assistant Light"/>
    </font>
    <font>
      <sz val="11"/>
      <color theme="1"/>
      <name val="Assistant Light"/>
    </font>
    <font>
      <b/>
      <sz val="12"/>
      <color theme="1"/>
      <name val="Assistant Light"/>
    </font>
    <font>
      <b/>
      <u/>
      <sz val="12"/>
      <color theme="1"/>
      <name val="Assistant Light"/>
    </font>
    <font>
      <b/>
      <sz val="14"/>
      <color theme="0"/>
      <name val="Assistant Light"/>
    </font>
    <font>
      <sz val="9"/>
      <color theme="1"/>
      <name val="Assistant Light"/>
    </font>
    <font>
      <b/>
      <sz val="12"/>
      <color theme="0"/>
      <name val="Assistant Light"/>
    </font>
    <font>
      <sz val="11"/>
      <name val="Assistant Light"/>
    </font>
    <font>
      <b/>
      <sz val="11"/>
      <color theme="1"/>
      <name val="Assistant Light"/>
    </font>
    <font>
      <b/>
      <sz val="14"/>
      <name val="Assistant Light"/>
    </font>
    <font>
      <sz val="14"/>
      <color theme="1"/>
      <name val="Assistant Light"/>
    </font>
    <font>
      <sz val="14"/>
      <name val="Assistant Light"/>
    </font>
    <font>
      <sz val="11"/>
      <color theme="0"/>
      <name val="Assistant Light"/>
    </font>
    <font>
      <sz val="12"/>
      <color theme="1"/>
      <name val="Calibri"/>
      <family val="2"/>
      <scheme val="minor"/>
    </font>
    <font>
      <sz val="12"/>
      <color theme="1"/>
      <name val="Assistant Light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2C4D33"/>
        <bgColor indexed="64"/>
      </patternFill>
    </fill>
    <fill>
      <patternFill patternType="solid">
        <fgColor theme="4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44" fontId="1" fillId="0" borderId="0" applyFont="0" applyFill="0" applyBorder="0" applyAlignment="0" applyProtection="0"/>
    <xf numFmtId="0" fontId="32" fillId="0" borderId="0"/>
  </cellStyleXfs>
  <cellXfs count="61">
    <xf numFmtId="0" fontId="0" fillId="0" borderId="0" xfId="0"/>
    <xf numFmtId="0" fontId="20" fillId="0" borderId="0" xfId="0" applyFont="1"/>
    <xf numFmtId="0" fontId="24" fillId="0" borderId="0" xfId="0" applyFont="1" applyAlignment="1">
      <alignment horizontal="center" wrapText="1"/>
    </xf>
    <xf numFmtId="0" fontId="25" fillId="36" borderId="10" xfId="0" applyFont="1" applyFill="1" applyBorder="1" applyAlignment="1" applyProtection="1">
      <alignment vertical="center" wrapText="1"/>
      <protection locked="0"/>
    </xf>
    <xf numFmtId="0" fontId="20" fillId="33" borderId="0" xfId="0" applyFont="1" applyFill="1"/>
    <xf numFmtId="3" fontId="20" fillId="0" borderId="0" xfId="0" applyNumberFormat="1" applyFont="1"/>
    <xf numFmtId="0" fontId="20" fillId="0" borderId="0" xfId="0" applyFont="1" applyAlignment="1">
      <alignment wrapText="1"/>
    </xf>
    <xf numFmtId="0" fontId="30" fillId="0" borderId="21" xfId="42" applyFont="1" applyBorder="1"/>
    <xf numFmtId="0" fontId="20" fillId="0" borderId="18" xfId="0" applyFont="1" applyBorder="1"/>
    <xf numFmtId="0" fontId="20" fillId="0" borderId="0" xfId="0" applyFont="1" applyAlignment="1">
      <alignment horizontal="center"/>
    </xf>
    <xf numFmtId="0" fontId="27" fillId="34" borderId="10" xfId="0" applyFont="1" applyFill="1" applyBorder="1" applyAlignment="1">
      <alignment horizontal="center" vertical="center" wrapText="1"/>
    </xf>
    <xf numFmtId="44" fontId="33" fillId="0" borderId="0" xfId="43" applyFont="1" applyFill="1" applyBorder="1" applyAlignment="1">
      <alignment vertical="center"/>
    </xf>
    <xf numFmtId="0" fontId="25" fillId="36" borderId="10" xfId="0" applyFont="1" applyFill="1" applyBorder="1" applyAlignment="1">
      <alignment vertical="center" wrapText="1"/>
    </xf>
    <xf numFmtId="0" fontId="27" fillId="34" borderId="10" xfId="0" applyFont="1" applyFill="1" applyBorder="1" applyAlignment="1">
      <alignment vertical="center" wrapText="1"/>
    </xf>
    <xf numFmtId="0" fontId="33" fillId="33" borderId="10" xfId="0" applyFont="1" applyFill="1" applyBorder="1"/>
    <xf numFmtId="0" fontId="33" fillId="33" borderId="0" xfId="0" applyFont="1" applyFill="1"/>
    <xf numFmtId="4" fontId="33" fillId="33" borderId="10" xfId="0" applyNumberFormat="1" applyFont="1" applyFill="1" applyBorder="1" applyAlignment="1">
      <alignment horizontal="right"/>
    </xf>
    <xf numFmtId="4" fontId="33" fillId="33" borderId="10" xfId="0" applyNumberFormat="1" applyFont="1" applyFill="1" applyBorder="1" applyAlignment="1">
      <alignment vertical="center"/>
    </xf>
    <xf numFmtId="2" fontId="33" fillId="33" borderId="10" xfId="43" applyNumberFormat="1" applyFont="1" applyFill="1" applyBorder="1" applyAlignment="1" applyProtection="1">
      <alignment vertical="center"/>
    </xf>
    <xf numFmtId="44" fontId="20" fillId="33" borderId="10" xfId="0" applyNumberFormat="1" applyFont="1" applyFill="1" applyBorder="1"/>
    <xf numFmtId="44" fontId="31" fillId="37" borderId="10" xfId="0" applyNumberFormat="1" applyFont="1" applyFill="1" applyBorder="1"/>
    <xf numFmtId="0" fontId="23" fillId="36" borderId="10" xfId="0" applyFont="1" applyFill="1" applyBorder="1" applyAlignment="1">
      <alignment vertical="center" wrapText="1"/>
    </xf>
    <xf numFmtId="0" fontId="33" fillId="0" borderId="10" xfId="0" applyFont="1" applyBorder="1"/>
    <xf numFmtId="2" fontId="20" fillId="33" borderId="10" xfId="0" applyNumberFormat="1" applyFont="1" applyFill="1" applyBorder="1"/>
    <xf numFmtId="44" fontId="20" fillId="0" borderId="10" xfId="0" applyNumberFormat="1" applyFont="1" applyBorder="1"/>
    <xf numFmtId="0" fontId="27" fillId="34" borderId="30" xfId="0" applyFont="1" applyFill="1" applyBorder="1" applyAlignment="1">
      <alignment horizontal="center" vertical="center" wrapText="1"/>
    </xf>
    <xf numFmtId="44" fontId="26" fillId="33" borderId="10" xfId="0" applyNumberFormat="1" applyFont="1" applyFill="1" applyBorder="1"/>
    <xf numFmtId="44" fontId="31" fillId="37" borderId="26" xfId="0" applyNumberFormat="1" applyFont="1" applyFill="1" applyBorder="1"/>
    <xf numFmtId="0" fontId="27" fillId="34" borderId="10" xfId="0" applyFont="1" applyFill="1" applyBorder="1" applyAlignment="1">
      <alignment horizontal="left" vertical="center" wrapText="1"/>
    </xf>
    <xf numFmtId="0" fontId="33" fillId="33" borderId="30" xfId="0" applyFont="1" applyFill="1" applyBorder="1"/>
    <xf numFmtId="0" fontId="20" fillId="0" borderId="10" xfId="0" applyFont="1" applyBorder="1"/>
    <xf numFmtId="0" fontId="20" fillId="33" borderId="10" xfId="0" applyFont="1" applyFill="1" applyBorder="1"/>
    <xf numFmtId="44" fontId="27" fillId="0" borderId="0" xfId="0" applyNumberFormat="1" applyFont="1" applyAlignment="1">
      <alignment vertical="center"/>
    </xf>
    <xf numFmtId="44" fontId="20" fillId="0" borderId="10" xfId="0" applyNumberFormat="1" applyFont="1" applyBorder="1" applyAlignment="1">
      <alignment vertical="center"/>
    </xf>
    <xf numFmtId="0" fontId="28" fillId="0" borderId="14" xfId="42" applyFont="1" applyBorder="1"/>
    <xf numFmtId="0" fontId="28" fillId="0" borderId="15" xfId="42" applyFont="1" applyBorder="1"/>
    <xf numFmtId="0" fontId="28" fillId="0" borderId="15" xfId="42" applyFont="1" applyBorder="1" applyAlignment="1">
      <alignment vertical="top"/>
    </xf>
    <xf numFmtId="0" fontId="30" fillId="0" borderId="17" xfId="42" applyFont="1" applyBorder="1" applyAlignment="1">
      <alignment wrapText="1"/>
    </xf>
    <xf numFmtId="44" fontId="20" fillId="35" borderId="10" xfId="0" applyNumberFormat="1" applyFont="1" applyFill="1" applyBorder="1" applyProtection="1">
      <protection locked="0"/>
    </xf>
    <xf numFmtId="44" fontId="33" fillId="35" borderId="10" xfId="43" applyFont="1" applyFill="1" applyBorder="1" applyAlignment="1" applyProtection="1">
      <alignment vertical="center"/>
      <protection locked="0"/>
    </xf>
    <xf numFmtId="44" fontId="33" fillId="35" borderId="22" xfId="43" applyFont="1" applyFill="1" applyBorder="1" applyAlignment="1" applyProtection="1">
      <alignment vertical="center"/>
      <protection locked="0"/>
    </xf>
    <xf numFmtId="44" fontId="33" fillId="35" borderId="11" xfId="43" applyFont="1" applyFill="1" applyBorder="1" applyAlignment="1" applyProtection="1">
      <alignment vertical="center"/>
      <protection locked="0"/>
    </xf>
    <xf numFmtId="44" fontId="31" fillId="0" borderId="0" xfId="0" applyNumberFormat="1" applyFont="1"/>
    <xf numFmtId="0" fontId="19" fillId="37" borderId="12" xfId="0" applyFont="1" applyFill="1" applyBorder="1" applyAlignment="1">
      <alignment vertical="center" wrapText="1"/>
    </xf>
    <xf numFmtId="0" fontId="21" fillId="0" borderId="13" xfId="0" applyFont="1" applyBorder="1"/>
    <xf numFmtId="0" fontId="21" fillId="0" borderId="20" xfId="0" applyFont="1" applyBorder="1" applyAlignment="1">
      <alignment vertical="top" wrapText="1"/>
    </xf>
    <xf numFmtId="0" fontId="20" fillId="0" borderId="0" xfId="0" applyFont="1" applyAlignment="1">
      <alignment horizontal="center"/>
    </xf>
    <xf numFmtId="0" fontId="20" fillId="0" borderId="19" xfId="0" applyFont="1" applyBorder="1" applyAlignment="1">
      <alignment horizontal="center"/>
    </xf>
    <xf numFmtId="0" fontId="23" fillId="36" borderId="23" xfId="0" applyFont="1" applyFill="1" applyBorder="1" applyAlignment="1">
      <alignment horizontal="left" vertical="center" wrapText="1"/>
    </xf>
    <xf numFmtId="0" fontId="23" fillId="36" borderId="31" xfId="0" applyFont="1" applyFill="1" applyBorder="1" applyAlignment="1">
      <alignment horizontal="left" vertical="center" wrapText="1"/>
    </xf>
    <xf numFmtId="0" fontId="23" fillId="36" borderId="26" xfId="0" applyFont="1" applyFill="1" applyBorder="1" applyAlignment="1">
      <alignment horizontal="left" vertical="center" wrapText="1"/>
    </xf>
    <xf numFmtId="0" fontId="29" fillId="35" borderId="11" xfId="0" applyNumberFormat="1" applyFont="1" applyFill="1" applyBorder="1" applyAlignment="1" applyProtection="1">
      <alignment horizontal="center"/>
      <protection locked="0"/>
    </xf>
    <xf numFmtId="0" fontId="29" fillId="35" borderId="27" xfId="0" applyNumberFormat="1" applyFont="1" applyFill="1" applyBorder="1" applyAlignment="1" applyProtection="1">
      <alignment horizontal="center"/>
      <protection locked="0"/>
    </xf>
    <xf numFmtId="0" fontId="29" fillId="35" borderId="28" xfId="0" applyNumberFormat="1" applyFont="1" applyFill="1" applyBorder="1" applyAlignment="1" applyProtection="1">
      <alignment horizontal="center"/>
      <protection locked="0"/>
    </xf>
    <xf numFmtId="0" fontId="29" fillId="35" borderId="29" xfId="0" applyNumberFormat="1" applyFont="1" applyFill="1" applyBorder="1" applyAlignment="1" applyProtection="1">
      <alignment horizontal="center"/>
      <protection locked="0"/>
    </xf>
    <xf numFmtId="0" fontId="29" fillId="35" borderId="22" xfId="0" applyNumberFormat="1" applyFont="1" applyFill="1" applyBorder="1" applyAlignment="1" applyProtection="1">
      <alignment horizontal="center"/>
      <protection locked="0"/>
    </xf>
    <xf numFmtId="0" fontId="29" fillId="35" borderId="24" xfId="0" applyNumberFormat="1" applyFont="1" applyFill="1" applyBorder="1" applyAlignment="1" applyProtection="1">
      <alignment horizontal="center"/>
      <protection locked="0"/>
    </xf>
    <xf numFmtId="0" fontId="29" fillId="35" borderId="12" xfId="0" applyNumberFormat="1" applyFont="1" applyFill="1" applyBorder="1" applyAlignment="1" applyProtection="1">
      <alignment horizontal="center"/>
      <protection locked="0"/>
    </xf>
    <xf numFmtId="0" fontId="29" fillId="35" borderId="16" xfId="0" applyNumberFormat="1" applyFont="1" applyFill="1" applyBorder="1" applyAlignment="1" applyProtection="1">
      <alignment horizontal="center"/>
      <protection locked="0"/>
    </xf>
    <xf numFmtId="0" fontId="29" fillId="35" borderId="23" xfId="0" applyNumberFormat="1" applyFont="1" applyFill="1" applyBorder="1" applyAlignment="1" applyProtection="1">
      <alignment horizontal="center"/>
      <protection locked="0"/>
    </xf>
    <xf numFmtId="0" fontId="29" fillId="35" borderId="25" xfId="0" applyNumberFormat="1" applyFont="1" applyFill="1" applyBorder="1" applyAlignment="1" applyProtection="1">
      <alignment horizontal="center"/>
      <protection locked="0"/>
    </xf>
  </cellXfs>
  <cellStyles count="4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Standaard 2" xfId="44" xr:uid="{F1517A68-023E-4882-88FB-724B8263E125}"/>
    <cellStyle name="Standaard_Offerte-sheet" xfId="42" xr:uid="{681976B9-5FA4-47BE-912F-5612F7C9F0E4}"/>
    <cellStyle name="Titel" xfId="1" builtinId="15" customBuiltin="1"/>
    <cellStyle name="Totaal" xfId="17" builtinId="25" customBuiltin="1"/>
    <cellStyle name="Uitvoer" xfId="10" builtinId="21" customBuiltin="1"/>
    <cellStyle name="Valuta" xfId="43" builtinId="4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250917</xdr:colOff>
      <xdr:row>2</xdr:row>
      <xdr:rowOff>58238</xdr:rowOff>
    </xdr:from>
    <xdr:to>
      <xdr:col>2</xdr:col>
      <xdr:colOff>1160063</xdr:colOff>
      <xdr:row>2</xdr:row>
      <xdr:rowOff>741308</xdr:rowOff>
    </xdr:to>
    <xdr:pic>
      <xdr:nvPicPr>
        <xdr:cNvPr id="3" name="Afbeelding 2" descr="Home | BPRC">
          <a:extLst>
            <a:ext uri="{FF2B5EF4-FFF2-40B4-BE49-F238E27FC236}">
              <a16:creationId xmlns:a16="http://schemas.microsoft.com/office/drawing/2014/main" id="{F4C5B3DC-5055-42CF-9819-10C078B94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7524" y="616131"/>
          <a:ext cx="2894238" cy="692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V72"/>
  <sheetViews>
    <sheetView tabSelected="1" topLeftCell="A46" zoomScale="89" zoomScaleNormal="89" zoomScaleSheetLayoutView="55" workbookViewId="0">
      <selection activeCell="B71" sqref="B71:C71"/>
    </sheetView>
  </sheetViews>
  <sheetFormatPr defaultColWidth="8.7109375" defaultRowHeight="15" x14ac:dyDescent="0.25"/>
  <cols>
    <col min="1" max="1" width="72.42578125" style="1" customWidth="1"/>
    <col min="2" max="2" width="28.7109375" style="1" customWidth="1"/>
    <col min="3" max="3" width="29.28515625" style="1" bestFit="1" customWidth="1"/>
    <col min="4" max="6" width="26.7109375" style="1" customWidth="1"/>
    <col min="7" max="7" width="22.42578125" style="1" customWidth="1"/>
    <col min="8" max="8" width="25" style="1" bestFit="1" customWidth="1"/>
    <col min="9" max="9" width="26.28515625" style="1" customWidth="1"/>
    <col min="10" max="10" width="26.28515625" style="1" bestFit="1" customWidth="1"/>
    <col min="11" max="11" width="25.7109375" style="1" bestFit="1" customWidth="1"/>
    <col min="12" max="16384" width="8.7109375" style="1"/>
  </cols>
  <sheetData>
    <row r="1" spans="1:74" ht="28.5" x14ac:dyDescent="0.25">
      <c r="A1" s="43" t="s">
        <v>77</v>
      </c>
      <c r="B1" s="46"/>
      <c r="C1" s="46"/>
    </row>
    <row r="2" spans="1:74" ht="17.25" thickBot="1" x14ac:dyDescent="0.35">
      <c r="A2" s="44" t="s">
        <v>0</v>
      </c>
      <c r="B2" s="46"/>
      <c r="C2" s="46"/>
    </row>
    <row r="3" spans="1:74" ht="175.9" customHeight="1" x14ac:dyDescent="0.25">
      <c r="A3" s="45" t="s">
        <v>1</v>
      </c>
      <c r="B3" s="46"/>
      <c r="C3" s="46"/>
    </row>
    <row r="4" spans="1:74" x14ac:dyDescent="0.25">
      <c r="D4" s="2"/>
      <c r="E4" s="2"/>
      <c r="F4" s="2"/>
    </row>
    <row r="5" spans="1:74" s="4" customFormat="1" ht="16.5" x14ac:dyDescent="0.25">
      <c r="A5" s="12" t="s">
        <v>2</v>
      </c>
      <c r="B5" s="12"/>
      <c r="C5" s="12"/>
      <c r="D5" s="12"/>
      <c r="E5" s="3"/>
      <c r="F5" s="3"/>
      <c r="G5" s="12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</row>
    <row r="6" spans="1:74" s="4" customFormat="1" ht="75" x14ac:dyDescent="0.25">
      <c r="A6" s="13" t="s">
        <v>3</v>
      </c>
      <c r="B6" s="13" t="s">
        <v>4</v>
      </c>
      <c r="C6" s="10" t="s">
        <v>5</v>
      </c>
      <c r="D6" s="10" t="s">
        <v>6</v>
      </c>
      <c r="E6" s="10" t="s">
        <v>7</v>
      </c>
      <c r="F6" s="10" t="s">
        <v>8</v>
      </c>
      <c r="G6" s="10" t="s">
        <v>9</v>
      </c>
      <c r="H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</row>
    <row r="7" spans="1:74" ht="16.5" x14ac:dyDescent="0.3">
      <c r="A7" s="14" t="s">
        <v>10</v>
      </c>
      <c r="B7" s="15" t="s">
        <v>11</v>
      </c>
      <c r="C7" s="16">
        <v>285940</v>
      </c>
      <c r="D7" s="14">
        <v>52</v>
      </c>
      <c r="E7" s="38"/>
      <c r="F7" s="38"/>
      <c r="G7" s="19">
        <f t="shared" ref="G7:G20" si="0">(C7*E7)+(D7*F7)</f>
        <v>0</v>
      </c>
    </row>
    <row r="8" spans="1:74" ht="16.5" x14ac:dyDescent="0.3">
      <c r="A8" s="14" t="s">
        <v>12</v>
      </c>
      <c r="B8" s="14" t="s">
        <v>13</v>
      </c>
      <c r="C8" s="16">
        <v>4822</v>
      </c>
      <c r="D8" s="14">
        <v>10</v>
      </c>
      <c r="E8" s="38"/>
      <c r="F8" s="38"/>
      <c r="G8" s="19">
        <f t="shared" si="0"/>
        <v>0</v>
      </c>
    </row>
    <row r="9" spans="1:74" ht="16.5" x14ac:dyDescent="0.3">
      <c r="A9" s="14" t="s">
        <v>14</v>
      </c>
      <c r="B9" s="14" t="s">
        <v>13</v>
      </c>
      <c r="C9" s="17">
        <v>1000</v>
      </c>
      <c r="D9" s="14">
        <v>8</v>
      </c>
      <c r="E9" s="38"/>
      <c r="F9" s="38"/>
      <c r="G9" s="19">
        <f t="shared" si="0"/>
        <v>0</v>
      </c>
    </row>
    <row r="10" spans="1:74" ht="16.5" x14ac:dyDescent="0.3">
      <c r="A10" s="14" t="s">
        <v>15</v>
      </c>
      <c r="B10" s="14" t="s">
        <v>13</v>
      </c>
      <c r="C10" s="17">
        <v>100</v>
      </c>
      <c r="D10" s="14">
        <v>5</v>
      </c>
      <c r="E10" s="38"/>
      <c r="F10" s="38"/>
      <c r="G10" s="19">
        <f t="shared" si="0"/>
        <v>0</v>
      </c>
    </row>
    <row r="11" spans="1:74" ht="16.5" x14ac:dyDescent="0.3">
      <c r="A11" s="14" t="s">
        <v>16</v>
      </c>
      <c r="B11" s="14" t="s">
        <v>17</v>
      </c>
      <c r="C11" s="17">
        <v>79020</v>
      </c>
      <c r="D11" s="14">
        <v>3</v>
      </c>
      <c r="E11" s="38"/>
      <c r="F11" s="38"/>
      <c r="G11" s="19">
        <f t="shared" si="0"/>
        <v>0</v>
      </c>
    </row>
    <row r="12" spans="1:74" ht="16.5" x14ac:dyDescent="0.3">
      <c r="A12" s="14" t="s">
        <v>18</v>
      </c>
      <c r="B12" s="14" t="s">
        <v>19</v>
      </c>
      <c r="C12" s="17">
        <v>584</v>
      </c>
      <c r="D12" s="14">
        <v>3</v>
      </c>
      <c r="E12" s="38"/>
      <c r="F12" s="38"/>
      <c r="G12" s="19">
        <f t="shared" si="0"/>
        <v>0</v>
      </c>
    </row>
    <row r="13" spans="1:74" ht="16.5" x14ac:dyDescent="0.3">
      <c r="A13" s="14" t="s">
        <v>20</v>
      </c>
      <c r="B13" s="14" t="s">
        <v>21</v>
      </c>
      <c r="C13" s="17">
        <v>2312</v>
      </c>
      <c r="D13" s="14">
        <v>10</v>
      </c>
      <c r="E13" s="38"/>
      <c r="F13" s="38"/>
      <c r="G13" s="19">
        <f t="shared" si="0"/>
        <v>0</v>
      </c>
    </row>
    <row r="14" spans="1:74" ht="16.5" x14ac:dyDescent="0.3">
      <c r="A14" s="14" t="s">
        <v>22</v>
      </c>
      <c r="B14" s="14" t="s">
        <v>23</v>
      </c>
      <c r="C14" s="17">
        <v>135</v>
      </c>
      <c r="D14" s="14">
        <v>3</v>
      </c>
      <c r="E14" s="38"/>
      <c r="F14" s="38"/>
      <c r="G14" s="19">
        <f t="shared" si="0"/>
        <v>0</v>
      </c>
    </row>
    <row r="15" spans="1:74" ht="16.5" x14ac:dyDescent="0.3">
      <c r="A15" s="14" t="s">
        <v>24</v>
      </c>
      <c r="B15" s="14" t="s">
        <v>25</v>
      </c>
      <c r="C15" s="16">
        <v>1329</v>
      </c>
      <c r="D15" s="14">
        <v>3</v>
      </c>
      <c r="E15" s="38"/>
      <c r="F15" s="38"/>
      <c r="G15" s="19">
        <f t="shared" si="0"/>
        <v>0</v>
      </c>
    </row>
    <row r="16" spans="1:74" ht="16.5" x14ac:dyDescent="0.3">
      <c r="A16" s="14" t="s">
        <v>26</v>
      </c>
      <c r="B16" s="14" t="s">
        <v>23</v>
      </c>
      <c r="C16" s="16">
        <v>240</v>
      </c>
      <c r="D16" s="14">
        <v>1</v>
      </c>
      <c r="E16" s="38"/>
      <c r="F16" s="38"/>
      <c r="G16" s="19">
        <f t="shared" si="0"/>
        <v>0</v>
      </c>
    </row>
    <row r="17" spans="1:7" ht="16.5" x14ac:dyDescent="0.3">
      <c r="A17" s="14" t="s">
        <v>27</v>
      </c>
      <c r="B17" s="14" t="s">
        <v>28</v>
      </c>
      <c r="C17" s="18">
        <v>250</v>
      </c>
      <c r="D17" s="14">
        <v>1</v>
      </c>
      <c r="E17" s="38"/>
      <c r="F17" s="38"/>
      <c r="G17" s="19">
        <f t="shared" si="0"/>
        <v>0</v>
      </c>
    </row>
    <row r="18" spans="1:7" ht="16.5" x14ac:dyDescent="0.3">
      <c r="A18" s="14" t="s">
        <v>29</v>
      </c>
      <c r="B18" s="14" t="s">
        <v>28</v>
      </c>
      <c r="C18" s="18">
        <v>250</v>
      </c>
      <c r="D18" s="14">
        <v>1</v>
      </c>
      <c r="E18" s="38"/>
      <c r="F18" s="38"/>
      <c r="G18" s="19">
        <f t="shared" si="0"/>
        <v>0</v>
      </c>
    </row>
    <row r="19" spans="1:7" ht="16.5" x14ac:dyDescent="0.3">
      <c r="A19" s="14" t="s">
        <v>30</v>
      </c>
      <c r="B19" s="14"/>
      <c r="C19" s="18">
        <v>500</v>
      </c>
      <c r="D19" s="14">
        <v>2</v>
      </c>
      <c r="E19" s="38"/>
      <c r="F19" s="38"/>
      <c r="G19" s="19">
        <f t="shared" si="0"/>
        <v>0</v>
      </c>
    </row>
    <row r="20" spans="1:7" ht="16.5" x14ac:dyDescent="0.3">
      <c r="A20" s="14" t="s">
        <v>31</v>
      </c>
      <c r="B20" s="14" t="s">
        <v>32</v>
      </c>
      <c r="C20" s="17">
        <v>2000</v>
      </c>
      <c r="D20" s="14">
        <v>1</v>
      </c>
      <c r="E20" s="38"/>
      <c r="F20" s="38"/>
      <c r="G20" s="19">
        <f t="shared" si="0"/>
        <v>0</v>
      </c>
    </row>
    <row r="21" spans="1:7" x14ac:dyDescent="0.25">
      <c r="B21" s="4"/>
      <c r="C21" s="5"/>
      <c r="D21" s="4"/>
      <c r="G21" s="20">
        <f>SUM(G7:G20)</f>
        <v>0</v>
      </c>
    </row>
    <row r="22" spans="1:7" ht="18.75" x14ac:dyDescent="0.25">
      <c r="A22" s="21" t="s">
        <v>25</v>
      </c>
      <c r="B22" s="12"/>
      <c r="C22" s="12"/>
      <c r="D22" s="12"/>
    </row>
    <row r="23" spans="1:7" ht="30" x14ac:dyDescent="0.25">
      <c r="A23" s="13"/>
      <c r="B23" s="10" t="s">
        <v>33</v>
      </c>
      <c r="C23" s="10" t="s">
        <v>34</v>
      </c>
      <c r="D23" s="10" t="s">
        <v>35</v>
      </c>
    </row>
    <row r="24" spans="1:7" ht="16.5" x14ac:dyDescent="0.3">
      <c r="A24" s="22" t="s">
        <v>36</v>
      </c>
      <c r="B24" s="23">
        <v>6</v>
      </c>
      <c r="C24" s="38"/>
      <c r="D24" s="24">
        <f>B24*C24</f>
        <v>0</v>
      </c>
    </row>
    <row r="25" spans="1:7" x14ac:dyDescent="0.25">
      <c r="A25"/>
      <c r="B25"/>
      <c r="C25"/>
      <c r="D25" s="20">
        <f>D24</f>
        <v>0</v>
      </c>
    </row>
    <row r="26" spans="1:7" x14ac:dyDescent="0.25">
      <c r="A26"/>
      <c r="B26"/>
      <c r="C26"/>
    </row>
    <row r="27" spans="1:7" ht="18.75" x14ac:dyDescent="0.25">
      <c r="A27" s="21" t="s">
        <v>37</v>
      </c>
      <c r="B27" s="12"/>
      <c r="C27" s="12"/>
      <c r="D27" s="12"/>
    </row>
    <row r="28" spans="1:7" s="6" customFormat="1" ht="62.65" customHeight="1" x14ac:dyDescent="0.25">
      <c r="A28" s="13" t="s">
        <v>38</v>
      </c>
      <c r="B28" s="10" t="s">
        <v>39</v>
      </c>
      <c r="C28" s="10" t="s">
        <v>40</v>
      </c>
      <c r="D28" s="10" t="s">
        <v>41</v>
      </c>
      <c r="E28" s="1"/>
      <c r="F28" s="1"/>
    </row>
    <row r="29" spans="1:7" s="6" customFormat="1" ht="16.5" x14ac:dyDescent="0.3">
      <c r="A29" s="22" t="s">
        <v>42</v>
      </c>
      <c r="B29" s="14">
        <v>4</v>
      </c>
      <c r="C29" s="39"/>
      <c r="D29" s="24">
        <f t="shared" ref="D29:D34" si="1">(B29*C29)*12</f>
        <v>0</v>
      </c>
      <c r="E29" s="1"/>
      <c r="F29" s="1"/>
    </row>
    <row r="30" spans="1:7" s="6" customFormat="1" ht="16.5" x14ac:dyDescent="0.3">
      <c r="A30" s="22" t="s">
        <v>43</v>
      </c>
      <c r="B30" s="14">
        <v>31</v>
      </c>
      <c r="C30" s="39"/>
      <c r="D30" s="24">
        <f t="shared" si="1"/>
        <v>0</v>
      </c>
      <c r="E30" s="1"/>
      <c r="F30" s="1"/>
    </row>
    <row r="31" spans="1:7" s="6" customFormat="1" ht="16.5" x14ac:dyDescent="0.3">
      <c r="A31" s="22" t="s">
        <v>44</v>
      </c>
      <c r="B31" s="14">
        <v>10</v>
      </c>
      <c r="C31" s="39"/>
      <c r="D31" s="24">
        <f t="shared" si="1"/>
        <v>0</v>
      </c>
      <c r="E31" s="1"/>
      <c r="F31" s="1"/>
    </row>
    <row r="32" spans="1:7" s="6" customFormat="1" ht="16.5" x14ac:dyDescent="0.3">
      <c r="A32" s="22" t="s">
        <v>45</v>
      </c>
      <c r="B32" s="14">
        <v>2</v>
      </c>
      <c r="C32" s="39"/>
      <c r="D32" s="24">
        <f t="shared" si="1"/>
        <v>0</v>
      </c>
      <c r="E32" s="1"/>
      <c r="F32" s="1"/>
    </row>
    <row r="33" spans="1:6" s="6" customFormat="1" ht="16.5" x14ac:dyDescent="0.3">
      <c r="A33" s="22" t="s">
        <v>46</v>
      </c>
      <c r="B33" s="14">
        <v>1</v>
      </c>
      <c r="C33" s="39"/>
      <c r="D33" s="24">
        <f t="shared" si="1"/>
        <v>0</v>
      </c>
      <c r="E33" s="1"/>
      <c r="F33" s="1"/>
    </row>
    <row r="34" spans="1:6" s="6" customFormat="1" ht="16.5" x14ac:dyDescent="0.3">
      <c r="A34" s="22" t="s">
        <v>47</v>
      </c>
      <c r="B34" s="14">
        <v>1</v>
      </c>
      <c r="C34" s="39"/>
      <c r="D34" s="24">
        <f t="shared" si="1"/>
        <v>0</v>
      </c>
      <c r="E34" s="1"/>
      <c r="F34" s="1"/>
    </row>
    <row r="35" spans="1:6" x14ac:dyDescent="0.25">
      <c r="A35" s="47"/>
      <c r="B35" s="47"/>
      <c r="D35" s="20">
        <f>SUM(D29,D30,D31,D32,D33,D34)</f>
        <v>0</v>
      </c>
    </row>
    <row r="36" spans="1:6" x14ac:dyDescent="0.25">
      <c r="A36" s="9"/>
      <c r="B36" s="9"/>
      <c r="D36" s="42"/>
    </row>
    <row r="37" spans="1:6" ht="18.75" x14ac:dyDescent="0.25">
      <c r="A37" s="48" t="s">
        <v>48</v>
      </c>
      <c r="B37" s="49"/>
      <c r="C37" s="12"/>
      <c r="D37" s="12"/>
    </row>
    <row r="38" spans="1:6" ht="58.15" customHeight="1" x14ac:dyDescent="0.25">
      <c r="A38" s="28" t="s">
        <v>49</v>
      </c>
      <c r="B38" s="10" t="s">
        <v>50</v>
      </c>
      <c r="C38" s="10" t="s">
        <v>51</v>
      </c>
      <c r="D38" s="25" t="s">
        <v>52</v>
      </c>
    </row>
    <row r="39" spans="1:6" ht="16.5" x14ac:dyDescent="0.3">
      <c r="A39" s="1" t="s">
        <v>53</v>
      </c>
      <c r="B39" s="29">
        <v>250</v>
      </c>
      <c r="C39" s="40"/>
      <c r="D39" s="26">
        <f>SUM(B39*C39)</f>
        <v>0</v>
      </c>
    </row>
    <row r="40" spans="1:6" ht="16.5" x14ac:dyDescent="0.25">
      <c r="A40" s="30" t="s">
        <v>54</v>
      </c>
      <c r="B40" s="31">
        <v>150</v>
      </c>
      <c r="C40" s="39"/>
      <c r="D40" s="26">
        <f>SUM(B40*C40)</f>
        <v>0</v>
      </c>
    </row>
    <row r="41" spans="1:6" ht="16.5" x14ac:dyDescent="0.25">
      <c r="A41" s="30" t="s">
        <v>55</v>
      </c>
      <c r="B41" s="31">
        <v>200</v>
      </c>
      <c r="C41" s="39"/>
      <c r="D41" s="26">
        <f>B41*C41</f>
        <v>0</v>
      </c>
    </row>
    <row r="42" spans="1:6" ht="16.5" x14ac:dyDescent="0.25">
      <c r="A42" s="30" t="s">
        <v>56</v>
      </c>
      <c r="B42" s="31">
        <v>200</v>
      </c>
      <c r="C42" s="39"/>
      <c r="D42" s="26">
        <f>B42*C42</f>
        <v>0</v>
      </c>
    </row>
    <row r="43" spans="1:6" ht="16.5" x14ac:dyDescent="0.25">
      <c r="C43" s="11"/>
      <c r="D43" s="27">
        <f>SUM(D39,D40,D41,D42)</f>
        <v>0</v>
      </c>
    </row>
    <row r="44" spans="1:6" x14ac:dyDescent="0.25">
      <c r="A44" s="9"/>
      <c r="B44" s="9"/>
    </row>
    <row r="45" spans="1:6" ht="18.75" x14ac:dyDescent="0.25">
      <c r="A45" s="48" t="s">
        <v>57</v>
      </c>
      <c r="B45" s="49"/>
      <c r="C45" s="12"/>
      <c r="D45" s="12"/>
    </row>
    <row r="46" spans="1:6" ht="62.65" customHeight="1" x14ac:dyDescent="0.25">
      <c r="A46" s="28" t="s">
        <v>58</v>
      </c>
      <c r="B46" s="10" t="s">
        <v>59</v>
      </c>
      <c r="C46" s="10" t="s">
        <v>60</v>
      </c>
      <c r="D46" s="25" t="s">
        <v>61</v>
      </c>
    </row>
    <row r="47" spans="1:6" ht="17.649999999999999" customHeight="1" x14ac:dyDescent="0.3">
      <c r="A47" s="30"/>
      <c r="B47" s="14">
        <v>52</v>
      </c>
      <c r="C47" s="41"/>
      <c r="D47" s="26">
        <f>SUM(B47*C47)</f>
        <v>0</v>
      </c>
    </row>
    <row r="48" spans="1:6" x14ac:dyDescent="0.25">
      <c r="D48" s="20">
        <f>D47</f>
        <v>0</v>
      </c>
    </row>
    <row r="51" spans="1:7" ht="18.75" x14ac:dyDescent="0.25">
      <c r="A51" s="50" t="s">
        <v>62</v>
      </c>
      <c r="B51" s="50"/>
      <c r="C51" s="12"/>
      <c r="D51" s="12"/>
    </row>
    <row r="52" spans="1:7" ht="61.9" customHeight="1" x14ac:dyDescent="0.25">
      <c r="A52" s="28"/>
      <c r="B52" s="10" t="s">
        <v>63</v>
      </c>
      <c r="C52" s="10" t="s">
        <v>64</v>
      </c>
      <c r="D52" s="10" t="s">
        <v>65</v>
      </c>
    </row>
    <row r="53" spans="1:7" ht="16.5" x14ac:dyDescent="0.3">
      <c r="A53" s="30" t="s">
        <v>66</v>
      </c>
      <c r="B53" s="14">
        <v>3</v>
      </c>
      <c r="C53" s="41"/>
      <c r="D53" s="26">
        <f>SUM(B53*C53)</f>
        <v>0</v>
      </c>
    </row>
    <row r="54" spans="1:7" ht="16.5" x14ac:dyDescent="0.3">
      <c r="A54" s="30" t="s">
        <v>67</v>
      </c>
      <c r="B54" s="14">
        <v>3</v>
      </c>
      <c r="C54" s="41"/>
      <c r="D54" s="26">
        <f>SUM(B54*C54)</f>
        <v>0</v>
      </c>
    </row>
    <row r="55" spans="1:7" ht="16.5" x14ac:dyDescent="0.3">
      <c r="A55" s="30" t="s">
        <v>68</v>
      </c>
      <c r="B55" s="14">
        <v>3</v>
      </c>
      <c r="C55" s="41"/>
      <c r="D55" s="26">
        <f>SUM(B55*C55)</f>
        <v>0</v>
      </c>
    </row>
    <row r="56" spans="1:7" x14ac:dyDescent="0.25">
      <c r="D56" s="20">
        <f>SUM(D53:D55)</f>
        <v>0</v>
      </c>
    </row>
    <row r="59" spans="1:7" ht="16.149999999999999" customHeight="1" x14ac:dyDescent="0.25">
      <c r="A59" s="50" t="s">
        <v>69</v>
      </c>
      <c r="B59" s="50"/>
      <c r="C59" s="12"/>
      <c r="D59" s="12"/>
      <c r="E59" s="12"/>
      <c r="F59" s="12"/>
      <c r="G59" s="12"/>
    </row>
    <row r="60" spans="1:7" ht="62.65" customHeight="1" x14ac:dyDescent="0.25">
      <c r="A60" s="13" t="s">
        <v>70</v>
      </c>
      <c r="B60" s="10" t="s">
        <v>9</v>
      </c>
      <c r="C60" s="10" t="s">
        <v>41</v>
      </c>
      <c r="D60" s="25" t="s">
        <v>48</v>
      </c>
      <c r="E60" s="25" t="s">
        <v>61</v>
      </c>
      <c r="F60" s="10" t="s">
        <v>65</v>
      </c>
      <c r="G60" s="10" t="s">
        <v>35</v>
      </c>
    </row>
    <row r="61" spans="1:7" ht="18" customHeight="1" x14ac:dyDescent="0.25">
      <c r="A61" s="32"/>
      <c r="B61" s="33">
        <f>G21</f>
        <v>0</v>
      </c>
      <c r="C61" s="33">
        <f>D35</f>
        <v>0</v>
      </c>
      <c r="D61" s="33">
        <f>D43</f>
        <v>0</v>
      </c>
      <c r="E61" s="26">
        <f>D48</f>
        <v>0</v>
      </c>
      <c r="F61" s="24">
        <f>D56</f>
        <v>0</v>
      </c>
      <c r="G61" s="24">
        <f>D25</f>
        <v>0</v>
      </c>
    </row>
    <row r="62" spans="1:7" ht="15.4" customHeight="1" x14ac:dyDescent="0.25">
      <c r="F62"/>
      <c r="G62" s="20">
        <f>SUM(B61,C61,D61,E61,F61,G61)</f>
        <v>0</v>
      </c>
    </row>
    <row r="63" spans="1:7" ht="15.75" thickBot="1" x14ac:dyDescent="0.3">
      <c r="F63"/>
    </row>
    <row r="64" spans="1:7" ht="18.75" x14ac:dyDescent="0.3">
      <c r="A64" s="34" t="s">
        <v>71</v>
      </c>
      <c r="B64" s="53"/>
      <c r="C64" s="54"/>
      <c r="F64"/>
    </row>
    <row r="65" spans="1:3" ht="18.75" x14ac:dyDescent="0.3">
      <c r="A65" s="35" t="s">
        <v>72</v>
      </c>
      <c r="B65" s="51"/>
      <c r="C65" s="52"/>
    </row>
    <row r="66" spans="1:3" ht="18.75" x14ac:dyDescent="0.3">
      <c r="A66" s="35" t="s">
        <v>73</v>
      </c>
      <c r="B66" s="51"/>
      <c r="C66" s="52"/>
    </row>
    <row r="67" spans="1:3" ht="18.75" x14ac:dyDescent="0.25">
      <c r="A67" s="36" t="s">
        <v>74</v>
      </c>
      <c r="B67" s="55"/>
      <c r="C67" s="56"/>
    </row>
    <row r="68" spans="1:3" ht="18.75" x14ac:dyDescent="0.25">
      <c r="A68" s="36"/>
      <c r="B68" s="57"/>
      <c r="C68" s="58"/>
    </row>
    <row r="69" spans="1:3" ht="18.75" x14ac:dyDescent="0.25">
      <c r="A69" s="36"/>
      <c r="B69" s="57"/>
      <c r="C69" s="58"/>
    </row>
    <row r="70" spans="1:3" ht="18.75" x14ac:dyDescent="0.25">
      <c r="A70" s="36"/>
      <c r="B70" s="59"/>
      <c r="C70" s="60"/>
    </row>
    <row r="71" spans="1:3" ht="18.75" x14ac:dyDescent="0.3">
      <c r="A71" s="35" t="s">
        <v>75</v>
      </c>
      <c r="B71" s="51"/>
      <c r="C71" s="52"/>
    </row>
    <row r="72" spans="1:3" ht="57" thickBot="1" x14ac:dyDescent="0.35">
      <c r="A72" s="37" t="s">
        <v>76</v>
      </c>
      <c r="B72" s="7"/>
      <c r="C72" s="8"/>
    </row>
  </sheetData>
  <sheetProtection algorithmName="SHA-512" hashValue="ZI0D6nYdLwUfBJeEdz2Uz1gu7HNTjDdkT5MzOfhkGCWnDhA2pJZDFT9nPEBWUw65FxuUfbjlbybd29G0IDCrBw==" saltValue="v1mdLkpcLavTs/PP33LB5g==" spinCount="100000" sheet="1" objects="1" scenarios="1"/>
  <sortState xmlns:xlrd2="http://schemas.microsoft.com/office/spreadsheetml/2017/richdata2" ref="A35:D35">
    <sortCondition descending="1" ref="B35"/>
  </sortState>
  <mergeCells count="11">
    <mergeCell ref="B71:C71"/>
    <mergeCell ref="B1:C3"/>
    <mergeCell ref="A35:B35"/>
    <mergeCell ref="A45:B45"/>
    <mergeCell ref="B64:C64"/>
    <mergeCell ref="B65:C65"/>
    <mergeCell ref="B66:C66"/>
    <mergeCell ref="B67:C70"/>
    <mergeCell ref="A59:B59"/>
    <mergeCell ref="A51:B51"/>
    <mergeCell ref="A37:B37"/>
  </mergeCells>
  <pageMargins left="0.7" right="0.7" top="0.75" bottom="0.75" header="0.3" footer="0.3"/>
  <pageSetup paperSize="8" scale="58" fitToHeight="0" orientation="landscape" r:id="rId1"/>
  <colBreaks count="1" manualBreakCount="1">
    <brk id="10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DD255881D5E446A776E017924A58F3" ma:contentTypeVersion="18" ma:contentTypeDescription="Een nieuw document maken." ma:contentTypeScope="" ma:versionID="626ea8fdbd2bdee33c7bb9c160643576">
  <xsd:schema xmlns:xsd="http://www.w3.org/2001/XMLSchema" xmlns:xs="http://www.w3.org/2001/XMLSchema" xmlns:p="http://schemas.microsoft.com/office/2006/metadata/properties" xmlns:ns2="118699ed-b0bb-4314-a950-7636bf7a902d" xmlns:ns3="df334da4-c630-45b1-95f0-858e998e8867" targetNamespace="http://schemas.microsoft.com/office/2006/metadata/properties" ma:root="true" ma:fieldsID="7232ffb356e82f28e081d31dc75f28be" ns2:_="" ns3:_="">
    <xsd:import namespace="118699ed-b0bb-4314-a950-7636bf7a902d"/>
    <xsd:import namespace="df334da4-c630-45b1-95f0-858e998e88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8699ed-b0bb-4314-a950-7636bf7a90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2fee4147-5b32-4bc8-b2bc-ab94365a029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334da4-c630-45b1-95f0-858e998e8867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3318b70-4301-4436-9c3c-1e9838b2d927}" ma:internalName="TaxCatchAll" ma:showField="CatchAllData" ma:web="df334da4-c630-45b1-95f0-858e998e886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334da4-c630-45b1-95f0-858e998e8867" xsi:nil="true"/>
    <lcf76f155ced4ddcb4097134ff3c332f xmlns="118699ed-b0bb-4314-a950-7636bf7a902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8D1AD5F-AE4A-4154-B966-D5F4549D32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85DF92-E457-42D3-80FC-CE8D96EEF2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8699ed-b0bb-4314-a950-7636bf7a902d"/>
    <ds:schemaRef ds:uri="df334da4-c630-45b1-95f0-858e998e88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47ACE0-13B6-4BB4-9B87-071DF5410415}">
  <ds:schemaRefs>
    <ds:schemaRef ds:uri="http://schemas.microsoft.com/office/2006/metadata/properties"/>
    <ds:schemaRef ds:uri="http://schemas.microsoft.com/office/infopath/2007/PartnerControls"/>
    <ds:schemaRef ds:uri="df334da4-c630-45b1-95f0-858e998e8867"/>
    <ds:schemaRef ds:uri="118699ed-b0bb-4314-a950-7636bf7a902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Bijlage 3 - Prijzenblad</vt:lpstr>
      <vt:lpstr>'Bijlage 3 - Prijzenblad'!Afdrukbereik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Dijk, Kim van</dc:creator>
  <cp:keywords/>
  <dc:description/>
  <cp:lastModifiedBy>Nishant Raghoenath</cp:lastModifiedBy>
  <cp:revision/>
  <dcterms:created xsi:type="dcterms:W3CDTF">2020-06-22T08:41:46Z</dcterms:created>
  <dcterms:modified xsi:type="dcterms:W3CDTF">2024-03-28T08:58:14Z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0x010100C2DD255881D5E446A776E017924A58F3</vt:lpwstr>
  </property>
  <property fmtid="{D5CDD505-2E9C-101B-9397-08002B2CF9AE}" pid="3" name="MediaServiceImageTags">
    <vt:lpwstr/>
  </property>
</Properties>
</file>