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nishant_raghoenath_hetnic_nl/Documents/Documenten/Aanbestedingen/BPRC/Afvalverwerking/EA Openbare procedure/"/>
    </mc:Choice>
  </mc:AlternateContent>
  <xr:revisionPtr revIDLastSave="0" documentId="8_{DA601AAF-034B-4907-894D-DB55F6C5F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3 - Prijzenblad" sheetId="4" r:id="rId1"/>
  </sheets>
  <definedNames>
    <definedName name="_xlnm.Print_Area" localSheetId="0">'Bijlage 3 - Prijzenblad'!$A$4:$J$36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4" l="1"/>
  <c r="D54" i="4"/>
  <c r="C54" i="4"/>
  <c r="B54" i="4"/>
  <c r="E55" i="4"/>
  <c r="D49" i="4"/>
  <c r="D43" i="4"/>
  <c r="D37" i="4"/>
  <c r="F20" i="4"/>
  <c r="D31" i="4"/>
  <c r="F8" i="4"/>
  <c r="F9" i="4"/>
  <c r="F10" i="4"/>
  <c r="F11" i="4"/>
  <c r="F12" i="4"/>
  <c r="F13" i="4"/>
  <c r="F14" i="4"/>
  <c r="F15" i="4"/>
  <c r="F16" i="4"/>
  <c r="F17" i="4"/>
  <c r="F18" i="4"/>
  <c r="F19" i="4"/>
  <c r="D48" i="4"/>
  <c r="F7" i="4"/>
  <c r="D42" i="4"/>
  <c r="D25" i="4"/>
  <c r="D26" i="4"/>
  <c r="D27" i="4"/>
  <c r="D28" i="4"/>
  <c r="D29" i="4"/>
  <c r="D30" i="4"/>
  <c r="D32" i="4"/>
  <c r="D33" i="4"/>
  <c r="D34" i="4"/>
  <c r="D35" i="4"/>
  <c r="D36" i="4"/>
</calcChain>
</file>

<file path=xl/sharedStrings.xml><?xml version="1.0" encoding="utf-8"?>
<sst xmlns="http://schemas.openxmlformats.org/spreadsheetml/2006/main" count="58" uniqueCount="54">
  <si>
    <t>Bijlage 3 - Prijzenblad</t>
  </si>
  <si>
    <t>Invulinstructie</t>
  </si>
  <si>
    <t>Afvalstroom</t>
  </si>
  <si>
    <t>Verwerkingstarief per kg incl. afvalstoffenheffing (in euro's) per jaar</t>
  </si>
  <si>
    <t>Bedrijfsafval</t>
  </si>
  <si>
    <t>Hout</t>
  </si>
  <si>
    <t>Containertype Bedrijfsafval</t>
  </si>
  <si>
    <t>Naam bedrijf:</t>
  </si>
  <si>
    <t>Naam tekenbevoegde:</t>
  </si>
  <si>
    <t>Functie tekenbevoegde:</t>
  </si>
  <si>
    <t>Handtekening:</t>
  </si>
  <si>
    <t>Datum:</t>
  </si>
  <si>
    <t>Gewicht in kilogrammen - 2022 (inschatting)</t>
  </si>
  <si>
    <t>Aantal ledigingen - 2022 (inschatting)</t>
  </si>
  <si>
    <t>Rioolslib</t>
  </si>
  <si>
    <t>Glas</t>
  </si>
  <si>
    <t>Chemisch</t>
  </si>
  <si>
    <t>Elektrische apparaten</t>
  </si>
  <si>
    <t>Bouw/ Sloopafval</t>
  </si>
  <si>
    <t>Restafval (bedding)</t>
  </si>
  <si>
    <t xml:space="preserve">Europese aanbesteding volgens de openbare procedure voor levering en diensten met betrekking tot Afvalverwerking ten behoeve van BPRC </t>
  </si>
  <si>
    <t>Aantal containers /vaten 2022 (inschatting)</t>
  </si>
  <si>
    <t xml:space="preserve">Schoonmaakkosten Perscontainer </t>
  </si>
  <si>
    <t>Aantal ledigingen (inschatting 2022)</t>
  </si>
  <si>
    <t>Schoonmaakkosten per lediging</t>
  </si>
  <si>
    <t>Totale schoonmaakkosten</t>
  </si>
  <si>
    <t>All-in tarief totaalkosten per jaar, bestaande uit verwerking incl. schoonmaak en transport Bedrijfsafval (in euro's)</t>
  </si>
  <si>
    <t>All-in tarief per jaar, bestaande uit verwerking en transport Bedrijfsafval</t>
  </si>
  <si>
    <t>All-in tarief totaalkosten per jaar</t>
  </si>
  <si>
    <t>Na iedere lediging van de perscontainer dient deze te worden schoongemaakt</t>
  </si>
  <si>
    <t xml:space="preserve">Huurkosten per maand per stuk </t>
  </si>
  <si>
    <t>Totale huurkosten per jaar</t>
  </si>
  <si>
    <r>
      <t xml:space="preserve">U dient alle cellen met de licht blauwe achtergrond in te vullen (in deze cellen geeft u uw prijsstelling op). U dient uw prijzen </t>
    </r>
    <r>
      <rPr>
        <b/>
        <u/>
        <sz val="12"/>
        <color theme="1"/>
        <rFont val="Assistant Light"/>
      </rPr>
      <t>ex. BTW</t>
    </r>
    <r>
      <rPr>
        <b/>
        <sz val="12"/>
        <color theme="1"/>
        <rFont val="Assistant Light"/>
      </rPr>
      <t xml:space="preserve"> in euro's op te geven. 
Inschrijver kan </t>
    </r>
    <r>
      <rPr>
        <b/>
        <u/>
        <sz val="12"/>
        <color theme="1"/>
        <rFont val="Assistant Light"/>
      </rPr>
      <t>geen</t>
    </r>
    <r>
      <rPr>
        <b/>
        <sz val="12"/>
        <color theme="1"/>
        <rFont val="Assistant Light"/>
      </rPr>
      <t xml:space="preserve"> rechten ontlenen aan indicatieve ledigingen, indicaties, inschattingen of andere door BPRC opgegeven aantallen/getallen.
LET OP: onderaan dit Prijzenblad dient u e.e.a. qua gegevens in te vullen aangaande de rechtsgeldige ondertekening!</t>
    </r>
  </si>
  <si>
    <t>Transporttarief per lediging per jaar</t>
  </si>
  <si>
    <t xml:space="preserve">Lediging bezinkputten </t>
  </si>
  <si>
    <t xml:space="preserve">Aantal ledigingen </t>
  </si>
  <si>
    <t xml:space="preserve">Kosten per lediging </t>
  </si>
  <si>
    <t>Totale kosten lediging bezinkputten</t>
  </si>
  <si>
    <t>Wiva vat 60 Ltr.</t>
  </si>
  <si>
    <t>Afzetcontainer</t>
  </si>
  <si>
    <t>Gesloten afzetcontainer</t>
  </si>
  <si>
    <t>Rolcontainers 240 Ltr</t>
  </si>
  <si>
    <t>Rolcontainers 660 Ltr.</t>
  </si>
  <si>
    <t>Wiva vat 30 Ltr.</t>
  </si>
  <si>
    <t>Kadavers</t>
  </si>
  <si>
    <t>GGO</t>
  </si>
  <si>
    <t>Karton</t>
  </si>
  <si>
    <t>(Vertrouwelijk) papier</t>
  </si>
  <si>
    <t>Kunststof</t>
  </si>
  <si>
    <t>Huur afvalinzamelingsmiddelen/containers bedrijfsafval</t>
  </si>
  <si>
    <t>Specifiek Ziekenhuis Afval (SZA)</t>
  </si>
  <si>
    <t>Perscontainer, 20.000 ltr. (18m3)</t>
  </si>
  <si>
    <t>Rolcontainers 1000 Ltr.</t>
  </si>
  <si>
    <t>Rolcontainers 1100 Ltr.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</si>
</sst>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theme="0"/>
      <name val="Assistant Light"/>
    </font>
    <font>
      <sz val="11"/>
      <color theme="1"/>
      <name val="Assistant Light"/>
    </font>
    <font>
      <b/>
      <sz val="12"/>
      <color theme="1"/>
      <name val="Assistant Light"/>
    </font>
    <font>
      <b/>
      <u/>
      <sz val="12"/>
      <color theme="1"/>
      <name val="Assistant Light"/>
    </font>
    <font>
      <b/>
      <sz val="14"/>
      <color theme="0"/>
      <name val="Assistant Light"/>
    </font>
    <font>
      <sz val="9"/>
      <color theme="1"/>
      <name val="Assistant Light"/>
    </font>
    <font>
      <b/>
      <sz val="12"/>
      <color theme="0"/>
      <name val="Assistant Light"/>
    </font>
    <font>
      <sz val="11"/>
      <name val="Assistant Light"/>
    </font>
    <font>
      <b/>
      <sz val="11"/>
      <color theme="1"/>
      <name val="Assistant Light"/>
    </font>
    <font>
      <b/>
      <sz val="14"/>
      <name val="Assistant Light"/>
    </font>
    <font>
      <sz val="14"/>
      <color theme="1"/>
      <name val="Assistant Light"/>
    </font>
    <font>
      <sz val="14"/>
      <name val="Assistant Light"/>
    </font>
    <font>
      <sz val="11"/>
      <color theme="0"/>
      <name val="Assistant Light"/>
    </font>
    <font>
      <sz val="12"/>
      <color theme="1"/>
      <name val="Calibri"/>
      <family val="2"/>
      <scheme val="minor"/>
    </font>
    <font>
      <sz val="12"/>
      <color theme="1"/>
      <name val="Assistant Light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0" fontId="32" fillId="0" borderId="0"/>
  </cellStyleXfs>
  <cellXfs count="52">
    <xf numFmtId="0" fontId="0" fillId="0" borderId="0" xfId="0"/>
    <xf numFmtId="0" fontId="20" fillId="0" borderId="0" xfId="0" applyFont="1"/>
    <xf numFmtId="0" fontId="21" fillId="0" borderId="13" xfId="0" applyFont="1" applyBorder="1"/>
    <xf numFmtId="0" fontId="21" fillId="0" borderId="20" xfId="0" applyFont="1" applyBorder="1" applyAlignment="1">
      <alignment vertical="top" wrapText="1"/>
    </xf>
    <xf numFmtId="0" fontId="23" fillId="36" borderId="10" xfId="0" applyFont="1" applyFill="1" applyBorder="1" applyAlignment="1" applyProtection="1">
      <alignment vertical="center" wrapText="1"/>
      <protection locked="0"/>
    </xf>
    <xf numFmtId="0" fontId="24" fillId="0" borderId="0" xfId="0" applyFont="1" applyAlignment="1">
      <alignment horizontal="center" wrapText="1"/>
    </xf>
    <xf numFmtId="0" fontId="25" fillId="36" borderId="10" xfId="0" applyFont="1" applyFill="1" applyBorder="1" applyAlignment="1" applyProtection="1">
      <alignment vertical="center" wrapText="1"/>
      <protection locked="0"/>
    </xf>
    <xf numFmtId="0" fontId="20" fillId="33" borderId="0" xfId="0" applyFont="1" applyFill="1"/>
    <xf numFmtId="44" fontId="20" fillId="35" borderId="10" xfId="0" applyNumberFormat="1" applyFont="1" applyFill="1" applyBorder="1"/>
    <xf numFmtId="3" fontId="20" fillId="0" borderId="0" xfId="0" applyNumberFormat="1" applyFont="1"/>
    <xf numFmtId="0" fontId="27" fillId="34" borderId="10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44" fontId="20" fillId="0" borderId="10" xfId="0" applyNumberFormat="1" applyFont="1" applyBorder="1"/>
    <xf numFmtId="0" fontId="27" fillId="34" borderId="10" xfId="0" applyFont="1" applyFill="1" applyBorder="1" applyAlignment="1">
      <alignment horizontal="left" vertical="center" wrapText="1"/>
    </xf>
    <xf numFmtId="44" fontId="27" fillId="0" borderId="0" xfId="0" applyNumberFormat="1" applyFont="1" applyAlignment="1">
      <alignment vertical="center"/>
    </xf>
    <xf numFmtId="0" fontId="28" fillId="0" borderId="14" xfId="42" applyFont="1" applyBorder="1"/>
    <xf numFmtId="0" fontId="28" fillId="0" borderId="15" xfId="42" applyFont="1" applyBorder="1"/>
    <xf numFmtId="0" fontId="28" fillId="0" borderId="15" xfId="42" applyFont="1" applyBorder="1" applyAlignment="1">
      <alignment vertical="top"/>
    </xf>
    <xf numFmtId="0" fontId="30" fillId="0" borderId="17" xfId="42" applyFont="1" applyBorder="1" applyAlignment="1">
      <alignment wrapText="1"/>
    </xf>
    <xf numFmtId="0" fontId="30" fillId="0" borderId="21" xfId="42" applyFont="1" applyBorder="1"/>
    <xf numFmtId="0" fontId="20" fillId="0" borderId="18" xfId="0" applyFont="1" applyBorder="1"/>
    <xf numFmtId="0" fontId="19" fillId="37" borderId="12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>
      <alignment horizontal="center"/>
    </xf>
    <xf numFmtId="0" fontId="33" fillId="0" borderId="10" xfId="0" applyFont="1" applyBorder="1"/>
    <xf numFmtId="44" fontId="33" fillId="35" borderId="10" xfId="43" applyFont="1" applyFill="1" applyBorder="1" applyAlignment="1">
      <alignment vertical="center"/>
    </xf>
    <xf numFmtId="44" fontId="33" fillId="35" borderId="10" xfId="43" applyFont="1" applyFill="1" applyBorder="1" applyAlignment="1" applyProtection="1">
      <alignment vertical="center"/>
    </xf>
    <xf numFmtId="0" fontId="33" fillId="33" borderId="10" xfId="0" applyFont="1" applyFill="1" applyBorder="1"/>
    <xf numFmtId="4" fontId="33" fillId="33" borderId="10" xfId="0" applyNumberFormat="1" applyFont="1" applyFill="1" applyBorder="1" applyAlignment="1">
      <alignment horizontal="right"/>
    </xf>
    <xf numFmtId="4" fontId="33" fillId="33" borderId="10" xfId="0" applyNumberFormat="1" applyFont="1" applyFill="1" applyBorder="1" applyAlignment="1">
      <alignment vertical="center"/>
    </xf>
    <xf numFmtId="44" fontId="33" fillId="35" borderId="11" xfId="43" applyFont="1" applyFill="1" applyBorder="1" applyAlignment="1">
      <alignment vertical="center"/>
    </xf>
    <xf numFmtId="44" fontId="31" fillId="37" borderId="10" xfId="0" applyNumberFormat="1" applyFont="1" applyFill="1" applyBorder="1"/>
    <xf numFmtId="44" fontId="20" fillId="0" borderId="10" xfId="0" applyNumberFormat="1" applyFont="1" applyBorder="1" applyAlignment="1">
      <alignment vertical="center"/>
    </xf>
    <xf numFmtId="44" fontId="20" fillId="33" borderId="10" xfId="0" applyNumberFormat="1" applyFont="1" applyFill="1" applyBorder="1"/>
    <xf numFmtId="44" fontId="26" fillId="33" borderId="10" xfId="0" applyNumberFormat="1" applyFont="1" applyFill="1" applyBorder="1"/>
    <xf numFmtId="0" fontId="27" fillId="34" borderId="10" xfId="0" applyFont="1" applyFill="1" applyBorder="1" applyAlignment="1">
      <alignment horizontal="center" vertical="center" wrapText="1"/>
    </xf>
    <xf numFmtId="0" fontId="27" fillId="34" borderId="30" xfId="0" applyFont="1" applyFill="1" applyBorder="1" applyAlignment="1">
      <alignment horizontal="center" vertical="center" wrapText="1"/>
    </xf>
    <xf numFmtId="0" fontId="33" fillId="38" borderId="10" xfId="0" applyFont="1" applyFill="1" applyBorder="1"/>
    <xf numFmtId="4" fontId="33" fillId="38" borderId="10" xfId="0" applyNumberFormat="1" applyFont="1" applyFill="1" applyBorder="1" applyAlignment="1">
      <alignment vertical="center"/>
    </xf>
    <xf numFmtId="2" fontId="33" fillId="38" borderId="10" xfId="43" applyNumberFormat="1" applyFont="1" applyFill="1" applyBorder="1" applyAlignment="1">
      <alignment vertical="center"/>
    </xf>
    <xf numFmtId="164" fontId="29" fillId="35" borderId="11" xfId="0" applyNumberFormat="1" applyFont="1" applyFill="1" applyBorder="1" applyAlignment="1">
      <alignment horizontal="center"/>
    </xf>
    <xf numFmtId="164" fontId="29" fillId="35" borderId="27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9" xfId="0" applyFont="1" applyBorder="1" applyAlignment="1">
      <alignment horizontal="center"/>
    </xf>
    <xf numFmtId="0" fontId="23" fillId="36" borderId="26" xfId="0" applyFont="1" applyFill="1" applyBorder="1" applyAlignment="1" applyProtection="1">
      <alignment horizontal="left" vertical="center" wrapText="1"/>
      <protection locked="0"/>
    </xf>
    <xf numFmtId="164" fontId="29" fillId="35" borderId="28" xfId="0" applyNumberFormat="1" applyFont="1" applyFill="1" applyBorder="1" applyAlignment="1">
      <alignment horizontal="center"/>
    </xf>
    <xf numFmtId="164" fontId="29" fillId="35" borderId="29" xfId="0" applyNumberFormat="1" applyFont="1" applyFill="1" applyBorder="1" applyAlignment="1">
      <alignment horizontal="center"/>
    </xf>
    <xf numFmtId="164" fontId="29" fillId="35" borderId="22" xfId="0" applyNumberFormat="1" applyFont="1" applyFill="1" applyBorder="1" applyAlignment="1">
      <alignment horizontal="center"/>
    </xf>
    <xf numFmtId="164" fontId="29" fillId="35" borderId="24" xfId="0" applyNumberFormat="1" applyFont="1" applyFill="1" applyBorder="1" applyAlignment="1">
      <alignment horizontal="center"/>
    </xf>
    <xf numFmtId="164" fontId="29" fillId="35" borderId="12" xfId="0" applyNumberFormat="1" applyFont="1" applyFill="1" applyBorder="1" applyAlignment="1">
      <alignment horizontal="center"/>
    </xf>
    <xf numFmtId="164" fontId="29" fillId="35" borderId="16" xfId="0" applyNumberFormat="1" applyFont="1" applyFill="1" applyBorder="1" applyAlignment="1">
      <alignment horizontal="center"/>
    </xf>
    <xf numFmtId="164" fontId="29" fillId="35" borderId="23" xfId="0" applyNumberFormat="1" applyFont="1" applyFill="1" applyBorder="1" applyAlignment="1">
      <alignment horizontal="center"/>
    </xf>
    <xf numFmtId="164" fontId="29" fillId="35" borderId="25" xfId="0" applyNumberFormat="1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4" xr:uid="{F1517A68-023E-4882-88FB-724B8263E125}"/>
    <cellStyle name="Standaard_Offerte-sheet" xfId="42" xr:uid="{681976B9-5FA4-47BE-912F-5612F7C9F0E4}"/>
    <cellStyle name="Titel" xfId="1" builtinId="15" customBuiltin="1"/>
    <cellStyle name="Totaal" xfId="17" builtinId="25" customBuiltin="1"/>
    <cellStyle name="Uitvoer" xfId="10" builtinId="21" customBuiltin="1"/>
    <cellStyle name="Valuta" xfId="43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250917</xdr:colOff>
      <xdr:row>2</xdr:row>
      <xdr:rowOff>58238</xdr:rowOff>
    </xdr:from>
    <xdr:to>
      <xdr:col>2</xdr:col>
      <xdr:colOff>1163873</xdr:colOff>
      <xdr:row>2</xdr:row>
      <xdr:rowOff>745118</xdr:rowOff>
    </xdr:to>
    <xdr:pic>
      <xdr:nvPicPr>
        <xdr:cNvPr id="3" name="Afbeelding 2" descr="Home | BPRC">
          <a:extLst>
            <a:ext uri="{FF2B5EF4-FFF2-40B4-BE49-F238E27FC236}">
              <a16:creationId xmlns:a16="http://schemas.microsoft.com/office/drawing/2014/main" id="{F4C5B3DC-5055-42CF-9819-10C078B9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7524" y="616131"/>
          <a:ext cx="2894238" cy="692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65"/>
  <sheetViews>
    <sheetView tabSelected="1" zoomScale="89" zoomScaleNormal="89" zoomScaleSheetLayoutView="55" workbookViewId="0">
      <selection activeCell="E55" sqref="E55"/>
    </sheetView>
  </sheetViews>
  <sheetFormatPr defaultColWidth="8.796875" defaultRowHeight="15" x14ac:dyDescent="0.5"/>
  <cols>
    <col min="1" max="1" width="72.46484375" style="1" customWidth="1"/>
    <col min="2" max="2" width="28.796875" style="1" customWidth="1"/>
    <col min="3" max="3" width="29.33203125" style="1" bestFit="1" customWidth="1"/>
    <col min="4" max="6" width="26.796875" style="1" customWidth="1"/>
    <col min="7" max="7" width="19.1328125" style="1" customWidth="1"/>
    <col min="8" max="8" width="25" style="1" bestFit="1" customWidth="1"/>
    <col min="9" max="9" width="26.33203125" style="1" customWidth="1"/>
    <col min="10" max="10" width="26.33203125" style="1" bestFit="1" customWidth="1"/>
    <col min="11" max="11" width="25.6640625" style="1" bestFit="1" customWidth="1"/>
    <col min="12" max="16384" width="8.796875" style="1"/>
  </cols>
  <sheetData>
    <row r="1" spans="1:73" ht="27" thickBot="1" x14ac:dyDescent="0.55000000000000004">
      <c r="A1" s="21" t="s">
        <v>0</v>
      </c>
      <c r="B1" s="41"/>
      <c r="C1" s="41"/>
    </row>
    <row r="2" spans="1:73" ht="16.899999999999999" thickBot="1" x14ac:dyDescent="0.6">
      <c r="A2" s="2" t="s">
        <v>1</v>
      </c>
      <c r="B2" s="41"/>
      <c r="C2" s="41"/>
    </row>
    <row r="3" spans="1:73" ht="175.8" customHeight="1" x14ac:dyDescent="0.5">
      <c r="A3" s="3" t="s">
        <v>32</v>
      </c>
      <c r="B3" s="41"/>
      <c r="C3" s="41"/>
    </row>
    <row r="4" spans="1:73" x14ac:dyDescent="0.5">
      <c r="D4" s="5"/>
      <c r="E4" s="5"/>
      <c r="F4" s="5"/>
    </row>
    <row r="5" spans="1:73" s="7" customFormat="1" ht="16.5" x14ac:dyDescent="0.5">
      <c r="A5" s="6" t="s">
        <v>4</v>
      </c>
      <c r="B5" s="6"/>
      <c r="C5" s="6"/>
      <c r="D5" s="6"/>
      <c r="E5" s="6"/>
      <c r="F5" s="6"/>
      <c r="G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s="7" customFormat="1" ht="62.55" customHeight="1" x14ac:dyDescent="0.5">
      <c r="A6" s="10" t="s">
        <v>2</v>
      </c>
      <c r="B6" s="34" t="s">
        <v>12</v>
      </c>
      <c r="C6" s="34" t="s">
        <v>13</v>
      </c>
      <c r="D6" s="34" t="s">
        <v>3</v>
      </c>
      <c r="E6" s="34" t="s">
        <v>33</v>
      </c>
      <c r="F6" s="34" t="s">
        <v>27</v>
      </c>
      <c r="G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ht="16.5" x14ac:dyDescent="0.55000000000000004">
      <c r="A7" s="26" t="s">
        <v>19</v>
      </c>
      <c r="B7" s="27">
        <v>285940</v>
      </c>
      <c r="C7" s="26">
        <v>52</v>
      </c>
      <c r="D7" s="8"/>
      <c r="E7" s="8"/>
      <c r="F7" s="32">
        <f>(B7*D7)+(C7*E7)</f>
        <v>0</v>
      </c>
    </row>
    <row r="8" spans="1:73" ht="16.5" x14ac:dyDescent="0.55000000000000004">
      <c r="A8" s="26" t="s">
        <v>50</v>
      </c>
      <c r="B8" s="27">
        <v>4822</v>
      </c>
      <c r="C8" s="26">
        <v>10</v>
      </c>
      <c r="D8" s="8"/>
      <c r="E8" s="8"/>
      <c r="F8" s="32">
        <f t="shared" ref="F8:F19" si="0">(B8*D8)+(C8*E8)</f>
        <v>0</v>
      </c>
    </row>
    <row r="9" spans="1:73" ht="16.5" x14ac:dyDescent="0.55000000000000004">
      <c r="A9" s="26" t="s">
        <v>44</v>
      </c>
      <c r="B9" s="28">
        <v>1000</v>
      </c>
      <c r="C9" s="26">
        <v>8</v>
      </c>
      <c r="D9" s="8"/>
      <c r="E9" s="8"/>
      <c r="F9" s="32">
        <f t="shared" si="0"/>
        <v>0</v>
      </c>
    </row>
    <row r="10" spans="1:73" ht="16.5" x14ac:dyDescent="0.55000000000000004">
      <c r="A10" s="26" t="s">
        <v>45</v>
      </c>
      <c r="B10" s="28">
        <v>100</v>
      </c>
      <c r="C10" s="26">
        <v>5</v>
      </c>
      <c r="D10" s="8"/>
      <c r="E10" s="8"/>
      <c r="F10" s="32">
        <f t="shared" si="0"/>
        <v>0</v>
      </c>
    </row>
    <row r="11" spans="1:73" ht="16.5" x14ac:dyDescent="0.55000000000000004">
      <c r="A11" s="26" t="s">
        <v>14</v>
      </c>
      <c r="B11" s="28">
        <v>79020</v>
      </c>
      <c r="C11" s="26">
        <v>3</v>
      </c>
      <c r="D11" s="8"/>
      <c r="E11" s="8"/>
      <c r="F11" s="32">
        <f t="shared" si="0"/>
        <v>0</v>
      </c>
    </row>
    <row r="12" spans="1:73" ht="16.5" x14ac:dyDescent="0.55000000000000004">
      <c r="A12" s="26" t="s">
        <v>47</v>
      </c>
      <c r="B12" s="28">
        <v>584</v>
      </c>
      <c r="C12" s="26">
        <v>3</v>
      </c>
      <c r="D12" s="8"/>
      <c r="E12" s="8"/>
      <c r="F12" s="32">
        <f t="shared" si="0"/>
        <v>0</v>
      </c>
    </row>
    <row r="13" spans="1:73" ht="16.5" x14ac:dyDescent="0.55000000000000004">
      <c r="A13" s="26" t="s">
        <v>46</v>
      </c>
      <c r="B13" s="28">
        <v>2312</v>
      </c>
      <c r="C13" s="26">
        <v>10</v>
      </c>
      <c r="D13" s="8"/>
      <c r="E13" s="8"/>
      <c r="F13" s="32">
        <f t="shared" si="0"/>
        <v>0</v>
      </c>
    </row>
    <row r="14" spans="1:73" ht="16.5" x14ac:dyDescent="0.55000000000000004">
      <c r="A14" s="26" t="s">
        <v>15</v>
      </c>
      <c r="B14" s="28">
        <v>135</v>
      </c>
      <c r="C14" s="26">
        <v>3</v>
      </c>
      <c r="D14" s="8"/>
      <c r="E14" s="8"/>
      <c r="F14" s="32">
        <f t="shared" si="0"/>
        <v>0</v>
      </c>
    </row>
    <row r="15" spans="1:73" ht="16.5" x14ac:dyDescent="0.55000000000000004">
      <c r="A15" s="26" t="s">
        <v>16</v>
      </c>
      <c r="B15" s="27">
        <v>1329</v>
      </c>
      <c r="C15" s="26">
        <v>3</v>
      </c>
      <c r="D15" s="8"/>
      <c r="E15" s="8"/>
      <c r="F15" s="32">
        <f t="shared" si="0"/>
        <v>0</v>
      </c>
    </row>
    <row r="16" spans="1:73" ht="16.5" x14ac:dyDescent="0.55000000000000004">
      <c r="A16" s="26" t="s">
        <v>48</v>
      </c>
      <c r="B16" s="27">
        <v>240</v>
      </c>
      <c r="C16" s="36">
        <v>1</v>
      </c>
      <c r="D16" s="8"/>
      <c r="E16" s="8"/>
      <c r="F16" s="32">
        <f t="shared" si="0"/>
        <v>0</v>
      </c>
    </row>
    <row r="17" spans="1:6" ht="16.5" x14ac:dyDescent="0.55000000000000004">
      <c r="A17" s="26" t="s">
        <v>5</v>
      </c>
      <c r="B17" s="38">
        <v>500</v>
      </c>
      <c r="C17" s="36">
        <v>1</v>
      </c>
      <c r="D17" s="8"/>
      <c r="E17" s="8"/>
      <c r="F17" s="32">
        <f t="shared" si="0"/>
        <v>0</v>
      </c>
    </row>
    <row r="18" spans="1:6" ht="16.5" x14ac:dyDescent="0.55000000000000004">
      <c r="A18" s="26" t="s">
        <v>17</v>
      </c>
      <c r="B18" s="38">
        <v>500</v>
      </c>
      <c r="C18" s="36">
        <v>2</v>
      </c>
      <c r="D18" s="8"/>
      <c r="E18" s="8"/>
      <c r="F18" s="32">
        <f t="shared" si="0"/>
        <v>0</v>
      </c>
    </row>
    <row r="19" spans="1:6" ht="16.5" x14ac:dyDescent="0.55000000000000004">
      <c r="A19" s="26" t="s">
        <v>18</v>
      </c>
      <c r="B19" s="37">
        <v>2000</v>
      </c>
      <c r="C19" s="36">
        <v>1</v>
      </c>
      <c r="D19" s="8"/>
      <c r="E19" s="8"/>
      <c r="F19" s="32">
        <f t="shared" si="0"/>
        <v>0</v>
      </c>
    </row>
    <row r="20" spans="1:6" x14ac:dyDescent="0.5">
      <c r="C20" s="9"/>
      <c r="F20" s="30">
        <f>SUM(F7,F8,F9,F10,F11,F12,F13,F14,F15,F16,F17,F18,F19)</f>
        <v>0</v>
      </c>
    </row>
    <row r="21" spans="1:6" x14ac:dyDescent="0.5">
      <c r="C21" s="9"/>
    </row>
    <row r="22" spans="1:6" x14ac:dyDescent="0.5">
      <c r="C22" s="9"/>
    </row>
    <row r="23" spans="1:6" ht="19.149999999999999" x14ac:dyDescent="0.5">
      <c r="A23" s="4" t="s">
        <v>49</v>
      </c>
      <c r="B23" s="6"/>
      <c r="C23" s="6"/>
      <c r="D23" s="6"/>
    </row>
    <row r="24" spans="1:6" s="11" customFormat="1" ht="62.55" customHeight="1" x14ac:dyDescent="0.5">
      <c r="A24" s="10" t="s">
        <v>6</v>
      </c>
      <c r="B24" s="34" t="s">
        <v>21</v>
      </c>
      <c r="C24" s="34" t="s">
        <v>30</v>
      </c>
      <c r="D24" s="34" t="s">
        <v>31</v>
      </c>
      <c r="E24" s="1"/>
      <c r="F24" s="1"/>
    </row>
    <row r="25" spans="1:6" s="11" customFormat="1" ht="16.5" x14ac:dyDescent="0.55000000000000004">
      <c r="A25" s="23" t="s">
        <v>51</v>
      </c>
      <c r="B25" s="36">
        <v>1</v>
      </c>
      <c r="C25" s="24"/>
      <c r="D25" s="12">
        <f t="shared" ref="D25:D36" si="1">(B25*C25)*12</f>
        <v>0</v>
      </c>
      <c r="E25" s="1"/>
      <c r="F25" s="1"/>
    </row>
    <row r="26" spans="1:6" s="11" customFormat="1" ht="16.5" x14ac:dyDescent="0.55000000000000004">
      <c r="A26" s="23" t="s">
        <v>38</v>
      </c>
      <c r="B26" s="36">
        <v>200</v>
      </c>
      <c r="C26" s="25"/>
      <c r="D26" s="12">
        <f t="shared" si="1"/>
        <v>0</v>
      </c>
      <c r="E26" s="1"/>
      <c r="F26" s="1"/>
    </row>
    <row r="27" spans="1:6" s="11" customFormat="1" ht="16.5" x14ac:dyDescent="0.55000000000000004">
      <c r="A27" s="23" t="s">
        <v>43</v>
      </c>
      <c r="B27" s="36">
        <v>100</v>
      </c>
      <c r="C27" s="25"/>
      <c r="D27" s="12">
        <f t="shared" si="1"/>
        <v>0</v>
      </c>
      <c r="E27" s="1"/>
      <c r="F27" s="1"/>
    </row>
    <row r="28" spans="1:6" s="11" customFormat="1" ht="16.5" x14ac:dyDescent="0.55000000000000004">
      <c r="A28" s="23" t="s">
        <v>41</v>
      </c>
      <c r="B28" s="36">
        <v>4</v>
      </c>
      <c r="C28" s="25"/>
      <c r="D28" s="12">
        <f t="shared" si="1"/>
        <v>0</v>
      </c>
      <c r="E28" s="1"/>
      <c r="F28" s="1"/>
    </row>
    <row r="29" spans="1:6" s="11" customFormat="1" ht="16.5" x14ac:dyDescent="0.55000000000000004">
      <c r="A29" s="23" t="s">
        <v>42</v>
      </c>
      <c r="B29" s="36">
        <v>31</v>
      </c>
      <c r="C29" s="25"/>
      <c r="D29" s="12">
        <f t="shared" si="1"/>
        <v>0</v>
      </c>
      <c r="E29" s="1"/>
      <c r="F29" s="1"/>
    </row>
    <row r="30" spans="1:6" s="11" customFormat="1" ht="16.5" x14ac:dyDescent="0.55000000000000004">
      <c r="A30" s="23" t="s">
        <v>52</v>
      </c>
      <c r="B30" s="36">
        <v>10</v>
      </c>
      <c r="C30" s="25"/>
      <c r="D30" s="12">
        <f t="shared" si="1"/>
        <v>0</v>
      </c>
      <c r="E30" s="1"/>
      <c r="F30" s="1"/>
    </row>
    <row r="31" spans="1:6" s="11" customFormat="1" ht="16.5" x14ac:dyDescent="0.55000000000000004">
      <c r="A31" s="23" t="s">
        <v>53</v>
      </c>
      <c r="B31" s="36">
        <v>2</v>
      </c>
      <c r="C31" s="25"/>
      <c r="D31" s="12">
        <f t="shared" si="1"/>
        <v>0</v>
      </c>
      <c r="E31" s="1"/>
      <c r="F31" s="1"/>
    </row>
    <row r="32" spans="1:6" s="11" customFormat="1" ht="16.5" x14ac:dyDescent="0.55000000000000004">
      <c r="A32" s="23" t="s">
        <v>39</v>
      </c>
      <c r="B32" s="36">
        <v>1</v>
      </c>
      <c r="C32" s="25"/>
      <c r="D32" s="12">
        <f t="shared" si="1"/>
        <v>0</v>
      </c>
      <c r="E32" s="1"/>
      <c r="F32" s="1"/>
    </row>
    <row r="33" spans="1:6" s="11" customFormat="1" ht="16.5" x14ac:dyDescent="0.55000000000000004">
      <c r="A33" s="23" t="s">
        <v>40</v>
      </c>
      <c r="B33" s="36">
        <v>1</v>
      </c>
      <c r="C33" s="25"/>
      <c r="D33" s="12">
        <f t="shared" si="1"/>
        <v>0</v>
      </c>
      <c r="E33" s="1"/>
      <c r="F33" s="1"/>
    </row>
    <row r="34" spans="1:6" s="11" customFormat="1" ht="16.5" x14ac:dyDescent="0.55000000000000004">
      <c r="A34" s="23"/>
      <c r="B34" s="23"/>
      <c r="C34" s="25"/>
      <c r="D34" s="12">
        <f t="shared" si="1"/>
        <v>0</v>
      </c>
      <c r="E34" s="1"/>
      <c r="F34" s="1"/>
    </row>
    <row r="35" spans="1:6" s="11" customFormat="1" ht="16.5" x14ac:dyDescent="0.55000000000000004">
      <c r="A35" s="23"/>
      <c r="B35" s="23"/>
      <c r="C35" s="25"/>
      <c r="D35" s="12">
        <f t="shared" si="1"/>
        <v>0</v>
      </c>
      <c r="E35" s="1"/>
      <c r="F35" s="1"/>
    </row>
    <row r="36" spans="1:6" s="11" customFormat="1" ht="16.5" x14ac:dyDescent="0.55000000000000004">
      <c r="A36" s="23"/>
      <c r="B36" s="23"/>
      <c r="C36" s="25"/>
      <c r="D36" s="12">
        <f t="shared" si="1"/>
        <v>0</v>
      </c>
      <c r="E36" s="1"/>
      <c r="F36" s="1"/>
    </row>
    <row r="37" spans="1:6" x14ac:dyDescent="0.5">
      <c r="A37" s="42"/>
      <c r="B37" s="42"/>
      <c r="D37" s="30">
        <f>SUM(D36,D35,D34,D33,D32,D30,D29,D28,D27,D26,D25)</f>
        <v>0</v>
      </c>
    </row>
    <row r="38" spans="1:6" x14ac:dyDescent="0.5">
      <c r="A38" s="22"/>
      <c r="B38" s="22"/>
    </row>
    <row r="39" spans="1:6" x14ac:dyDescent="0.5">
      <c r="A39" s="22"/>
      <c r="B39" s="22"/>
    </row>
    <row r="40" spans="1:6" ht="19.149999999999999" x14ac:dyDescent="0.5">
      <c r="A40" s="43" t="s">
        <v>22</v>
      </c>
      <c r="B40" s="43"/>
      <c r="C40" s="6"/>
      <c r="D40" s="6"/>
    </row>
    <row r="41" spans="1:6" ht="62.55" customHeight="1" x14ac:dyDescent="0.5">
      <c r="A41" s="13" t="s">
        <v>29</v>
      </c>
      <c r="B41" s="34" t="s">
        <v>23</v>
      </c>
      <c r="C41" s="34" t="s">
        <v>24</v>
      </c>
      <c r="D41" s="35" t="s">
        <v>25</v>
      </c>
    </row>
    <row r="42" spans="1:6" ht="17.55" customHeight="1" x14ac:dyDescent="0.55000000000000004">
      <c r="B42" s="23"/>
      <c r="C42" s="29"/>
      <c r="D42" s="33">
        <f>SUM(B42*C42)</f>
        <v>0</v>
      </c>
    </row>
    <row r="43" spans="1:6" x14ac:dyDescent="0.5">
      <c r="D43" s="30">
        <f>D42</f>
        <v>0</v>
      </c>
    </row>
    <row r="46" spans="1:6" ht="19.149999999999999" x14ac:dyDescent="0.5">
      <c r="A46" s="43" t="s">
        <v>34</v>
      </c>
      <c r="B46" s="43"/>
      <c r="C46" s="6"/>
      <c r="D46" s="6"/>
    </row>
    <row r="47" spans="1:6" ht="61.8" customHeight="1" x14ac:dyDescent="0.5">
      <c r="A47" s="13"/>
      <c r="B47" s="34" t="s">
        <v>35</v>
      </c>
      <c r="C47" s="34" t="s">
        <v>36</v>
      </c>
      <c r="D47" s="34" t="s">
        <v>37</v>
      </c>
    </row>
    <row r="48" spans="1:6" ht="16.5" x14ac:dyDescent="0.55000000000000004">
      <c r="B48" s="23"/>
      <c r="C48" s="29"/>
      <c r="D48" s="33">
        <f>SUM(B48*C48)</f>
        <v>0</v>
      </c>
    </row>
    <row r="49" spans="1:5" x14ac:dyDescent="0.5">
      <c r="D49" s="30">
        <f>D48</f>
        <v>0</v>
      </c>
    </row>
    <row r="52" spans="1:5" ht="16.25" customHeight="1" x14ac:dyDescent="0.5">
      <c r="A52" s="43" t="s">
        <v>28</v>
      </c>
      <c r="B52" s="43"/>
      <c r="C52" s="6"/>
      <c r="D52" s="6"/>
      <c r="E52" s="6"/>
    </row>
    <row r="53" spans="1:5" ht="62.55" customHeight="1" x14ac:dyDescent="0.5">
      <c r="A53" s="10" t="s">
        <v>26</v>
      </c>
      <c r="B53" s="34" t="s">
        <v>27</v>
      </c>
      <c r="C53" s="34" t="s">
        <v>31</v>
      </c>
      <c r="D53" s="35" t="s">
        <v>25</v>
      </c>
      <c r="E53" s="34" t="s">
        <v>37</v>
      </c>
    </row>
    <row r="54" spans="1:5" ht="18" customHeight="1" x14ac:dyDescent="0.5">
      <c r="A54" s="14"/>
      <c r="B54" s="31">
        <f>F20</f>
        <v>0</v>
      </c>
      <c r="C54" s="31">
        <f>D37</f>
        <v>0</v>
      </c>
      <c r="D54" s="33">
        <f>D43</f>
        <v>0</v>
      </c>
      <c r="E54" s="12">
        <f>D49</f>
        <v>0</v>
      </c>
    </row>
    <row r="55" spans="1:5" ht="15.5" customHeight="1" x14ac:dyDescent="0.5">
      <c r="E55" s="30">
        <f>SUM(B54,C54,D54,E54)</f>
        <v>0</v>
      </c>
    </row>
    <row r="56" spans="1:5" ht="15.4" thickBot="1" x14ac:dyDescent="0.55000000000000004"/>
    <row r="57" spans="1:5" ht="19.149999999999999" x14ac:dyDescent="0.65">
      <c r="A57" s="15" t="s">
        <v>7</v>
      </c>
      <c r="B57" s="44"/>
      <c r="C57" s="45"/>
    </row>
    <row r="58" spans="1:5" ht="19.149999999999999" x14ac:dyDescent="0.65">
      <c r="A58" s="16" t="s">
        <v>8</v>
      </c>
      <c r="B58" s="39"/>
      <c r="C58" s="40"/>
    </row>
    <row r="59" spans="1:5" ht="19.149999999999999" x14ac:dyDescent="0.65">
      <c r="A59" s="16" t="s">
        <v>9</v>
      </c>
      <c r="B59" s="39"/>
      <c r="C59" s="40"/>
    </row>
    <row r="60" spans="1:5" ht="19.149999999999999" x14ac:dyDescent="0.5">
      <c r="A60" s="17" t="s">
        <v>10</v>
      </c>
      <c r="B60" s="46"/>
      <c r="C60" s="47"/>
    </row>
    <row r="61" spans="1:5" ht="19.149999999999999" x14ac:dyDescent="0.5">
      <c r="A61" s="17"/>
      <c r="B61" s="48"/>
      <c r="C61" s="49"/>
    </row>
    <row r="62" spans="1:5" ht="19.149999999999999" x14ac:dyDescent="0.5">
      <c r="A62" s="17"/>
      <c r="B62" s="48"/>
      <c r="C62" s="49"/>
    </row>
    <row r="63" spans="1:5" ht="19.149999999999999" x14ac:dyDescent="0.5">
      <c r="A63" s="17"/>
      <c r="B63" s="50"/>
      <c r="C63" s="51"/>
    </row>
    <row r="64" spans="1:5" ht="19.149999999999999" x14ac:dyDescent="0.65">
      <c r="A64" s="16" t="s">
        <v>11</v>
      </c>
      <c r="B64" s="39"/>
      <c r="C64" s="40"/>
    </row>
    <row r="65" spans="1:3" ht="38.65" thickBot="1" x14ac:dyDescent="0.7">
      <c r="A65" s="18" t="s">
        <v>20</v>
      </c>
      <c r="B65" s="19"/>
      <c r="C65" s="20"/>
    </row>
  </sheetData>
  <protectedRanges>
    <protectedRange sqref="C25:C36 B57:C64 C42 D7:E11 C48 A12:E19" name="Bereik1"/>
  </protectedRanges>
  <sortState xmlns:xlrd2="http://schemas.microsoft.com/office/spreadsheetml/2017/richdata2" ref="A37:D37">
    <sortCondition descending="1" ref="B37"/>
  </sortState>
  <mergeCells count="10">
    <mergeCell ref="B64:C64"/>
    <mergeCell ref="B1:C3"/>
    <mergeCell ref="A37:B37"/>
    <mergeCell ref="A40:B40"/>
    <mergeCell ref="B57:C57"/>
    <mergeCell ref="B58:C58"/>
    <mergeCell ref="B59:C59"/>
    <mergeCell ref="B60:C63"/>
    <mergeCell ref="A52:B52"/>
    <mergeCell ref="A46:B46"/>
  </mergeCells>
  <pageMargins left="0.7" right="0.7" top="0.75" bottom="0.75" header="0.3" footer="0.3"/>
  <pageSetup paperSize="8" scale="58" fitToHeight="0" orientation="landscape" r:id="rId1"/>
  <colBreaks count="1" manualBreakCount="1">
    <brk id="1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50cc304f6783a7eac171572b42a0410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51389f2e8b79f87903c48653a958bb6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D1AD5F-AE4A-4154-B966-D5F4549D32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FC239-91AF-46F5-AE3E-EB0E80DEB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47ACE0-13B6-4BB4-9B87-071DF5410415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3 - Prijzenblad</vt:lpstr>
      <vt:lpstr>'Bijlage 3 - Prijzenblad'!Afdrukbereik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Dijk, Kim van</dc:creator>
  <cp:keywords/>
  <dc:description/>
  <cp:lastModifiedBy>Nishant Raghoenath</cp:lastModifiedBy>
  <cp:revision/>
  <cp:lastPrinted>2023-11-13T10:42:26Z</cp:lastPrinted>
  <dcterms:created xsi:type="dcterms:W3CDTF">2020-06-22T08:41:46Z</dcterms:created>
  <dcterms:modified xsi:type="dcterms:W3CDTF">2023-12-09T18:45:34Z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