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2"/>
  <workbookPr filterPrivacy="1" codeName="ThisWorkbook" autoCompressPictures="0"/>
  <xr:revisionPtr revIDLastSave="0" documentId="13_ncr:1_{4323C20F-8FBD-C541-99E1-07F65BEE9653}" xr6:coauthVersionLast="47" xr6:coauthVersionMax="47" xr10:uidLastSave="{00000000-0000-0000-0000-000000000000}"/>
  <bookViews>
    <workbookView xWindow="30820" yWindow="500" windowWidth="42700" windowHeight="20160" xr2:uid="{00000000-000D-0000-FFFF-FFFF00000000}"/>
  </bookViews>
  <sheets>
    <sheet name="Productdemonstratie" sheetId="23" r:id="rId1"/>
    <sheet name="Locatie directeur 1" sheetId="7" r:id="rId2"/>
    <sheet name="Locatie directeur 2" sheetId="15" r:id="rId3"/>
    <sheet name="Beleidsmedewerker Facilitair" sheetId="16" r:id="rId4"/>
    <sheet name="Coordinator OOP" sheetId="17" r:id="rId5"/>
    <sheet name="Centrale inkoper" sheetId="18" r:id="rId6"/>
    <sheet name="Onderhoudsmedewerker" sheetId="24" r:id="rId7"/>
    <sheet name="Hoofd facilitaire dienst" sheetId="25" r:id="rId8"/>
    <sheet name="Consensus" sheetId="9" r:id="rId9"/>
    <sheet name="Eindscores" sheetId="19" r:id="rId10"/>
  </sheets>
  <definedNames>
    <definedName name="Materiaalsoorten">Productdemonstratie!#REF!</definedName>
    <definedName name="SCORE">Productdemonstratie!$B$9:$E$9</definedName>
    <definedName name="STALENBOEK">Productdemonstratie!$E$14:$H$14</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10" i="19" l="1"/>
  <c r="E10" i="19"/>
  <c r="C10" i="19"/>
  <c r="G6" i="19"/>
  <c r="E6" i="19"/>
  <c r="C6" i="19"/>
  <c r="J417" i="9"/>
  <c r="G417" i="9"/>
  <c r="D417" i="9"/>
  <c r="J351" i="9"/>
  <c r="G351" i="9"/>
  <c r="D351" i="9"/>
  <c r="J285" i="9"/>
  <c r="G285" i="9"/>
  <c r="D285" i="9"/>
  <c r="J228" i="9"/>
  <c r="G228" i="9"/>
  <c r="D228" i="9"/>
  <c r="J144" i="9"/>
  <c r="G144" i="9"/>
  <c r="D144" i="9"/>
  <c r="J96" i="9"/>
  <c r="G96" i="9"/>
  <c r="D96" i="9"/>
  <c r="J48" i="9"/>
  <c r="G48" i="9"/>
  <c r="D48" i="9"/>
  <c r="J408" i="9"/>
  <c r="G408" i="9"/>
  <c r="D408" i="9"/>
  <c r="J399" i="9"/>
  <c r="G399" i="9"/>
  <c r="D399" i="9"/>
  <c r="J390" i="9"/>
  <c r="G390" i="9"/>
  <c r="D390" i="9"/>
  <c r="J381" i="9"/>
  <c r="G381" i="9"/>
  <c r="D381" i="9"/>
  <c r="J372" i="9"/>
  <c r="G372" i="9"/>
  <c r="D372" i="9"/>
  <c r="J363" i="9"/>
  <c r="G363" i="9"/>
  <c r="D363" i="9"/>
  <c r="J342" i="9"/>
  <c r="G342" i="9"/>
  <c r="D342" i="9"/>
  <c r="J333" i="9"/>
  <c r="G333" i="9"/>
  <c r="D333" i="9"/>
  <c r="D324" i="9"/>
  <c r="G324" i="9"/>
  <c r="J324" i="9"/>
  <c r="J315" i="9"/>
  <c r="G315" i="9"/>
  <c r="D315" i="9"/>
  <c r="D306" i="9"/>
  <c r="G306" i="9"/>
  <c r="J306" i="9"/>
  <c r="J297" i="9"/>
  <c r="G297" i="9"/>
  <c r="D297" i="9"/>
  <c r="J276" i="9"/>
  <c r="G276" i="9"/>
  <c r="D276" i="9"/>
  <c r="J267" i="9"/>
  <c r="G267" i="9"/>
  <c r="D267" i="9"/>
  <c r="J258" i="9"/>
  <c r="G258" i="9"/>
  <c r="D258" i="9"/>
  <c r="J249" i="9"/>
  <c r="G249" i="9"/>
  <c r="D249" i="9"/>
  <c r="J240" i="9"/>
  <c r="G240" i="9"/>
  <c r="D240" i="9"/>
  <c r="J219" i="9"/>
  <c r="G219" i="9"/>
  <c r="D219" i="9"/>
  <c r="J210" i="9"/>
  <c r="G210" i="9"/>
  <c r="D210" i="9"/>
  <c r="J201" i="9"/>
  <c r="G201" i="9"/>
  <c r="D201" i="9"/>
  <c r="J192" i="9"/>
  <c r="G192" i="9"/>
  <c r="D192" i="9"/>
  <c r="J183" i="9"/>
  <c r="G183" i="9"/>
  <c r="D183" i="9"/>
  <c r="J174" i="9"/>
  <c r="G174" i="9"/>
  <c r="D174" i="9"/>
  <c r="J165" i="9"/>
  <c r="G165" i="9"/>
  <c r="D165" i="9"/>
  <c r="J156" i="9"/>
  <c r="G156" i="9"/>
  <c r="D156" i="9"/>
  <c r="J135" i="9"/>
  <c r="G135" i="9"/>
  <c r="D135" i="9"/>
  <c r="D126" i="9"/>
  <c r="G126" i="9"/>
  <c r="J126" i="9"/>
  <c r="J117" i="9"/>
  <c r="G117" i="9"/>
  <c r="D117" i="9"/>
  <c r="J108" i="9"/>
  <c r="G108" i="9"/>
  <c r="D108" i="9"/>
  <c r="J87" i="9"/>
  <c r="G87" i="9"/>
  <c r="D87" i="9"/>
  <c r="J78" i="9"/>
  <c r="G78" i="9"/>
  <c r="D78" i="9"/>
  <c r="J69" i="9"/>
  <c r="G69" i="9"/>
  <c r="D69" i="9"/>
  <c r="J60" i="9"/>
  <c r="G60" i="9"/>
  <c r="D60" i="9"/>
  <c r="D39" i="9"/>
  <c r="G39" i="9"/>
  <c r="J39" i="9"/>
  <c r="J30" i="9"/>
  <c r="G30" i="9"/>
  <c r="D30" i="9"/>
  <c r="D21" i="9"/>
  <c r="G21" i="9"/>
  <c r="J21" i="9"/>
  <c r="J12" i="9"/>
  <c r="G12" i="9"/>
  <c r="D12" i="9"/>
  <c r="J49" i="9"/>
  <c r="J97" i="9"/>
  <c r="J145" i="9"/>
  <c r="J229" i="9"/>
  <c r="J286" i="9"/>
  <c r="J352" i="9"/>
  <c r="J418" i="9"/>
  <c r="J420" i="9"/>
  <c r="G49" i="9"/>
  <c r="G97" i="9"/>
  <c r="G145" i="9"/>
  <c r="G229" i="9"/>
  <c r="G286" i="9"/>
  <c r="G352" i="9"/>
  <c r="G418" i="9"/>
  <c r="G420" i="9"/>
  <c r="D49" i="9"/>
  <c r="D97" i="9"/>
  <c r="D145" i="9"/>
  <c r="D229" i="9"/>
  <c r="D286" i="9"/>
  <c r="D352" i="9"/>
  <c r="D418" i="9"/>
  <c r="D420" i="9"/>
  <c r="J415" i="9"/>
  <c r="J414" i="9"/>
  <c r="J413" i="9"/>
  <c r="J412" i="9"/>
  <c r="J411" i="9"/>
  <c r="J410" i="9"/>
  <c r="J409" i="9"/>
  <c r="J406" i="9"/>
  <c r="J405" i="9"/>
  <c r="J404" i="9"/>
  <c r="J403" i="9"/>
  <c r="J402" i="9"/>
  <c r="J401" i="9"/>
  <c r="J400" i="9"/>
  <c r="J397" i="9"/>
  <c r="J396" i="9"/>
  <c r="J395" i="9"/>
  <c r="J394" i="9"/>
  <c r="J393" i="9"/>
  <c r="J392" i="9"/>
  <c r="J391" i="9"/>
  <c r="J388" i="9"/>
  <c r="J387" i="9"/>
  <c r="J386" i="9"/>
  <c r="J385" i="9"/>
  <c r="J384" i="9"/>
  <c r="J383" i="9"/>
  <c r="J382" i="9"/>
  <c r="J379" i="9"/>
  <c r="J377" i="9"/>
  <c r="J378" i="9"/>
  <c r="J376" i="9"/>
  <c r="J375" i="9"/>
  <c r="J374" i="9"/>
  <c r="J373" i="9"/>
  <c r="J370" i="9"/>
  <c r="J369" i="9"/>
  <c r="J368" i="9"/>
  <c r="J367" i="9"/>
  <c r="J366" i="9"/>
  <c r="J365" i="9"/>
  <c r="J364" i="9"/>
  <c r="J361" i="9"/>
  <c r="J360" i="9"/>
  <c r="J359" i="9"/>
  <c r="J358" i="9"/>
  <c r="J357" i="9"/>
  <c r="J356" i="9"/>
  <c r="J355" i="9"/>
  <c r="G415" i="9"/>
  <c r="G414" i="9"/>
  <c r="G413" i="9"/>
  <c r="G412" i="9"/>
  <c r="G411" i="9"/>
  <c r="G410" i="9"/>
  <c r="G409" i="9"/>
  <c r="G406" i="9"/>
  <c r="G405" i="9"/>
  <c r="G404" i="9"/>
  <c r="G403" i="9"/>
  <c r="G402" i="9"/>
  <c r="G401" i="9"/>
  <c r="G400" i="9"/>
  <c r="G397" i="9"/>
  <c r="G396" i="9"/>
  <c r="G395" i="9"/>
  <c r="G394" i="9"/>
  <c r="G393" i="9"/>
  <c r="G392" i="9"/>
  <c r="G391" i="9"/>
  <c r="G388" i="9"/>
  <c r="G387" i="9"/>
  <c r="G386" i="9"/>
  <c r="G385" i="9"/>
  <c r="G384" i="9"/>
  <c r="G383" i="9"/>
  <c r="G382" i="9"/>
  <c r="G379" i="9"/>
  <c r="G378" i="9"/>
  <c r="G377" i="9"/>
  <c r="G376" i="9"/>
  <c r="G375" i="9"/>
  <c r="G374" i="9"/>
  <c r="G373" i="9"/>
  <c r="G370" i="9"/>
  <c r="G369" i="9"/>
  <c r="G368" i="9"/>
  <c r="G367" i="9"/>
  <c r="G366" i="9"/>
  <c r="G365" i="9"/>
  <c r="G364" i="9"/>
  <c r="G361" i="9"/>
  <c r="G360" i="9"/>
  <c r="G359" i="9"/>
  <c r="G358" i="9"/>
  <c r="G357" i="9"/>
  <c r="G356" i="9"/>
  <c r="G355" i="9"/>
  <c r="D415" i="9"/>
  <c r="A409" i="9"/>
  <c r="A400" i="9"/>
  <c r="D414" i="9"/>
  <c r="D413" i="9"/>
  <c r="D412" i="9"/>
  <c r="D411" i="9"/>
  <c r="D410" i="9"/>
  <c r="D409" i="9"/>
  <c r="D406" i="9"/>
  <c r="D405" i="9"/>
  <c r="D404" i="9"/>
  <c r="D403" i="9"/>
  <c r="D402" i="9"/>
  <c r="D401" i="9"/>
  <c r="D400" i="9"/>
  <c r="D397" i="9"/>
  <c r="D396" i="9"/>
  <c r="D395" i="9"/>
  <c r="D394" i="9"/>
  <c r="D393" i="9"/>
  <c r="D392" i="9"/>
  <c r="D391" i="9"/>
  <c r="D388" i="9"/>
  <c r="D387" i="9"/>
  <c r="D386" i="9"/>
  <c r="D385" i="9"/>
  <c r="D384" i="9"/>
  <c r="D383" i="9"/>
  <c r="D382" i="9"/>
  <c r="D379" i="9"/>
  <c r="D378" i="9"/>
  <c r="D377" i="9"/>
  <c r="D376" i="9"/>
  <c r="D375" i="9"/>
  <c r="D374" i="9"/>
  <c r="D373" i="9"/>
  <c r="D370" i="9"/>
  <c r="D369" i="9"/>
  <c r="D368" i="9"/>
  <c r="D367" i="9"/>
  <c r="D366" i="9"/>
  <c r="D365" i="9"/>
  <c r="D364" i="9"/>
  <c r="D361" i="9"/>
  <c r="D360" i="9"/>
  <c r="D359" i="9"/>
  <c r="D358" i="9"/>
  <c r="D357" i="9"/>
  <c r="D356" i="9"/>
  <c r="D355" i="9"/>
  <c r="J349" i="9"/>
  <c r="J348" i="9"/>
  <c r="J347" i="9"/>
  <c r="J346" i="9"/>
  <c r="J345" i="9"/>
  <c r="J344" i="9"/>
  <c r="J343" i="9"/>
  <c r="J340" i="9"/>
  <c r="J339" i="9"/>
  <c r="J338" i="9"/>
  <c r="J337" i="9"/>
  <c r="J336" i="9"/>
  <c r="J335" i="9"/>
  <c r="J334" i="9"/>
  <c r="J331" i="9"/>
  <c r="J330" i="9"/>
  <c r="J329" i="9"/>
  <c r="J328" i="9"/>
  <c r="J327" i="9"/>
  <c r="J326" i="9"/>
  <c r="J325" i="9"/>
  <c r="J322" i="9"/>
  <c r="J321" i="9"/>
  <c r="J320" i="9"/>
  <c r="J319" i="9"/>
  <c r="J318" i="9"/>
  <c r="J317" i="9"/>
  <c r="J316" i="9"/>
  <c r="J313" i="9"/>
  <c r="J312" i="9"/>
  <c r="J311" i="9"/>
  <c r="J310" i="9"/>
  <c r="J309" i="9"/>
  <c r="J308" i="9"/>
  <c r="J307" i="9"/>
  <c r="J304" i="9"/>
  <c r="J303" i="9"/>
  <c r="J302" i="9"/>
  <c r="J301" i="9"/>
  <c r="J300" i="9"/>
  <c r="J299" i="9"/>
  <c r="J298" i="9"/>
  <c r="J295" i="9"/>
  <c r="J294" i="9"/>
  <c r="J293" i="9"/>
  <c r="J292" i="9"/>
  <c r="J291" i="9"/>
  <c r="J290" i="9"/>
  <c r="J289" i="9"/>
  <c r="G349" i="9"/>
  <c r="G348" i="9"/>
  <c r="G347" i="9"/>
  <c r="G346" i="9"/>
  <c r="G345" i="9"/>
  <c r="G344" i="9"/>
  <c r="G343" i="9"/>
  <c r="G340" i="9"/>
  <c r="G339" i="9"/>
  <c r="G338" i="9"/>
  <c r="G337" i="9"/>
  <c r="G336" i="9"/>
  <c r="G335" i="9"/>
  <c r="G334" i="9"/>
  <c r="G331" i="9"/>
  <c r="G330" i="9"/>
  <c r="G329" i="9"/>
  <c r="G328" i="9"/>
  <c r="G327" i="9"/>
  <c r="G326" i="9"/>
  <c r="G325" i="9"/>
  <c r="G322" i="9"/>
  <c r="G321" i="9"/>
  <c r="G320" i="9"/>
  <c r="G319" i="9"/>
  <c r="G318" i="9"/>
  <c r="G317" i="9"/>
  <c r="G316" i="9"/>
  <c r="G313" i="9"/>
  <c r="G312" i="9"/>
  <c r="G311" i="9"/>
  <c r="G310" i="9"/>
  <c r="G309" i="9"/>
  <c r="G308" i="9"/>
  <c r="G307" i="9"/>
  <c r="G304" i="9"/>
  <c r="G303" i="9"/>
  <c r="G302" i="9"/>
  <c r="G301" i="9"/>
  <c r="G300" i="9"/>
  <c r="G299" i="9"/>
  <c r="G298" i="9"/>
  <c r="G295" i="9"/>
  <c r="G294" i="9"/>
  <c r="G293" i="9"/>
  <c r="G292" i="9"/>
  <c r="G291" i="9"/>
  <c r="G290" i="9"/>
  <c r="G289" i="9"/>
  <c r="D349" i="9"/>
  <c r="D348" i="9"/>
  <c r="D347" i="9"/>
  <c r="D346" i="9"/>
  <c r="D345" i="9"/>
  <c r="D344" i="9"/>
  <c r="D343" i="9"/>
  <c r="D340" i="9"/>
  <c r="D339" i="9"/>
  <c r="D338" i="9"/>
  <c r="D337" i="9"/>
  <c r="D336" i="9"/>
  <c r="D335" i="9"/>
  <c r="D334" i="9"/>
  <c r="D331" i="9"/>
  <c r="D330" i="9"/>
  <c r="D329" i="9"/>
  <c r="D328" i="9"/>
  <c r="D327" i="9"/>
  <c r="D326" i="9"/>
  <c r="D325" i="9"/>
  <c r="D322" i="9"/>
  <c r="D321" i="9"/>
  <c r="D320" i="9"/>
  <c r="D319" i="9"/>
  <c r="D318" i="9"/>
  <c r="D317" i="9"/>
  <c r="D316" i="9"/>
  <c r="D313" i="9"/>
  <c r="D312" i="9"/>
  <c r="D311" i="9"/>
  <c r="D310" i="9"/>
  <c r="D309" i="9"/>
  <c r="D308" i="9"/>
  <c r="D307" i="9"/>
  <c r="D304" i="9"/>
  <c r="D303" i="9"/>
  <c r="D302" i="9"/>
  <c r="D301" i="9"/>
  <c r="D300" i="9"/>
  <c r="D299" i="9"/>
  <c r="D298" i="9"/>
  <c r="D295" i="9"/>
  <c r="D294" i="9"/>
  <c r="D293" i="9"/>
  <c r="D292" i="9"/>
  <c r="D291" i="9"/>
  <c r="D290" i="9"/>
  <c r="D289" i="9"/>
  <c r="A391" i="9"/>
  <c r="A382" i="9"/>
  <c r="A373" i="9"/>
  <c r="A364" i="9"/>
  <c r="A355" i="9"/>
  <c r="A343" i="9"/>
  <c r="A334" i="9"/>
  <c r="A325" i="9"/>
  <c r="A316" i="9"/>
  <c r="A307" i="9"/>
  <c r="A298" i="9"/>
  <c r="A289" i="9"/>
  <c r="A354" i="9"/>
  <c r="A288" i="9"/>
  <c r="B415" i="9"/>
  <c r="B414" i="9"/>
  <c r="B413" i="9"/>
  <c r="B412" i="9"/>
  <c r="B411" i="9"/>
  <c r="B410" i="9"/>
  <c r="B409" i="9"/>
  <c r="B406" i="9"/>
  <c r="B405" i="9"/>
  <c r="B404" i="9"/>
  <c r="B403" i="9"/>
  <c r="B402" i="9"/>
  <c r="B401" i="9"/>
  <c r="B400" i="9"/>
  <c r="B397" i="9"/>
  <c r="B396" i="9"/>
  <c r="B395" i="9"/>
  <c r="B394" i="9"/>
  <c r="B393" i="9"/>
  <c r="B392" i="9"/>
  <c r="B391" i="9"/>
  <c r="B388" i="9"/>
  <c r="B387" i="9"/>
  <c r="B386" i="9"/>
  <c r="B385" i="9"/>
  <c r="B384" i="9"/>
  <c r="B383" i="9"/>
  <c r="B382" i="9"/>
  <c r="B379" i="9"/>
  <c r="B378" i="9"/>
  <c r="B377" i="9"/>
  <c r="B376" i="9"/>
  <c r="B375" i="9"/>
  <c r="B374" i="9"/>
  <c r="B373" i="9"/>
  <c r="B370" i="9"/>
  <c r="B369" i="9"/>
  <c r="B368" i="9"/>
  <c r="B367" i="9"/>
  <c r="B366" i="9"/>
  <c r="B365" i="9"/>
  <c r="B364" i="9"/>
  <c r="B361" i="9"/>
  <c r="B360" i="9"/>
  <c r="B359" i="9"/>
  <c r="B358" i="9"/>
  <c r="B357" i="9"/>
  <c r="B356" i="9"/>
  <c r="B355" i="9"/>
  <c r="B349" i="9"/>
  <c r="B348" i="9"/>
  <c r="B347" i="9"/>
  <c r="B346" i="9"/>
  <c r="B345" i="9"/>
  <c r="B344" i="9"/>
  <c r="B343" i="9"/>
  <c r="B340" i="9"/>
  <c r="B339" i="9"/>
  <c r="B338" i="9"/>
  <c r="B337" i="9"/>
  <c r="B336" i="9"/>
  <c r="B335" i="9"/>
  <c r="B334" i="9"/>
  <c r="B331" i="9"/>
  <c r="B330" i="9"/>
  <c r="B329" i="9"/>
  <c r="B328" i="9"/>
  <c r="B327" i="9"/>
  <c r="B326" i="9"/>
  <c r="B325" i="9"/>
  <c r="B322" i="9"/>
  <c r="B321" i="9"/>
  <c r="B320" i="9"/>
  <c r="B319" i="9"/>
  <c r="B318" i="9"/>
  <c r="B317" i="9"/>
  <c r="B316" i="9"/>
  <c r="B313" i="9"/>
  <c r="B312" i="9"/>
  <c r="B311" i="9"/>
  <c r="B310" i="9"/>
  <c r="B309" i="9"/>
  <c r="B308" i="9"/>
  <c r="B307" i="9"/>
  <c r="B304" i="9"/>
  <c r="B303" i="9"/>
  <c r="B302" i="9"/>
  <c r="B301" i="9"/>
  <c r="B300" i="9"/>
  <c r="B299" i="9"/>
  <c r="B298" i="9"/>
  <c r="B295" i="9"/>
  <c r="B294" i="9"/>
  <c r="B293" i="9"/>
  <c r="B292" i="9"/>
  <c r="B291" i="9"/>
  <c r="B290" i="9"/>
  <c r="B289" i="9"/>
  <c r="A96" i="25"/>
  <c r="A94" i="25"/>
  <c r="A92" i="25"/>
  <c r="A90" i="25"/>
  <c r="A88" i="25"/>
  <c r="A86" i="25"/>
  <c r="A84" i="25"/>
  <c r="A83" i="25"/>
  <c r="A81" i="25"/>
  <c r="A79" i="25"/>
  <c r="A77" i="25"/>
  <c r="A75" i="25"/>
  <c r="A73" i="25"/>
  <c r="A71" i="25"/>
  <c r="A69" i="25"/>
  <c r="A68" i="25"/>
  <c r="A96" i="24"/>
  <c r="A94" i="24"/>
  <c r="A92" i="24"/>
  <c r="A90" i="24"/>
  <c r="A88" i="24"/>
  <c r="A86" i="24"/>
  <c r="A84" i="24"/>
  <c r="A83" i="24"/>
  <c r="A81" i="24"/>
  <c r="A79" i="24"/>
  <c r="A77" i="24"/>
  <c r="A75" i="24"/>
  <c r="A73" i="24"/>
  <c r="A71" i="24"/>
  <c r="A69" i="24"/>
  <c r="A68" i="24"/>
  <c r="A96" i="18"/>
  <c r="A94" i="18"/>
  <c r="A92" i="18"/>
  <c r="A90" i="18"/>
  <c r="A88" i="18"/>
  <c r="A86" i="18"/>
  <c r="A84" i="18"/>
  <c r="A83" i="18"/>
  <c r="A81" i="18"/>
  <c r="A79" i="18"/>
  <c r="A77" i="18"/>
  <c r="A75" i="18"/>
  <c r="A73" i="18"/>
  <c r="A71" i="18"/>
  <c r="A69" i="18"/>
  <c r="A68" i="18"/>
  <c r="A96" i="17"/>
  <c r="A94" i="17"/>
  <c r="A92" i="17"/>
  <c r="A90" i="17"/>
  <c r="A88" i="17"/>
  <c r="A86" i="17"/>
  <c r="A84" i="17"/>
  <c r="A83" i="17"/>
  <c r="A81" i="17"/>
  <c r="A79" i="17"/>
  <c r="A77" i="17"/>
  <c r="A75" i="17"/>
  <c r="A73" i="17"/>
  <c r="A71" i="17"/>
  <c r="A69" i="17"/>
  <c r="A68" i="17"/>
  <c r="A96" i="16"/>
  <c r="A94" i="16"/>
  <c r="A92" i="16"/>
  <c r="A90" i="16"/>
  <c r="A88" i="16"/>
  <c r="A86" i="16"/>
  <c r="A84" i="16"/>
  <c r="A83" i="16"/>
  <c r="A81" i="16"/>
  <c r="A79" i="16"/>
  <c r="A77" i="16"/>
  <c r="A75" i="16"/>
  <c r="A73" i="16"/>
  <c r="A71" i="16"/>
  <c r="A69" i="16"/>
  <c r="A68" i="16"/>
  <c r="A96" i="15"/>
  <c r="A94" i="15"/>
  <c r="A92" i="15"/>
  <c r="A90" i="15"/>
  <c r="A88" i="15"/>
  <c r="A86" i="15"/>
  <c r="A84" i="15"/>
  <c r="A83" i="15"/>
  <c r="A81" i="15"/>
  <c r="A79" i="15"/>
  <c r="A77" i="15"/>
  <c r="A75" i="15"/>
  <c r="A73" i="15"/>
  <c r="A71" i="15"/>
  <c r="A69" i="15"/>
  <c r="A68" i="15"/>
  <c r="A96" i="7"/>
  <c r="A94" i="7"/>
  <c r="A92" i="7"/>
  <c r="A90" i="7"/>
  <c r="A88" i="7"/>
  <c r="A86" i="7"/>
  <c r="A84" i="7"/>
  <c r="A83" i="7"/>
  <c r="A81" i="7"/>
  <c r="A79" i="7"/>
  <c r="A77" i="7"/>
  <c r="A75" i="7"/>
  <c r="A73" i="7"/>
  <c r="A71" i="7"/>
  <c r="A69" i="7"/>
  <c r="A68" i="7"/>
  <c r="A25" i="16"/>
  <c r="D52" i="23"/>
  <c r="D51" i="23"/>
  <c r="D50" i="23"/>
  <c r="D49" i="23"/>
  <c r="D48" i="23"/>
  <c r="D47" i="23"/>
  <c r="D44" i="23"/>
  <c r="D43" i="23"/>
  <c r="D42" i="23"/>
  <c r="D41" i="23"/>
  <c r="D40" i="23"/>
  <c r="D39" i="23"/>
  <c r="D36" i="23"/>
  <c r="D35" i="23"/>
  <c r="D34" i="23"/>
  <c r="D33" i="23"/>
  <c r="D32" i="23"/>
  <c r="D29" i="23"/>
  <c r="D28" i="23"/>
  <c r="D27" i="23"/>
  <c r="D26" i="23"/>
  <c r="D25" i="23"/>
  <c r="D24" i="23"/>
  <c r="D23" i="23"/>
  <c r="D22" i="23"/>
  <c r="D19" i="23"/>
  <c r="D18" i="23"/>
  <c r="D17" i="23"/>
  <c r="D16" i="23"/>
  <c r="D13" i="23"/>
  <c r="D12" i="23"/>
  <c r="D11" i="23"/>
  <c r="D10" i="23"/>
  <c r="D7" i="23"/>
  <c r="D6" i="23"/>
  <c r="D5" i="23"/>
  <c r="D4" i="23"/>
  <c r="G5" i="19"/>
  <c r="E5" i="19"/>
  <c r="C5" i="19"/>
  <c r="J226" i="9"/>
  <c r="J225" i="9"/>
  <c r="J224" i="9"/>
  <c r="J223" i="9"/>
  <c r="J222" i="9"/>
  <c r="J221" i="9"/>
  <c r="J220" i="9"/>
  <c r="J217" i="9"/>
  <c r="J216" i="9"/>
  <c r="J215" i="9"/>
  <c r="J214" i="9"/>
  <c r="J213" i="9"/>
  <c r="J212" i="9"/>
  <c r="J208" i="9"/>
  <c r="J207" i="9"/>
  <c r="J206" i="9"/>
  <c r="J205" i="9"/>
  <c r="J204" i="9"/>
  <c r="J203" i="9"/>
  <c r="J199" i="9"/>
  <c r="J198" i="9"/>
  <c r="J197" i="9"/>
  <c r="J196" i="9"/>
  <c r="J195" i="9"/>
  <c r="J194" i="9"/>
  <c r="J190" i="9"/>
  <c r="J189" i="9"/>
  <c r="J188" i="9"/>
  <c r="J187" i="9"/>
  <c r="J186" i="9"/>
  <c r="J185" i="9"/>
  <c r="J184" i="9"/>
  <c r="J181" i="9"/>
  <c r="J180" i="9"/>
  <c r="J179" i="9"/>
  <c r="J178" i="9"/>
  <c r="J177" i="9"/>
  <c r="J176" i="9"/>
  <c r="J172" i="9"/>
  <c r="J171" i="9"/>
  <c r="J170" i="9"/>
  <c r="J169" i="9"/>
  <c r="J168" i="9"/>
  <c r="J167" i="9"/>
  <c r="J163" i="9"/>
  <c r="J162" i="9"/>
  <c r="J161" i="9"/>
  <c r="J160" i="9"/>
  <c r="J159" i="9"/>
  <c r="J158" i="9"/>
  <c r="J154" i="9"/>
  <c r="J153" i="9"/>
  <c r="J152" i="9"/>
  <c r="J151" i="9"/>
  <c r="J150" i="9"/>
  <c r="J149" i="9"/>
  <c r="G226" i="9"/>
  <c r="G225" i="9"/>
  <c r="G224" i="9"/>
  <c r="G223" i="9"/>
  <c r="G222" i="9"/>
  <c r="G221" i="9"/>
  <c r="G220" i="9"/>
  <c r="G217" i="9"/>
  <c r="G216" i="9"/>
  <c r="G215" i="9"/>
  <c r="G214" i="9"/>
  <c r="G213" i="9"/>
  <c r="G212" i="9"/>
  <c r="G208" i="9"/>
  <c r="G207" i="9"/>
  <c r="G206" i="9"/>
  <c r="G205" i="9"/>
  <c r="G204" i="9"/>
  <c r="G203" i="9"/>
  <c r="G202" i="9"/>
  <c r="G199" i="9"/>
  <c r="G198" i="9"/>
  <c r="G197" i="9"/>
  <c r="G196" i="9"/>
  <c r="G195" i="9"/>
  <c r="G194" i="9"/>
  <c r="G190" i="9"/>
  <c r="G189" i="9"/>
  <c r="G188" i="9"/>
  <c r="G187" i="9"/>
  <c r="G186" i="9"/>
  <c r="G185" i="9"/>
  <c r="G181" i="9"/>
  <c r="G180" i="9"/>
  <c r="G179" i="9"/>
  <c r="G178" i="9"/>
  <c r="G177" i="9"/>
  <c r="G176" i="9"/>
  <c r="G172" i="9"/>
  <c r="G171" i="9"/>
  <c r="G170" i="9"/>
  <c r="G169" i="9"/>
  <c r="G168" i="9"/>
  <c r="G167" i="9"/>
  <c r="G166" i="9"/>
  <c r="G163" i="9"/>
  <c r="G162" i="9"/>
  <c r="G161" i="9"/>
  <c r="G160" i="9"/>
  <c r="G159" i="9"/>
  <c r="G158" i="9"/>
  <c r="G157" i="9"/>
  <c r="G154" i="9"/>
  <c r="G153" i="9"/>
  <c r="G152" i="9"/>
  <c r="G151" i="9"/>
  <c r="G150" i="9"/>
  <c r="G149" i="9"/>
  <c r="D226" i="9"/>
  <c r="D225" i="9"/>
  <c r="D224" i="9"/>
  <c r="D223" i="9"/>
  <c r="D222" i="9"/>
  <c r="D221" i="9"/>
  <c r="D220" i="9"/>
  <c r="D217" i="9"/>
  <c r="D216" i="9"/>
  <c r="D215" i="9"/>
  <c r="D214" i="9"/>
  <c r="D213" i="9"/>
  <c r="D212" i="9"/>
  <c r="D208" i="9"/>
  <c r="D207" i="9"/>
  <c r="D206" i="9"/>
  <c r="D205" i="9"/>
  <c r="D204" i="9"/>
  <c r="D203" i="9"/>
  <c r="D199" i="9"/>
  <c r="D198" i="9"/>
  <c r="D197" i="9"/>
  <c r="D196" i="9"/>
  <c r="D195" i="9"/>
  <c r="D194" i="9"/>
  <c r="D193" i="9"/>
  <c r="D190" i="9"/>
  <c r="D189" i="9"/>
  <c r="D188" i="9"/>
  <c r="D187" i="9"/>
  <c r="D186" i="9"/>
  <c r="D185" i="9"/>
  <c r="D184" i="9"/>
  <c r="D181" i="9"/>
  <c r="D180" i="9"/>
  <c r="D179" i="9"/>
  <c r="D178" i="9"/>
  <c r="D177" i="9"/>
  <c r="D176" i="9"/>
  <c r="D172" i="9"/>
  <c r="D171" i="9"/>
  <c r="D170" i="9"/>
  <c r="D169" i="9"/>
  <c r="D168" i="9"/>
  <c r="D167" i="9"/>
  <c r="D163" i="9"/>
  <c r="D162" i="9"/>
  <c r="D161" i="9"/>
  <c r="D160" i="9"/>
  <c r="D159" i="9"/>
  <c r="D158" i="9"/>
  <c r="D154" i="9"/>
  <c r="D153" i="9"/>
  <c r="D152" i="9"/>
  <c r="D151" i="9"/>
  <c r="D150" i="9"/>
  <c r="D149" i="9"/>
  <c r="J94" i="9"/>
  <c r="J93" i="9"/>
  <c r="J92" i="9"/>
  <c r="J91" i="9"/>
  <c r="J90" i="9"/>
  <c r="J89" i="9"/>
  <c r="J88" i="9"/>
  <c r="J85" i="9"/>
  <c r="J84" i="9"/>
  <c r="J83" i="9"/>
  <c r="J82" i="9"/>
  <c r="J81" i="9"/>
  <c r="J80" i="9"/>
  <c r="J76" i="9"/>
  <c r="J75" i="9"/>
  <c r="J74" i="9"/>
  <c r="J73" i="9"/>
  <c r="J72" i="9"/>
  <c r="J71" i="9"/>
  <c r="J67" i="9"/>
  <c r="J66" i="9"/>
  <c r="J65" i="9"/>
  <c r="J64" i="9"/>
  <c r="J63" i="9"/>
  <c r="J62" i="9"/>
  <c r="J58" i="9"/>
  <c r="J57" i="9"/>
  <c r="J56" i="9"/>
  <c r="J55" i="9"/>
  <c r="J54" i="9"/>
  <c r="J53" i="9"/>
  <c r="G94" i="9"/>
  <c r="G93" i="9"/>
  <c r="G92" i="9"/>
  <c r="G91" i="9"/>
  <c r="G90" i="9"/>
  <c r="G89" i="9"/>
  <c r="G88" i="9"/>
  <c r="G85" i="9"/>
  <c r="G84" i="9"/>
  <c r="G83" i="9"/>
  <c r="G82" i="9"/>
  <c r="G81" i="9"/>
  <c r="G80" i="9"/>
  <c r="G79" i="9"/>
  <c r="G76" i="9"/>
  <c r="G75" i="9"/>
  <c r="G74" i="9"/>
  <c r="G73" i="9"/>
  <c r="G72" i="9"/>
  <c r="G71" i="9"/>
  <c r="G70" i="9"/>
  <c r="G67" i="9"/>
  <c r="G66" i="9"/>
  <c r="G65" i="9"/>
  <c r="G64" i="9"/>
  <c r="G63" i="9"/>
  <c r="G62" i="9"/>
  <c r="G58" i="9"/>
  <c r="G57" i="9"/>
  <c r="G56" i="9"/>
  <c r="G55" i="9"/>
  <c r="G54" i="9"/>
  <c r="G53" i="9"/>
  <c r="D94" i="9"/>
  <c r="D93" i="9"/>
  <c r="D92" i="9"/>
  <c r="D91" i="9"/>
  <c r="D90" i="9"/>
  <c r="D89" i="9"/>
  <c r="D88" i="9"/>
  <c r="D85" i="9"/>
  <c r="D84" i="9"/>
  <c r="D83" i="9"/>
  <c r="D82" i="9"/>
  <c r="D81" i="9"/>
  <c r="D80" i="9"/>
  <c r="D76" i="9"/>
  <c r="D75" i="9"/>
  <c r="D74" i="9"/>
  <c r="D73" i="9"/>
  <c r="D72" i="9"/>
  <c r="D71" i="9"/>
  <c r="D67" i="9"/>
  <c r="D66" i="9"/>
  <c r="D65" i="9"/>
  <c r="D64" i="9"/>
  <c r="D63" i="9"/>
  <c r="D62" i="9"/>
  <c r="D58" i="9"/>
  <c r="D57" i="9"/>
  <c r="D56" i="9"/>
  <c r="D55" i="9"/>
  <c r="D54" i="9"/>
  <c r="D53" i="9"/>
  <c r="J46" i="9"/>
  <c r="J45" i="9"/>
  <c r="J44" i="9"/>
  <c r="J43" i="9"/>
  <c r="J42" i="9"/>
  <c r="J41" i="9"/>
  <c r="G46" i="9"/>
  <c r="G45" i="9"/>
  <c r="G44" i="9"/>
  <c r="G43" i="9"/>
  <c r="G42" i="9"/>
  <c r="G41" i="9"/>
  <c r="D46" i="9"/>
  <c r="D45" i="9"/>
  <c r="D44" i="9"/>
  <c r="D43" i="9"/>
  <c r="D42" i="9"/>
  <c r="D41" i="9"/>
  <c r="D40" i="9"/>
  <c r="A277" i="9"/>
  <c r="A268" i="9"/>
  <c r="A259" i="9"/>
  <c r="A250" i="9"/>
  <c r="A241" i="9"/>
  <c r="A232" i="9"/>
  <c r="A231" i="9"/>
  <c r="A220" i="9"/>
  <c r="B226" i="9"/>
  <c r="B225" i="9"/>
  <c r="B224" i="9"/>
  <c r="B223" i="9"/>
  <c r="B222" i="9"/>
  <c r="B221" i="9"/>
  <c r="B220" i="9"/>
  <c r="A211" i="9"/>
  <c r="A202" i="9"/>
  <c r="A193" i="9"/>
  <c r="A184" i="9"/>
  <c r="A175" i="9"/>
  <c r="A166" i="9"/>
  <c r="A157" i="9"/>
  <c r="A148" i="9"/>
  <c r="A147" i="9"/>
  <c r="A136" i="9"/>
  <c r="A127" i="9"/>
  <c r="A118" i="9"/>
  <c r="A109" i="9"/>
  <c r="A100" i="9"/>
  <c r="A99" i="9"/>
  <c r="A88" i="9"/>
  <c r="B94" i="9"/>
  <c r="B93" i="9"/>
  <c r="B92" i="9"/>
  <c r="B91" i="9"/>
  <c r="B90" i="9"/>
  <c r="B89" i="9"/>
  <c r="B88" i="9"/>
  <c r="A79" i="9"/>
  <c r="A70" i="9"/>
  <c r="A61" i="9"/>
  <c r="A52" i="9"/>
  <c r="A51" i="9"/>
  <c r="A66" i="25"/>
  <c r="A64" i="25"/>
  <c r="A62" i="25"/>
  <c r="A60" i="25"/>
  <c r="A58" i="25"/>
  <c r="A56" i="25"/>
  <c r="A55" i="25"/>
  <c r="A53" i="25"/>
  <c r="A51" i="25"/>
  <c r="A49" i="25"/>
  <c r="A47" i="25"/>
  <c r="A45" i="25"/>
  <c r="A43" i="25"/>
  <c r="A41" i="25"/>
  <c r="A39" i="25"/>
  <c r="A37" i="25"/>
  <c r="A36" i="25"/>
  <c r="A34" i="25"/>
  <c r="A32" i="25"/>
  <c r="A30" i="25"/>
  <c r="A28" i="25"/>
  <c r="A26" i="25"/>
  <c r="A25" i="25"/>
  <c r="A23" i="25"/>
  <c r="A21" i="25"/>
  <c r="A19" i="25"/>
  <c r="A17" i="25"/>
  <c r="A15" i="25"/>
  <c r="A14" i="25"/>
  <c r="A12" i="25"/>
  <c r="A10" i="25"/>
  <c r="A8" i="25"/>
  <c r="A6" i="25"/>
  <c r="A4" i="25"/>
  <c r="A3" i="25"/>
  <c r="A2" i="25"/>
  <c r="G1" i="25"/>
  <c r="E1" i="25"/>
  <c r="C1" i="25"/>
  <c r="A66" i="24"/>
  <c r="A64" i="24"/>
  <c r="A62" i="24"/>
  <c r="A60" i="24"/>
  <c r="A58" i="24"/>
  <c r="A56" i="24"/>
  <c r="A55" i="24"/>
  <c r="A53" i="24"/>
  <c r="A51" i="24"/>
  <c r="A49" i="24"/>
  <c r="A47" i="24"/>
  <c r="A45" i="24"/>
  <c r="A43" i="24"/>
  <c r="A41" i="24"/>
  <c r="A39" i="24"/>
  <c r="A37" i="24"/>
  <c r="A36" i="24"/>
  <c r="A34" i="24"/>
  <c r="A32" i="24"/>
  <c r="A30" i="24"/>
  <c r="A28" i="24"/>
  <c r="A26" i="24"/>
  <c r="A25" i="24"/>
  <c r="A23" i="24"/>
  <c r="A21" i="24"/>
  <c r="A19" i="24"/>
  <c r="A17" i="24"/>
  <c r="A15" i="24"/>
  <c r="A14" i="24"/>
  <c r="A12" i="24"/>
  <c r="A10" i="24"/>
  <c r="A8" i="24"/>
  <c r="A6" i="24"/>
  <c r="A4" i="24"/>
  <c r="A3" i="24"/>
  <c r="A2" i="24"/>
  <c r="G1" i="24"/>
  <c r="E1" i="24"/>
  <c r="C1" i="24"/>
  <c r="A66" i="18"/>
  <c r="A64" i="18"/>
  <c r="A62" i="18"/>
  <c r="A60" i="18"/>
  <c r="A58" i="18"/>
  <c r="A56" i="18"/>
  <c r="A55" i="18"/>
  <c r="A53" i="18"/>
  <c r="A51" i="18"/>
  <c r="A49" i="18"/>
  <c r="A47" i="18"/>
  <c r="A45" i="18"/>
  <c r="A43" i="18"/>
  <c r="A41" i="18"/>
  <c r="A39" i="18"/>
  <c r="A37" i="18"/>
  <c r="A36" i="18"/>
  <c r="A34" i="18"/>
  <c r="A32" i="18"/>
  <c r="A30" i="18"/>
  <c r="A28" i="18"/>
  <c r="A26" i="18"/>
  <c r="A25" i="18"/>
  <c r="A23" i="18"/>
  <c r="A21" i="18"/>
  <c r="A19" i="18"/>
  <c r="A17" i="18"/>
  <c r="A15" i="18"/>
  <c r="A14" i="18"/>
  <c r="A12" i="18"/>
  <c r="A10" i="18"/>
  <c r="A8" i="18"/>
  <c r="A6" i="18"/>
  <c r="A4" i="18"/>
  <c r="A3" i="18"/>
  <c r="A2" i="18"/>
  <c r="G1" i="18"/>
  <c r="E1" i="18"/>
  <c r="C1" i="18"/>
  <c r="A66" i="17"/>
  <c r="A64" i="17"/>
  <c r="A62" i="17"/>
  <c r="A60" i="17"/>
  <c r="A58" i="17"/>
  <c r="A56" i="17"/>
  <c r="A55" i="17"/>
  <c r="A53" i="17"/>
  <c r="A51" i="17"/>
  <c r="A49" i="17"/>
  <c r="A47" i="17"/>
  <c r="A45" i="17"/>
  <c r="A43" i="17"/>
  <c r="A41" i="17"/>
  <c r="A39" i="17"/>
  <c r="A37" i="17"/>
  <c r="A36" i="17"/>
  <c r="A34" i="17"/>
  <c r="A32" i="17"/>
  <c r="A30" i="17"/>
  <c r="A28" i="17"/>
  <c r="A26" i="17"/>
  <c r="A25" i="17"/>
  <c r="A23" i="17"/>
  <c r="A21" i="17"/>
  <c r="A19" i="17"/>
  <c r="A17" i="17"/>
  <c r="A15" i="17"/>
  <c r="A14" i="17"/>
  <c r="A12" i="17"/>
  <c r="A10" i="17"/>
  <c r="A8" i="17"/>
  <c r="A6" i="17"/>
  <c r="A4" i="17"/>
  <c r="A3" i="17"/>
  <c r="A2" i="17"/>
  <c r="G1" i="17"/>
  <c r="E1" i="17"/>
  <c r="C1" i="17"/>
  <c r="A66" i="16"/>
  <c r="A64" i="16"/>
  <c r="A62" i="16"/>
  <c r="A60" i="16"/>
  <c r="A58" i="16"/>
  <c r="A56" i="16"/>
  <c r="A55" i="16"/>
  <c r="A53" i="16"/>
  <c r="A51" i="16"/>
  <c r="A49" i="16"/>
  <c r="A47" i="16"/>
  <c r="A45" i="16"/>
  <c r="A43" i="16"/>
  <c r="A41" i="16"/>
  <c r="A39" i="16"/>
  <c r="A37" i="16"/>
  <c r="A36" i="16"/>
  <c r="A34" i="16"/>
  <c r="A32" i="16"/>
  <c r="A30" i="16"/>
  <c r="A28" i="16"/>
  <c r="A26" i="16"/>
  <c r="A23" i="16"/>
  <c r="A21" i="16"/>
  <c r="A19" i="16"/>
  <c r="A17" i="16"/>
  <c r="A15" i="16"/>
  <c r="A14" i="16"/>
  <c r="A12" i="16"/>
  <c r="A10" i="16"/>
  <c r="A8" i="16"/>
  <c r="A6" i="16"/>
  <c r="A4" i="16"/>
  <c r="A3" i="16"/>
  <c r="A2" i="16"/>
  <c r="G1" i="16"/>
  <c r="E1" i="16"/>
  <c r="C1" i="16"/>
  <c r="A66" i="15"/>
  <c r="A64" i="15"/>
  <c r="A62" i="15"/>
  <c r="A60" i="15"/>
  <c r="A58" i="15"/>
  <c r="A56" i="15"/>
  <c r="A55" i="15"/>
  <c r="A53" i="15"/>
  <c r="A51" i="15"/>
  <c r="A49" i="15"/>
  <c r="A47" i="15"/>
  <c r="A45" i="15"/>
  <c r="A43" i="15"/>
  <c r="A41" i="15"/>
  <c r="A39" i="15"/>
  <c r="A37" i="15"/>
  <c r="A36" i="15"/>
  <c r="A34" i="15"/>
  <c r="A32" i="15"/>
  <c r="A30" i="15"/>
  <c r="A28" i="15"/>
  <c r="A26" i="15"/>
  <c r="A25" i="15"/>
  <c r="A23" i="15"/>
  <c r="A21" i="15"/>
  <c r="A19" i="15"/>
  <c r="A17" i="15"/>
  <c r="A15" i="15"/>
  <c r="A14" i="15"/>
  <c r="A12" i="15"/>
  <c r="A10" i="15"/>
  <c r="A8" i="15"/>
  <c r="A6" i="15"/>
  <c r="A4" i="15"/>
  <c r="A3" i="15"/>
  <c r="G1" i="15"/>
  <c r="E1" i="15"/>
  <c r="C1" i="15"/>
  <c r="A2" i="15"/>
  <c r="A66" i="7"/>
  <c r="A64" i="7"/>
  <c r="A62" i="7"/>
  <c r="A60" i="7"/>
  <c r="A58" i="7"/>
  <c r="A56" i="7"/>
  <c r="A55" i="7"/>
  <c r="A53" i="7"/>
  <c r="A51" i="7"/>
  <c r="A49" i="7"/>
  <c r="A47" i="7"/>
  <c r="A45" i="7"/>
  <c r="A43" i="7"/>
  <c r="A41" i="7"/>
  <c r="A39" i="7"/>
  <c r="A37" i="7"/>
  <c r="A36" i="7"/>
  <c r="A34" i="7"/>
  <c r="A32" i="7"/>
  <c r="A30" i="7"/>
  <c r="A28" i="7"/>
  <c r="A26" i="7"/>
  <c r="A25" i="7"/>
  <c r="A23" i="7"/>
  <c r="A21" i="7"/>
  <c r="A19" i="7"/>
  <c r="A17" i="7"/>
  <c r="A15" i="7"/>
  <c r="A14" i="7"/>
  <c r="J283" i="9"/>
  <c r="J282" i="9"/>
  <c r="J281" i="9"/>
  <c r="J280" i="9"/>
  <c r="J279" i="9"/>
  <c r="J278" i="9"/>
  <c r="G283" i="9"/>
  <c r="G282" i="9"/>
  <c r="G281" i="9"/>
  <c r="G280" i="9"/>
  <c r="G279" i="9"/>
  <c r="G278" i="9"/>
  <c r="D283" i="9"/>
  <c r="D282" i="9"/>
  <c r="D281" i="9"/>
  <c r="D280" i="9"/>
  <c r="D279" i="9"/>
  <c r="D278" i="9"/>
  <c r="B283" i="9"/>
  <c r="B282" i="9"/>
  <c r="B281" i="9"/>
  <c r="B280" i="9"/>
  <c r="B279" i="9"/>
  <c r="B278" i="9"/>
  <c r="B277" i="9"/>
  <c r="J274" i="9"/>
  <c r="J273" i="9"/>
  <c r="J272" i="9"/>
  <c r="J271" i="9"/>
  <c r="J270" i="9"/>
  <c r="J269" i="9"/>
  <c r="G274" i="9"/>
  <c r="G273" i="9"/>
  <c r="G272" i="9"/>
  <c r="G271" i="9"/>
  <c r="G270" i="9"/>
  <c r="G269" i="9"/>
  <c r="D274" i="9"/>
  <c r="D273" i="9"/>
  <c r="D272" i="9"/>
  <c r="D271" i="9"/>
  <c r="D270" i="9"/>
  <c r="D269" i="9"/>
  <c r="B274" i="9"/>
  <c r="B273" i="9"/>
  <c r="B272" i="9"/>
  <c r="B271" i="9"/>
  <c r="B270" i="9"/>
  <c r="B269" i="9"/>
  <c r="B268" i="9"/>
  <c r="J265" i="9"/>
  <c r="J264" i="9"/>
  <c r="J263" i="9"/>
  <c r="J262" i="9"/>
  <c r="J261" i="9"/>
  <c r="J260" i="9"/>
  <c r="J259" i="9"/>
  <c r="G265" i="9"/>
  <c r="G264" i="9"/>
  <c r="G263" i="9"/>
  <c r="G262" i="9"/>
  <c r="G261" i="9"/>
  <c r="G260" i="9"/>
  <c r="D265" i="9"/>
  <c r="D264" i="9"/>
  <c r="D263" i="9"/>
  <c r="D262" i="9"/>
  <c r="D261" i="9"/>
  <c r="D260" i="9"/>
  <c r="B265" i="9"/>
  <c r="B264" i="9"/>
  <c r="B263" i="9"/>
  <c r="B262" i="9"/>
  <c r="B261" i="9"/>
  <c r="B260" i="9"/>
  <c r="B259" i="9"/>
  <c r="J256" i="9"/>
  <c r="J255" i="9"/>
  <c r="J254" i="9"/>
  <c r="J253" i="9"/>
  <c r="J252" i="9"/>
  <c r="J251" i="9"/>
  <c r="G256" i="9"/>
  <c r="G255" i="9"/>
  <c r="G254" i="9"/>
  <c r="G253" i="9"/>
  <c r="G252" i="9"/>
  <c r="G251" i="9"/>
  <c r="D256" i="9"/>
  <c r="D255" i="9"/>
  <c r="D254" i="9"/>
  <c r="D253" i="9"/>
  <c r="D252" i="9"/>
  <c r="D251" i="9"/>
  <c r="B256" i="9"/>
  <c r="B255" i="9"/>
  <c r="B254" i="9"/>
  <c r="B253" i="9"/>
  <c r="B252" i="9"/>
  <c r="B251" i="9"/>
  <c r="B250" i="9"/>
  <c r="J247" i="9"/>
  <c r="J246" i="9"/>
  <c r="J245" i="9"/>
  <c r="J244" i="9"/>
  <c r="J243" i="9"/>
  <c r="J242" i="9"/>
  <c r="G247" i="9"/>
  <c r="G246" i="9"/>
  <c r="G245" i="9"/>
  <c r="G244" i="9"/>
  <c r="G243" i="9"/>
  <c r="G242" i="9"/>
  <c r="D247" i="9"/>
  <c r="D246" i="9"/>
  <c r="D245" i="9"/>
  <c r="D244" i="9"/>
  <c r="D243" i="9"/>
  <c r="D242" i="9"/>
  <c r="B247" i="9"/>
  <c r="B246" i="9"/>
  <c r="B245" i="9"/>
  <c r="B244" i="9"/>
  <c r="B243" i="9"/>
  <c r="B242" i="9"/>
  <c r="B241" i="9"/>
  <c r="J238" i="9"/>
  <c r="J237" i="9"/>
  <c r="J236" i="9"/>
  <c r="J235" i="9"/>
  <c r="J234" i="9"/>
  <c r="J233" i="9"/>
  <c r="G238" i="9"/>
  <c r="G237" i="9"/>
  <c r="G236" i="9"/>
  <c r="G235" i="9"/>
  <c r="G234" i="9"/>
  <c r="G233" i="9"/>
  <c r="G232" i="9"/>
  <c r="D238" i="9"/>
  <c r="D237" i="9"/>
  <c r="D236" i="9"/>
  <c r="D235" i="9"/>
  <c r="D234" i="9"/>
  <c r="D233" i="9"/>
  <c r="D232" i="9"/>
  <c r="B238" i="9"/>
  <c r="B237" i="9"/>
  <c r="B236" i="9"/>
  <c r="B235" i="9"/>
  <c r="B234" i="9"/>
  <c r="B233" i="9"/>
  <c r="B232" i="9"/>
  <c r="B217" i="9"/>
  <c r="B216" i="9"/>
  <c r="B215" i="9"/>
  <c r="B214" i="9"/>
  <c r="B213" i="9"/>
  <c r="B212" i="9"/>
  <c r="B211" i="9"/>
  <c r="J202" i="9"/>
  <c r="B208" i="9"/>
  <c r="B207" i="9"/>
  <c r="B206" i="9"/>
  <c r="B205" i="9"/>
  <c r="B204" i="9"/>
  <c r="B203" i="9"/>
  <c r="B202" i="9"/>
  <c r="B199" i="9"/>
  <c r="B198" i="9"/>
  <c r="B197" i="9"/>
  <c r="B196" i="9"/>
  <c r="B195" i="9"/>
  <c r="B194" i="9"/>
  <c r="B193" i="9"/>
  <c r="B190" i="9"/>
  <c r="B189" i="9"/>
  <c r="B188" i="9"/>
  <c r="B187" i="9"/>
  <c r="B186" i="9"/>
  <c r="B185" i="9"/>
  <c r="B184" i="9"/>
  <c r="B181" i="9"/>
  <c r="B180" i="9"/>
  <c r="B179" i="9"/>
  <c r="B178" i="9"/>
  <c r="B177" i="9"/>
  <c r="B176" i="9"/>
  <c r="B175" i="9"/>
  <c r="B172" i="9"/>
  <c r="B171" i="9"/>
  <c r="B170" i="9"/>
  <c r="B169" i="9"/>
  <c r="B168" i="9"/>
  <c r="B167" i="9"/>
  <c r="B166" i="9"/>
  <c r="B163" i="9"/>
  <c r="B162" i="9"/>
  <c r="B161" i="9"/>
  <c r="B160" i="9"/>
  <c r="B159" i="9"/>
  <c r="B158" i="9"/>
  <c r="B157" i="9"/>
  <c r="D148" i="9"/>
  <c r="B154" i="9"/>
  <c r="B153" i="9"/>
  <c r="B152" i="9"/>
  <c r="B151" i="9"/>
  <c r="B150" i="9"/>
  <c r="B149" i="9"/>
  <c r="B148" i="9"/>
  <c r="J142" i="9"/>
  <c r="J141" i="9"/>
  <c r="J140" i="9"/>
  <c r="J139" i="9"/>
  <c r="J138" i="9"/>
  <c r="J137" i="9"/>
  <c r="G142" i="9"/>
  <c r="G141" i="9"/>
  <c r="G140" i="9"/>
  <c r="G139" i="9"/>
  <c r="G138" i="9"/>
  <c r="G137" i="9"/>
  <c r="D142" i="9"/>
  <c r="D141" i="9"/>
  <c r="D140" i="9"/>
  <c r="D139" i="9"/>
  <c r="D138" i="9"/>
  <c r="D137" i="9"/>
  <c r="B142" i="9"/>
  <c r="B141" i="9"/>
  <c r="B140" i="9"/>
  <c r="B139" i="9"/>
  <c r="B138" i="9"/>
  <c r="B137" i="9"/>
  <c r="B136" i="9"/>
  <c r="J133" i="9"/>
  <c r="J132" i="9"/>
  <c r="J131" i="9"/>
  <c r="J130" i="9"/>
  <c r="J129" i="9"/>
  <c r="J128" i="9"/>
  <c r="G133" i="9"/>
  <c r="G132" i="9"/>
  <c r="G131" i="9"/>
  <c r="G130" i="9"/>
  <c r="G129" i="9"/>
  <c r="G128" i="9"/>
  <c r="D133" i="9"/>
  <c r="D132" i="9"/>
  <c r="D131" i="9"/>
  <c r="D130" i="9"/>
  <c r="D129" i="9"/>
  <c r="D128" i="9"/>
  <c r="B133" i="9"/>
  <c r="B132" i="9"/>
  <c r="B131" i="9"/>
  <c r="B130" i="9"/>
  <c r="B129" i="9"/>
  <c r="B128" i="9"/>
  <c r="B127" i="9"/>
  <c r="J124" i="9"/>
  <c r="J123" i="9"/>
  <c r="J122" i="9"/>
  <c r="J121" i="9"/>
  <c r="J120" i="9"/>
  <c r="J119" i="9"/>
  <c r="G124" i="9"/>
  <c r="G123" i="9"/>
  <c r="G122" i="9"/>
  <c r="G121" i="9"/>
  <c r="G120" i="9"/>
  <c r="G119" i="9"/>
  <c r="D124" i="9"/>
  <c r="D123" i="9"/>
  <c r="D122" i="9"/>
  <c r="D121" i="9"/>
  <c r="D120" i="9"/>
  <c r="D119" i="9"/>
  <c r="B124" i="9"/>
  <c r="B123" i="9"/>
  <c r="B122" i="9"/>
  <c r="B121" i="9"/>
  <c r="B120" i="9"/>
  <c r="B119" i="9"/>
  <c r="B118" i="9"/>
  <c r="J115" i="9"/>
  <c r="J114" i="9"/>
  <c r="J113" i="9"/>
  <c r="J112" i="9"/>
  <c r="J111" i="9"/>
  <c r="J110" i="9"/>
  <c r="G115" i="9"/>
  <c r="G114" i="9"/>
  <c r="G113" i="9"/>
  <c r="G112" i="9"/>
  <c r="G111" i="9"/>
  <c r="G110" i="9"/>
  <c r="D115" i="9"/>
  <c r="D114" i="9"/>
  <c r="D113" i="9"/>
  <c r="D112" i="9"/>
  <c r="D111" i="9"/>
  <c r="D110" i="9"/>
  <c r="B115" i="9"/>
  <c r="B114" i="9"/>
  <c r="B113" i="9"/>
  <c r="B112" i="9"/>
  <c r="B111" i="9"/>
  <c r="B110" i="9"/>
  <c r="B109" i="9"/>
  <c r="J106" i="9"/>
  <c r="J105" i="9"/>
  <c r="J104" i="9"/>
  <c r="J103" i="9"/>
  <c r="J102" i="9"/>
  <c r="J101" i="9"/>
  <c r="G106" i="9"/>
  <c r="G105" i="9"/>
  <c r="G104" i="9"/>
  <c r="G103" i="9"/>
  <c r="G102" i="9"/>
  <c r="G101" i="9"/>
  <c r="D106" i="9"/>
  <c r="D105" i="9"/>
  <c r="D104" i="9"/>
  <c r="D103" i="9"/>
  <c r="D102" i="9"/>
  <c r="D101" i="9"/>
  <c r="B106" i="9"/>
  <c r="B105" i="9"/>
  <c r="B104" i="9"/>
  <c r="B103" i="9"/>
  <c r="B102" i="9"/>
  <c r="B101" i="9"/>
  <c r="B100" i="9"/>
  <c r="J52" i="9"/>
  <c r="B85" i="9"/>
  <c r="B84" i="9"/>
  <c r="B83" i="9"/>
  <c r="B82" i="9"/>
  <c r="B81" i="9"/>
  <c r="B80" i="9"/>
  <c r="B79" i="9"/>
  <c r="B76" i="9"/>
  <c r="B75" i="9"/>
  <c r="B74" i="9"/>
  <c r="B73" i="9"/>
  <c r="B72" i="9"/>
  <c r="B71" i="9"/>
  <c r="B70" i="9"/>
  <c r="D61" i="9"/>
  <c r="B67" i="9"/>
  <c r="B66" i="9"/>
  <c r="B65" i="9"/>
  <c r="B64" i="9"/>
  <c r="B63" i="9"/>
  <c r="B62" i="9"/>
  <c r="B61" i="9"/>
  <c r="B58" i="9"/>
  <c r="B57" i="9"/>
  <c r="B56" i="9"/>
  <c r="B55" i="9"/>
  <c r="B54" i="9"/>
  <c r="B53" i="9"/>
  <c r="B52" i="9"/>
  <c r="D52" i="9"/>
  <c r="G52" i="9"/>
  <c r="J40" i="9"/>
  <c r="G40" i="9"/>
  <c r="J31" i="9"/>
  <c r="J37" i="9"/>
  <c r="J36" i="9"/>
  <c r="J35" i="9"/>
  <c r="J34" i="9"/>
  <c r="J33" i="9"/>
  <c r="J32" i="9"/>
  <c r="G31" i="9"/>
  <c r="G37" i="9"/>
  <c r="G36" i="9"/>
  <c r="G35" i="9"/>
  <c r="G34" i="9"/>
  <c r="G33" i="9"/>
  <c r="G32" i="9"/>
  <c r="J28" i="9"/>
  <c r="J27" i="9"/>
  <c r="J26" i="9"/>
  <c r="J25" i="9"/>
  <c r="J24" i="9"/>
  <c r="J23" i="9"/>
  <c r="G28" i="9"/>
  <c r="G27" i="9"/>
  <c r="G26" i="9"/>
  <c r="G25" i="9"/>
  <c r="G24" i="9"/>
  <c r="G23" i="9"/>
  <c r="J19" i="9"/>
  <c r="J18" i="9"/>
  <c r="J17" i="9"/>
  <c r="J16" i="9"/>
  <c r="J15" i="9"/>
  <c r="J14" i="9"/>
  <c r="G19" i="9"/>
  <c r="G18" i="9"/>
  <c r="G17" i="9"/>
  <c r="G16" i="9"/>
  <c r="G15" i="9"/>
  <c r="G14" i="9"/>
  <c r="J10" i="9"/>
  <c r="J9" i="9"/>
  <c r="J8" i="9"/>
  <c r="J7" i="9"/>
  <c r="J6" i="9"/>
  <c r="J5" i="9"/>
  <c r="J4" i="9"/>
  <c r="G10" i="9"/>
  <c r="G9" i="9"/>
  <c r="G8" i="9"/>
  <c r="G7" i="9"/>
  <c r="G6" i="9"/>
  <c r="G5" i="9"/>
  <c r="G4" i="9"/>
  <c r="D4" i="9"/>
  <c r="A3" i="7"/>
  <c r="D37" i="9"/>
  <c r="D36" i="9"/>
  <c r="D35" i="9"/>
  <c r="D34" i="9"/>
  <c r="D33" i="9"/>
  <c r="D32" i="9"/>
  <c r="D31" i="9"/>
  <c r="J22" i="9"/>
  <c r="G22" i="9"/>
  <c r="D28" i="9"/>
  <c r="D27" i="9"/>
  <c r="D26" i="9"/>
  <c r="D25" i="9"/>
  <c r="D24" i="9"/>
  <c r="D23" i="9"/>
  <c r="D22" i="9"/>
  <c r="B46" i="9"/>
  <c r="B45" i="9"/>
  <c r="B44" i="9"/>
  <c r="B43" i="9"/>
  <c r="B42" i="9"/>
  <c r="B41" i="9"/>
  <c r="B40" i="9"/>
  <c r="B37" i="9"/>
  <c r="B36" i="9"/>
  <c r="B35" i="9"/>
  <c r="B34" i="9"/>
  <c r="B33" i="9"/>
  <c r="B32" i="9"/>
  <c r="B31" i="9"/>
  <c r="B28" i="9"/>
  <c r="B27" i="9"/>
  <c r="B26" i="9"/>
  <c r="B25" i="9"/>
  <c r="B24" i="9"/>
  <c r="B23" i="9"/>
  <c r="B22" i="9"/>
  <c r="B19" i="9"/>
  <c r="B18" i="9"/>
  <c r="B17" i="9"/>
  <c r="B16" i="9"/>
  <c r="B15" i="9"/>
  <c r="B14" i="9"/>
  <c r="B13" i="9"/>
  <c r="J13" i="9"/>
  <c r="G13" i="9"/>
  <c r="D19" i="9"/>
  <c r="D18" i="9"/>
  <c r="D17" i="9"/>
  <c r="D16" i="9"/>
  <c r="D15" i="9"/>
  <c r="D14" i="9"/>
  <c r="D13" i="9"/>
  <c r="D10" i="9"/>
  <c r="D9" i="9"/>
  <c r="D8" i="9"/>
  <c r="D7" i="9"/>
  <c r="D6" i="9"/>
  <c r="D5" i="9"/>
  <c r="B10" i="9"/>
  <c r="B9" i="9"/>
  <c r="B8" i="9"/>
  <c r="B7" i="9"/>
  <c r="B6" i="9"/>
  <c r="B5" i="9"/>
  <c r="B4" i="9"/>
  <c r="J277" i="9"/>
  <c r="J268" i="9"/>
  <c r="J250" i="9"/>
  <c r="J241" i="9"/>
  <c r="J232" i="9"/>
  <c r="G277" i="9"/>
  <c r="G268" i="9"/>
  <c r="G259" i="9"/>
  <c r="G250" i="9"/>
  <c r="G241" i="9"/>
  <c r="J211" i="9"/>
  <c r="J193" i="9"/>
  <c r="J175" i="9"/>
  <c r="J166" i="9"/>
  <c r="J157" i="9"/>
  <c r="J148" i="9"/>
  <c r="G211" i="9"/>
  <c r="G193" i="9"/>
  <c r="G184" i="9"/>
  <c r="G175" i="9"/>
  <c r="G148" i="9"/>
  <c r="J136" i="9"/>
  <c r="J127" i="9"/>
  <c r="J118" i="9"/>
  <c r="J109" i="9"/>
  <c r="J100" i="9"/>
  <c r="G136" i="9"/>
  <c r="G127" i="9"/>
  <c r="G118" i="9"/>
  <c r="G109" i="9"/>
  <c r="G100" i="9"/>
  <c r="J79" i="9"/>
  <c r="J70" i="9"/>
  <c r="J61" i="9"/>
  <c r="G61" i="9"/>
  <c r="D277" i="9"/>
  <c r="D268" i="9"/>
  <c r="D259" i="9"/>
  <c r="D250" i="9"/>
  <c r="D241" i="9"/>
  <c r="D211" i="9"/>
  <c r="D202" i="9"/>
  <c r="D175" i="9"/>
  <c r="D166" i="9"/>
  <c r="D157" i="9"/>
  <c r="D136" i="9"/>
  <c r="D127" i="9"/>
  <c r="D118" i="9"/>
  <c r="D109" i="9"/>
  <c r="D100" i="9"/>
  <c r="D79" i="9"/>
  <c r="D70" i="9"/>
  <c r="A3" i="9"/>
  <c r="G2" i="19"/>
  <c r="E2" i="19"/>
  <c r="C2" i="19"/>
  <c r="J1" i="9"/>
  <c r="G1" i="9"/>
  <c r="D1" i="9"/>
  <c r="A5" i="19"/>
  <c r="A40" i="9"/>
  <c r="A31" i="9"/>
  <c r="A22" i="9"/>
  <c r="A13" i="9"/>
  <c r="A4" i="9"/>
  <c r="A12" i="7"/>
  <c r="A10" i="7"/>
  <c r="A8" i="7"/>
  <c r="A6" i="7"/>
  <c r="A4" i="7"/>
  <c r="A2" i="7"/>
</calcChain>
</file>

<file path=xl/sharedStrings.xml><?xml version="1.0" encoding="utf-8"?>
<sst xmlns="http://schemas.openxmlformats.org/spreadsheetml/2006/main" count="2321" uniqueCount="72">
  <si>
    <t>&lt;MOTIVATIE&gt;</t>
  </si>
  <si>
    <t>Consensus</t>
  </si>
  <si>
    <t>SCORE</t>
  </si>
  <si>
    <t>Score:</t>
  </si>
  <si>
    <t>Totaalwaardes</t>
  </si>
  <si>
    <t>Uitmuntend</t>
  </si>
  <si>
    <t>Totaalwaarder criterium kwaliteit</t>
  </si>
  <si>
    <t>Onderdeel</t>
  </si>
  <si>
    <t>Totaal behaalde waarde criterium kwaliteit:</t>
  </si>
  <si>
    <t>Totaal behaalde waarde criterium prijs:</t>
  </si>
  <si>
    <t>Eindscore (kwaliteit/prijs):</t>
  </si>
  <si>
    <t>Inschrijver 1</t>
  </si>
  <si>
    <t>Inschrijver 2</t>
  </si>
  <si>
    <t>Inschrijver 3</t>
  </si>
  <si>
    <t>Goed</t>
  </si>
  <si>
    <t>Voldoende</t>
  </si>
  <si>
    <t>Onvoldoende</t>
  </si>
  <si>
    <t>Motivatie consensus:</t>
  </si>
  <si>
    <t>Totaal behaalde waarde productdemonstratie:</t>
  </si>
  <si>
    <t xml:space="preserve">Iedere inschrijver zal worden gevraagd om een aantal items zoals hieronder beschreven van het prijzenblad op locatie bij FIERDER beschikbaar te stellen voor een productdemonstratie. De nummers van de items zijn terug te vinden in het productenboek zoals toegevoegd bij deze aanbesteding. Inschrijver neemt tevens per gevraagd item een stalenboek mee voor kleuren en materialen. </t>
  </si>
  <si>
    <t>1. Zitcomfort</t>
  </si>
  <si>
    <t>4. Uitstraling/ vormgeving</t>
  </si>
  <si>
    <t>5. Gemak schoonmaken</t>
  </si>
  <si>
    <t>7. Mate van keuze kleuren in stalenboek</t>
  </si>
  <si>
    <t>3. Stabiliteit bij het zitten</t>
  </si>
  <si>
    <t>4. Constructie inclusief bevestiging tussen frame en zitting</t>
  </si>
  <si>
    <t>5. Uitstraling/ vormgeving</t>
  </si>
  <si>
    <t>6. Gemak schoonmaken</t>
  </si>
  <si>
    <t>7. Mate van leerling-proof</t>
  </si>
  <si>
    <t>3. Uitstraling/ vormgeving</t>
  </si>
  <si>
    <t>6. Mate van keuze kleuren in stalenboek</t>
  </si>
  <si>
    <t>2. Mate van instelbaarheid armliggers</t>
  </si>
  <si>
    <t>3. Rugleuning en zitting</t>
  </si>
  <si>
    <t>5. Mate van keuze kleuren in stalenboek</t>
  </si>
  <si>
    <t xml:space="preserve">Beoordelaar 1: </t>
  </si>
  <si>
    <t xml:space="preserve">Beoordelaar 3: </t>
  </si>
  <si>
    <t xml:space="preserve">Beoordelaar 5: </t>
  </si>
  <si>
    <t>7.1.A Beantwoording open vragen</t>
  </si>
  <si>
    <t>7.2. Gebruiksvriendelijkheid bestelapplicatie</t>
  </si>
  <si>
    <t>7.3 Productdemonstratie</t>
  </si>
  <si>
    <t xml:space="preserve">Beoordelaar 4: </t>
  </si>
  <si>
    <t xml:space="preserve">Beoordelaar 6: </t>
  </si>
  <si>
    <t xml:space="preserve">Beoordelaar 7: </t>
  </si>
  <si>
    <t>Beter</t>
  </si>
  <si>
    <t xml:space="preserve">Vergelijkbaar </t>
  </si>
  <si>
    <t>Minder</t>
  </si>
  <si>
    <t xml:space="preserve">1. Stabiliteit </t>
  </si>
  <si>
    <t>4. Gemak schoonmaken</t>
  </si>
  <si>
    <t>2. Stapelbaarheid</t>
  </si>
  <si>
    <t>8. Mate van koppelbaarheid</t>
  </si>
  <si>
    <t>9. Mate van keuze kleuren in stalenboek</t>
  </si>
  <si>
    <t>Stalenboek</t>
  </si>
  <si>
    <t xml:space="preserve">Beoordelaar 2: </t>
  </si>
  <si>
    <t>Vergelijkbaar</t>
  </si>
  <si>
    <t>Behaalde waarde:</t>
  </si>
  <si>
    <t>1. Beoordelingscriteria -	Leerlingen tafel - item 1</t>
  </si>
  <si>
    <t>2. Constructie tussen frame en zitting</t>
  </si>
  <si>
    <t>2. Beoordelingscriteria -	Leerlingen stoel – item 2</t>
  </si>
  <si>
    <t>5. Mate van keuze kleuren in stalenboek onderstel en zittingen</t>
  </si>
  <si>
    <r>
      <t xml:space="preserve">Uitmuntend: 
Naast gevraagde kleuren meer dan 
5 extra kleuren leverbaar
</t>
    </r>
    <r>
      <rPr>
        <b/>
        <sz val="9"/>
        <color theme="1"/>
        <rFont val="Verdana"/>
        <family val="2"/>
      </rPr>
      <t>€ 1.250,-</t>
    </r>
  </si>
  <si>
    <r>
      <t xml:space="preserve">Onvoldoende:
(er is maar 1 kleur leverbaar)
</t>
    </r>
    <r>
      <rPr>
        <b/>
        <sz val="9"/>
        <color rgb="FFFF0000"/>
        <rFont val="Verdana"/>
        <family val="2"/>
      </rPr>
      <t>- € 1.250,-</t>
    </r>
  </si>
  <si>
    <r>
      <t xml:space="preserve">Voldoende: 
Naast gevraagde kleuren 2 - 5 extra kleuren leverbaar
</t>
    </r>
    <r>
      <rPr>
        <b/>
        <sz val="9"/>
        <color theme="1"/>
        <rFont val="Verdana"/>
        <family val="2"/>
      </rPr>
      <t>€ 0,-</t>
    </r>
  </si>
  <si>
    <t>3. Beoordelingscriteria -	Leerlingen stoel – item 3</t>
  </si>
  <si>
    <t>4. Beoordelingscriteria Kantine stoel - Item 5</t>
  </si>
  <si>
    <t>5. Beoordelingscriteria Zit-sta bureau - Item 7</t>
  </si>
  <si>
    <t>1. Stabiliteit op alle hoogtes</t>
  </si>
  <si>
    <t>2. Mate van geluid bij verstellen hoogte</t>
  </si>
  <si>
    <t>3. Constructie onderstel, afwerking</t>
  </si>
  <si>
    <t>6. Beoordelingscriteria bureaustoel item 9</t>
  </si>
  <si>
    <t>7. Beoordelingscriteria vergaderstoel item 12</t>
  </si>
  <si>
    <t>2. Mate van comfort armliggers</t>
  </si>
  <si>
    <t>2. Constructie tussen frame en 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</si>
</sst>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_-;&quot;€&quot;\ #,##0.00\-"/>
    <numFmt numFmtId="165" formatCode="&quot;€&quot;\ #,##0_-"/>
    <numFmt numFmtId="166" formatCode="&quot;€&quot;\ #,##0.00"/>
    <numFmt numFmtId="167" formatCode="0.0000"/>
    <numFmt numFmtId="168" formatCode="&quot;€&quot;\ #,##0"/>
  </numFmts>
  <fonts count="22"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sz val="11"/>
      <color theme="0"/>
      <name val="Calibri"/>
      <family val="2"/>
      <scheme val="minor"/>
    </font>
    <font>
      <b/>
      <sz val="9"/>
      <color theme="1"/>
      <name val="Verdana"/>
      <family val="2"/>
    </font>
    <font>
      <sz val="9"/>
      <color theme="0"/>
      <name val="Verdana"/>
      <family val="2"/>
    </font>
    <font>
      <sz val="8"/>
      <name val="Calibri"/>
      <family val="2"/>
      <scheme val="minor"/>
    </font>
    <font>
      <b/>
      <sz val="9"/>
      <color rgb="FFFF0000"/>
      <name val="Verdana"/>
      <family val="2"/>
    </font>
    <font>
      <b/>
      <sz val="9"/>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9">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7" xfId="0" applyFont="1" applyFill="1" applyBorder="1" applyAlignment="1">
      <alignment horizontal="left" vertical="center" indent="1"/>
    </xf>
    <xf numFmtId="0" fontId="2" fillId="2" borderId="7" xfId="0" applyFont="1" applyFill="1" applyBorder="1" applyAlignment="1">
      <alignment horizontal="left" vertical="center" wrapText="1" indent="1"/>
    </xf>
    <xf numFmtId="0" fontId="4" fillId="2" borderId="7" xfId="0" applyFont="1" applyFill="1" applyBorder="1" applyAlignment="1">
      <alignment horizontal="left" vertical="center" indent="1"/>
    </xf>
    <xf numFmtId="0" fontId="4" fillId="2" borderId="7" xfId="0" applyFont="1" applyFill="1" applyBorder="1" applyAlignment="1">
      <alignment horizontal="center" vertical="center"/>
    </xf>
    <xf numFmtId="0" fontId="3" fillId="2" borderId="7" xfId="0" applyFont="1" applyFill="1" applyBorder="1" applyAlignment="1">
      <alignment horizontal="center" vertical="center"/>
    </xf>
    <xf numFmtId="0" fontId="4" fillId="2" borderId="7" xfId="0" applyFont="1" applyFill="1" applyBorder="1" applyAlignment="1">
      <alignment horizontal="left" vertical="center"/>
    </xf>
    <xf numFmtId="0" fontId="13" fillId="0" borderId="0" xfId="0" applyFont="1"/>
    <xf numFmtId="166" fontId="2" fillId="2" borderId="7" xfId="0" applyNumberFormat="1" applyFont="1" applyFill="1" applyBorder="1" applyAlignment="1">
      <alignment horizontal="left" vertical="center" wrapText="1" indent="1"/>
    </xf>
    <xf numFmtId="0" fontId="14" fillId="0" borderId="0" xfId="0" applyFont="1"/>
    <xf numFmtId="167" fontId="4" fillId="2" borderId="7" xfId="0" applyNumberFormat="1" applyFont="1" applyFill="1" applyBorder="1" applyAlignment="1">
      <alignment horizontal="left" vertical="center"/>
    </xf>
    <xf numFmtId="0" fontId="16" fillId="0" borderId="0" xfId="0" applyFont="1"/>
    <xf numFmtId="0" fontId="4" fillId="3" borderId="3" xfId="0" applyFont="1" applyFill="1" applyBorder="1" applyAlignment="1">
      <alignment vertical="center"/>
    </xf>
    <xf numFmtId="0" fontId="4" fillId="3" borderId="2" xfId="0" applyFont="1" applyFill="1" applyBorder="1" applyAlignment="1">
      <alignment vertical="center"/>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166" fontId="1" fillId="4"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7" fontId="1" fillId="4" borderId="1" xfId="0" applyNumberFormat="1" applyFont="1" applyFill="1" applyBorder="1" applyAlignment="1">
      <alignment horizontal="center" vertical="center"/>
    </xf>
    <xf numFmtId="0" fontId="1" fillId="5" borderId="1" xfId="0" applyFont="1" applyFill="1" applyBorder="1" applyAlignment="1">
      <alignment vertical="center" wrapText="1"/>
    </xf>
    <xf numFmtId="166" fontId="1" fillId="5" borderId="1"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8" fillId="4" borderId="1" xfId="0" applyFont="1" applyFill="1" applyBorder="1" applyAlignment="1">
      <alignment horizontal="center" vertical="center" wrapText="1"/>
    </xf>
    <xf numFmtId="0" fontId="8" fillId="5" borderId="1" xfId="0" applyFont="1" applyFill="1" applyBorder="1" applyAlignment="1" applyProtection="1">
      <alignment horizontal="center" vertical="center" wrapText="1"/>
      <protection locked="0"/>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2" fillId="6" borderId="2" xfId="0" applyFont="1" applyFill="1" applyBorder="1" applyAlignment="1">
      <alignment horizontal="left" vertical="center" wrapText="1"/>
    </xf>
    <xf numFmtId="168" fontId="15" fillId="7" borderId="1" xfId="0" applyNumberFormat="1" applyFont="1" applyFill="1" applyBorder="1" applyAlignment="1">
      <alignment horizontal="center" vertical="center"/>
    </xf>
    <xf numFmtId="166" fontId="15" fillId="7" borderId="1" xfId="0" applyNumberFormat="1" applyFont="1" applyFill="1" applyBorder="1" applyAlignment="1">
      <alignment horizontal="center" vertical="center" wrapText="1"/>
    </xf>
    <xf numFmtId="0" fontId="3" fillId="4" borderId="8" xfId="0" applyFont="1" applyFill="1" applyBorder="1" applyAlignment="1">
      <alignment horizontal="left" vertical="center" wrapText="1"/>
    </xf>
    <xf numFmtId="0" fontId="16" fillId="0" borderId="6" xfId="0" applyFont="1" applyBorder="1"/>
    <xf numFmtId="166" fontId="18" fillId="0" borderId="6" xfId="0" applyNumberFormat="1" applyFont="1" applyBorder="1" applyAlignment="1">
      <alignment horizontal="center" vertical="center" wrapText="1"/>
    </xf>
    <xf numFmtId="166" fontId="18" fillId="0" borderId="0" xfId="0" applyNumberFormat="1" applyFont="1" applyAlignment="1">
      <alignment horizontal="center" vertical="center" wrapText="1"/>
    </xf>
    <xf numFmtId="0" fontId="2" fillId="2" borderId="0" xfId="0" applyFont="1" applyFill="1" applyAlignment="1">
      <alignment horizontal="left" vertical="center" wrapText="1" indent="1"/>
    </xf>
    <xf numFmtId="166" fontId="2" fillId="2" borderId="0" xfId="0" applyNumberFormat="1" applyFont="1" applyFill="1" applyAlignment="1">
      <alignment horizontal="left" vertical="center" wrapText="1" indent="1"/>
    </xf>
    <xf numFmtId="164" fontId="2" fillId="7" borderId="9" xfId="0" applyNumberFormat="1" applyFont="1" applyFill="1" applyBorder="1" applyAlignment="1">
      <alignment horizontal="center" vertical="center" wrapText="1"/>
    </xf>
    <xf numFmtId="0" fontId="7" fillId="5" borderId="5" xfId="0" applyFont="1" applyFill="1" applyBorder="1" applyAlignment="1">
      <alignment vertical="center"/>
    </xf>
    <xf numFmtId="0" fontId="7" fillId="5" borderId="11" xfId="0" applyFont="1" applyFill="1" applyBorder="1" applyAlignment="1">
      <alignment vertical="center"/>
    </xf>
    <xf numFmtId="0" fontId="7" fillId="5" borderId="11"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12" xfId="0" applyFont="1" applyFill="1" applyBorder="1" applyAlignment="1">
      <alignment horizontal="center" vertical="center"/>
    </xf>
    <xf numFmtId="0" fontId="2" fillId="6" borderId="9" xfId="0" applyFont="1" applyFill="1" applyBorder="1" applyAlignment="1">
      <alignment horizontal="left" vertical="center"/>
    </xf>
    <xf numFmtId="0" fontId="2" fillId="6" borderId="1" xfId="0" applyFont="1" applyFill="1" applyBorder="1" applyAlignment="1">
      <alignment horizontal="left" vertical="center"/>
    </xf>
    <xf numFmtId="165" fontId="4" fillId="3" borderId="2"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protection locked="0"/>
    </xf>
    <xf numFmtId="165" fontId="3" fillId="7" borderId="4" xfId="0" applyNumberFormat="1" applyFont="1" applyFill="1" applyBorder="1" applyAlignment="1" applyProtection="1">
      <alignment horizontal="center" vertical="center"/>
      <protection locked="0"/>
    </xf>
    <xf numFmtId="0" fontId="2" fillId="6" borderId="13" xfId="0" applyFont="1" applyFill="1" applyBorder="1" applyAlignment="1">
      <alignment horizontal="left" vertical="center" wrapText="1"/>
    </xf>
    <xf numFmtId="0" fontId="1" fillId="4" borderId="5" xfId="0" applyFont="1" applyFill="1" applyBorder="1" applyAlignment="1">
      <alignment horizontal="left" vertical="center" wrapText="1" indent="1"/>
    </xf>
    <xf numFmtId="165" fontId="3" fillId="4" borderId="11" xfId="0" applyNumberFormat="1" applyFont="1" applyFill="1" applyBorder="1" applyAlignment="1">
      <alignment horizontal="center" vertical="center"/>
    </xf>
    <xf numFmtId="165" fontId="3" fillId="2" borderId="13" xfId="0" applyNumberFormat="1" applyFont="1" applyFill="1" applyBorder="1" applyAlignment="1" applyProtection="1">
      <alignment horizontal="center" vertical="center"/>
      <protection locked="0"/>
    </xf>
    <xf numFmtId="165" fontId="3" fillId="2" borderId="14" xfId="0" applyNumberFormat="1" applyFont="1" applyFill="1" applyBorder="1" applyAlignment="1" applyProtection="1">
      <alignment horizontal="center" vertical="center"/>
      <protection locked="0"/>
    </xf>
    <xf numFmtId="165" fontId="3" fillId="7" borderId="1" xfId="0" applyNumberFormat="1" applyFont="1" applyFill="1" applyBorder="1" applyAlignment="1" applyProtection="1">
      <alignment horizontal="center" vertical="center"/>
      <protection locked="0"/>
    </xf>
    <xf numFmtId="165" fontId="3" fillId="2" borderId="1" xfId="0" applyNumberFormat="1" applyFont="1" applyFill="1" applyBorder="1" applyAlignment="1" applyProtection="1">
      <alignment horizontal="center" vertical="center"/>
      <protection locked="0"/>
    </xf>
    <xf numFmtId="165" fontId="3" fillId="7" borderId="11" xfId="0" applyNumberFormat="1" applyFont="1" applyFill="1" applyBorder="1" applyAlignment="1" applyProtection="1">
      <alignment horizontal="center" vertical="center"/>
      <protection locked="0"/>
    </xf>
    <xf numFmtId="165" fontId="3" fillId="7" borderId="5" xfId="0" applyNumberFormat="1" applyFont="1" applyFill="1" applyBorder="1" applyAlignment="1" applyProtection="1">
      <alignment horizontal="center" vertical="center"/>
      <protection locked="0"/>
    </xf>
    <xf numFmtId="165" fontId="3" fillId="7" borderId="8" xfId="0" applyNumberFormat="1" applyFont="1" applyFill="1" applyBorder="1" applyAlignment="1" applyProtection="1">
      <alignment horizontal="center" vertical="center"/>
      <protection locked="0"/>
    </xf>
    <xf numFmtId="0" fontId="17" fillId="4" borderId="8" xfId="0" applyFont="1" applyFill="1" applyBorder="1" applyAlignment="1">
      <alignment vertical="center" wrapText="1"/>
    </xf>
    <xf numFmtId="166" fontId="20" fillId="7" borderId="1" xfId="0" applyNumberFormat="1" applyFont="1" applyFill="1" applyBorder="1" applyAlignment="1">
      <alignment horizontal="center" vertical="center"/>
    </xf>
    <xf numFmtId="0" fontId="21" fillId="0" borderId="6" xfId="0" applyFont="1" applyBorder="1" applyAlignment="1">
      <alignment vertical="center" wrapText="1"/>
    </xf>
    <xf numFmtId="165" fontId="4" fillId="3" borderId="4" xfId="0" applyNumberFormat="1" applyFont="1" applyFill="1" applyBorder="1" applyAlignment="1">
      <alignment horizontal="center" vertical="center"/>
    </xf>
    <xf numFmtId="165" fontId="4" fillId="3" borderId="2"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2" fillId="5" borderId="5" xfId="0" applyFont="1" applyFill="1" applyBorder="1" applyAlignment="1">
      <alignment horizontal="left" vertical="center" wrapText="1" indent="1"/>
    </xf>
    <xf numFmtId="0" fontId="2" fillId="5" borderId="6" xfId="0" applyFont="1" applyFill="1" applyBorder="1" applyAlignment="1">
      <alignment horizontal="left" vertical="center" wrapText="1" indent="1"/>
    </xf>
    <xf numFmtId="0" fontId="4" fillId="3" borderId="1" xfId="0" applyFont="1" applyFill="1" applyBorder="1" applyAlignment="1">
      <alignment horizontal="center" vertical="center"/>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9" xfId="0" applyFont="1" applyFill="1" applyBorder="1" applyAlignment="1">
      <alignment horizontal="left" vertical="center" wrapText="1"/>
    </xf>
    <xf numFmtId="164" fontId="2" fillId="7" borderId="1" xfId="0" applyNumberFormat="1" applyFont="1" applyFill="1" applyBorder="1" applyAlignment="1" applyProtection="1">
      <alignment horizontal="center" vertical="center" wrapText="1"/>
      <protection locked="0"/>
    </xf>
    <xf numFmtId="0" fontId="9" fillId="4" borderId="1" xfId="0" applyFont="1" applyFill="1" applyBorder="1" applyAlignment="1">
      <alignment horizontal="right" vertical="center" wrapText="1"/>
    </xf>
    <xf numFmtId="0" fontId="10" fillId="3" borderId="1" xfId="0" applyFont="1" applyFill="1" applyBorder="1" applyAlignment="1">
      <alignment horizontal="right"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164" fontId="2" fillId="7" borderId="9" xfId="0" applyNumberFormat="1" applyFont="1" applyFill="1" applyBorder="1" applyAlignment="1" applyProtection="1">
      <alignment horizontal="center" vertical="center" wrapText="1"/>
      <protection locked="0"/>
    </xf>
    <xf numFmtId="0" fontId="10" fillId="8" borderId="5" xfId="0" applyFont="1" applyFill="1" applyBorder="1" applyAlignment="1">
      <alignment horizontal="right" vertical="center" wrapText="1"/>
    </xf>
    <xf numFmtId="0" fontId="10" fillId="8" borderId="12" xfId="0" applyFont="1" applyFill="1" applyBorder="1" applyAlignment="1">
      <alignment horizontal="right" vertical="center" wrapText="1"/>
    </xf>
    <xf numFmtId="0" fontId="4" fillId="3" borderId="6" xfId="0" applyFont="1" applyFill="1" applyBorder="1" applyAlignment="1">
      <alignment horizontal="center" vertical="center"/>
    </xf>
    <xf numFmtId="0" fontId="4" fillId="3" borderId="0" xfId="0" applyFont="1" applyFill="1" applyAlignment="1">
      <alignment horizontal="center" vertical="center"/>
    </xf>
    <xf numFmtId="0" fontId="4" fillId="3" borderId="10" xfId="0" applyFont="1" applyFill="1" applyBorder="1" applyAlignment="1">
      <alignment horizontal="center"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166" fontId="8" fillId="8" borderId="2" xfId="0" applyNumberFormat="1" applyFont="1" applyFill="1" applyBorder="1" applyAlignment="1">
      <alignment horizontal="center" vertical="center" wrapText="1"/>
    </xf>
    <xf numFmtId="166" fontId="8" fillId="8" borderId="3" xfId="0" applyNumberFormat="1" applyFont="1" applyFill="1" applyBorder="1" applyAlignment="1">
      <alignment horizontal="center" vertical="center" wrapText="1"/>
    </xf>
    <xf numFmtId="0" fontId="11" fillId="4" borderId="1" xfId="0" applyFont="1" applyFill="1" applyBorder="1" applyAlignment="1">
      <alignment horizontal="right" vertical="center" wrapText="1"/>
    </xf>
    <xf numFmtId="166" fontId="12" fillId="4" borderId="2" xfId="0" applyNumberFormat="1" applyFont="1" applyFill="1" applyBorder="1" applyAlignment="1" applyProtection="1">
      <alignment horizontal="center" vertical="center" wrapText="1"/>
      <protection locked="0"/>
    </xf>
    <xf numFmtId="166" fontId="12" fillId="4" borderId="3" xfId="0" applyNumberFormat="1" applyFont="1" applyFill="1" applyBorder="1" applyAlignment="1" applyProtection="1">
      <alignment horizontal="center" vertical="center" wrapText="1"/>
      <protection locked="0"/>
    </xf>
    <xf numFmtId="0" fontId="10" fillId="8" borderId="2" xfId="0" applyFont="1" applyFill="1" applyBorder="1" applyAlignment="1">
      <alignment horizontal="right" vertical="center" wrapText="1"/>
    </xf>
    <xf numFmtId="0" fontId="10" fillId="8" borderId="3"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H53"/>
  <sheetViews>
    <sheetView showGridLines="0" tabSelected="1" topLeftCell="A2" zoomScale="131" zoomScaleNormal="90" workbookViewId="0">
      <selection activeCell="A11" sqref="A11"/>
    </sheetView>
  </sheetViews>
  <sheetFormatPr baseColWidth="10" defaultRowHeight="15" x14ac:dyDescent="0.2"/>
  <cols>
    <col min="1" max="1" width="90.83203125" customWidth="1"/>
    <col min="2" max="4" width="15.83203125" customWidth="1"/>
  </cols>
  <sheetData>
    <row r="1" spans="1:8" ht="30" customHeight="1" x14ac:dyDescent="0.2">
      <c r="A1" s="68" t="s">
        <v>39</v>
      </c>
      <c r="B1" s="69"/>
      <c r="C1" s="69"/>
      <c r="D1" s="69"/>
    </row>
    <row r="2" spans="1:8" ht="70" customHeight="1" x14ac:dyDescent="0.2">
      <c r="A2" s="70" t="s">
        <v>19</v>
      </c>
      <c r="B2" s="71"/>
      <c r="C2" s="71"/>
      <c r="D2" s="71"/>
    </row>
    <row r="3" spans="1:8" ht="21" customHeight="1" x14ac:dyDescent="0.2">
      <c r="A3" s="35" t="s">
        <v>55</v>
      </c>
      <c r="B3" s="63" t="s">
        <v>43</v>
      </c>
      <c r="C3" s="63" t="s">
        <v>44</v>
      </c>
      <c r="D3" s="63" t="s">
        <v>45</v>
      </c>
    </row>
    <row r="4" spans="1:8" ht="20" customHeight="1" x14ac:dyDescent="0.2">
      <c r="A4" s="53" t="s">
        <v>46</v>
      </c>
      <c r="B4" s="33">
        <v>1250</v>
      </c>
      <c r="C4" s="33">
        <v>0</v>
      </c>
      <c r="D4" s="64">
        <f>0-B4</f>
        <v>-1250</v>
      </c>
      <c r="E4" s="36" t="s">
        <v>5</v>
      </c>
      <c r="F4" s="16" t="s">
        <v>15</v>
      </c>
      <c r="G4" s="16" t="s">
        <v>16</v>
      </c>
      <c r="H4" s="16" t="s">
        <v>2</v>
      </c>
    </row>
    <row r="5" spans="1:8" ht="20" customHeight="1" x14ac:dyDescent="0.2">
      <c r="A5" s="32" t="s">
        <v>71</v>
      </c>
      <c r="B5" s="33">
        <v>1250</v>
      </c>
      <c r="C5" s="33">
        <v>0</v>
      </c>
      <c r="D5" s="64">
        <f>0-B5</f>
        <v>-1250</v>
      </c>
      <c r="E5" s="36"/>
      <c r="F5" s="16"/>
      <c r="G5" s="16"/>
      <c r="H5" s="16"/>
    </row>
    <row r="6" spans="1:8" ht="20" customHeight="1" x14ac:dyDescent="0.2">
      <c r="A6" s="32" t="s">
        <v>29</v>
      </c>
      <c r="B6" s="33">
        <v>1250</v>
      </c>
      <c r="C6" s="33">
        <v>0</v>
      </c>
      <c r="D6" s="64">
        <f>0-B6</f>
        <v>-1250</v>
      </c>
      <c r="E6" s="36"/>
      <c r="F6" s="16"/>
      <c r="G6" s="16"/>
      <c r="H6" s="16"/>
    </row>
    <row r="7" spans="1:8" ht="20" customHeight="1" x14ac:dyDescent="0.2">
      <c r="A7" s="32" t="s">
        <v>47</v>
      </c>
      <c r="B7" s="33">
        <v>1250</v>
      </c>
      <c r="C7" s="33">
        <v>0</v>
      </c>
      <c r="D7" s="64">
        <f>0-B7</f>
        <v>-1250</v>
      </c>
      <c r="E7" s="36"/>
      <c r="F7" s="16"/>
      <c r="G7" s="16"/>
      <c r="H7" s="16"/>
    </row>
    <row r="8" spans="1:8" ht="91" x14ac:dyDescent="0.2">
      <c r="A8" s="32" t="s">
        <v>33</v>
      </c>
      <c r="B8" s="34" t="s">
        <v>59</v>
      </c>
      <c r="C8" s="34" t="s">
        <v>61</v>
      </c>
      <c r="D8" s="34" t="s">
        <v>60</v>
      </c>
      <c r="E8" s="37" t="s">
        <v>5</v>
      </c>
      <c r="F8" s="38" t="s">
        <v>14</v>
      </c>
      <c r="G8" s="38" t="s">
        <v>15</v>
      </c>
      <c r="H8" s="38" t="s">
        <v>2</v>
      </c>
    </row>
    <row r="9" spans="1:8" ht="20" customHeight="1" x14ac:dyDescent="0.2">
      <c r="A9" s="35" t="s">
        <v>57</v>
      </c>
      <c r="B9" s="63" t="s">
        <v>43</v>
      </c>
      <c r="C9" s="63" t="s">
        <v>53</v>
      </c>
      <c r="D9" s="63" t="s">
        <v>45</v>
      </c>
      <c r="E9" s="65" t="s">
        <v>2</v>
      </c>
      <c r="F9" s="16"/>
      <c r="G9" s="16"/>
      <c r="H9" s="16"/>
    </row>
    <row r="10" spans="1:8" ht="20" customHeight="1" x14ac:dyDescent="0.2">
      <c r="A10" s="53" t="s">
        <v>46</v>
      </c>
      <c r="B10" s="33">
        <v>1250</v>
      </c>
      <c r="C10" s="33">
        <v>0</v>
      </c>
      <c r="D10" s="64">
        <f>0-B10</f>
        <v>-1250</v>
      </c>
      <c r="E10" s="36"/>
      <c r="F10" s="16"/>
      <c r="G10" s="16"/>
      <c r="H10" s="16"/>
    </row>
    <row r="11" spans="1:8" ht="20" customHeight="1" x14ac:dyDescent="0.2">
      <c r="A11" s="32" t="s">
        <v>56</v>
      </c>
      <c r="B11" s="33">
        <v>1250</v>
      </c>
      <c r="C11" s="33">
        <v>0</v>
      </c>
      <c r="D11" s="64">
        <f>0-B11</f>
        <v>-1250</v>
      </c>
      <c r="E11" s="36"/>
      <c r="F11" s="16"/>
      <c r="G11" s="16"/>
      <c r="H11" s="16"/>
    </row>
    <row r="12" spans="1:8" ht="20" customHeight="1" x14ac:dyDescent="0.2">
      <c r="A12" s="32" t="s">
        <v>29</v>
      </c>
      <c r="B12" s="33">
        <v>1250</v>
      </c>
      <c r="C12" s="33">
        <v>0</v>
      </c>
      <c r="D12" s="64">
        <f>0-B12</f>
        <v>-1250</v>
      </c>
      <c r="E12" s="36"/>
      <c r="F12" s="16"/>
      <c r="G12" s="16"/>
      <c r="H12" s="16"/>
    </row>
    <row r="13" spans="1:8" ht="20" customHeight="1" x14ac:dyDescent="0.2">
      <c r="A13" s="32" t="s">
        <v>47</v>
      </c>
      <c r="B13" s="33">
        <v>1250</v>
      </c>
      <c r="C13" s="33">
        <v>0</v>
      </c>
      <c r="D13" s="64">
        <f>0-B13</f>
        <v>-1250</v>
      </c>
      <c r="E13" s="36"/>
      <c r="F13" s="16"/>
      <c r="G13" s="16"/>
      <c r="H13" s="16"/>
    </row>
    <row r="14" spans="1:8" ht="91" customHeight="1" x14ac:dyDescent="0.2">
      <c r="A14" s="32" t="s">
        <v>58</v>
      </c>
      <c r="B14" s="34" t="s">
        <v>59</v>
      </c>
      <c r="C14" s="34" t="s">
        <v>61</v>
      </c>
      <c r="D14" s="34" t="s">
        <v>60</v>
      </c>
      <c r="E14" s="37" t="s">
        <v>5</v>
      </c>
      <c r="F14" s="38" t="s">
        <v>15</v>
      </c>
      <c r="G14" s="38" t="s">
        <v>16</v>
      </c>
      <c r="H14" s="38" t="s">
        <v>51</v>
      </c>
    </row>
    <row r="15" spans="1:8" ht="20" customHeight="1" x14ac:dyDescent="0.2">
      <c r="A15" s="35" t="s">
        <v>62</v>
      </c>
      <c r="B15" s="63" t="s">
        <v>43</v>
      </c>
      <c r="C15" s="63" t="s">
        <v>44</v>
      </c>
      <c r="D15" s="63" t="s">
        <v>45</v>
      </c>
    </row>
    <row r="16" spans="1:8" ht="20" customHeight="1" x14ac:dyDescent="0.2">
      <c r="A16" s="32" t="s">
        <v>46</v>
      </c>
      <c r="B16" s="33">
        <v>1250</v>
      </c>
      <c r="C16" s="33">
        <v>0</v>
      </c>
      <c r="D16" s="64">
        <f>0-B16</f>
        <v>-1250</v>
      </c>
    </row>
    <row r="17" spans="1:5" ht="20" customHeight="1" x14ac:dyDescent="0.2">
      <c r="A17" s="32" t="s">
        <v>56</v>
      </c>
      <c r="B17" s="33">
        <v>1250</v>
      </c>
      <c r="C17" s="33">
        <v>0</v>
      </c>
      <c r="D17" s="64">
        <f>0-B17</f>
        <v>-1250</v>
      </c>
    </row>
    <row r="18" spans="1:5" ht="20" customHeight="1" x14ac:dyDescent="0.2">
      <c r="A18" s="32" t="s">
        <v>29</v>
      </c>
      <c r="B18" s="33">
        <v>1250</v>
      </c>
      <c r="C18" s="33">
        <v>0</v>
      </c>
      <c r="D18" s="64">
        <f>0-B18</f>
        <v>-1250</v>
      </c>
    </row>
    <row r="19" spans="1:5" ht="20" customHeight="1" x14ac:dyDescent="0.2">
      <c r="A19" s="32" t="s">
        <v>47</v>
      </c>
      <c r="B19" s="33">
        <v>1250</v>
      </c>
      <c r="C19" s="33">
        <v>0</v>
      </c>
      <c r="D19" s="64">
        <f>0-B19</f>
        <v>-1250</v>
      </c>
    </row>
    <row r="20" spans="1:5" ht="91" x14ac:dyDescent="0.2">
      <c r="A20" s="32" t="s">
        <v>58</v>
      </c>
      <c r="B20" s="34" t="s">
        <v>59</v>
      </c>
      <c r="C20" s="34" t="s">
        <v>61</v>
      </c>
      <c r="D20" s="34" t="s">
        <v>60</v>
      </c>
    </row>
    <row r="21" spans="1:5" ht="20" customHeight="1" x14ac:dyDescent="0.2">
      <c r="A21" s="35" t="s">
        <v>63</v>
      </c>
      <c r="B21" s="63" t="s">
        <v>43</v>
      </c>
      <c r="C21" s="63" t="s">
        <v>44</v>
      </c>
      <c r="D21" s="63" t="s">
        <v>45</v>
      </c>
    </row>
    <row r="22" spans="1:5" ht="20" customHeight="1" x14ac:dyDescent="0.2">
      <c r="A22" s="32" t="s">
        <v>20</v>
      </c>
      <c r="B22" s="33">
        <v>1250</v>
      </c>
      <c r="C22" s="33">
        <v>0</v>
      </c>
      <c r="D22" s="64">
        <f t="shared" ref="D22:D29" si="0">0-B22</f>
        <v>-1250</v>
      </c>
    </row>
    <row r="23" spans="1:5" ht="20" customHeight="1" x14ac:dyDescent="0.2">
      <c r="A23" s="32" t="s">
        <v>48</v>
      </c>
      <c r="B23" s="33">
        <v>1250</v>
      </c>
      <c r="C23" s="33">
        <v>0</v>
      </c>
      <c r="D23" s="64">
        <f t="shared" si="0"/>
        <v>-1250</v>
      </c>
    </row>
    <row r="24" spans="1:5" ht="20" customHeight="1" x14ac:dyDescent="0.2">
      <c r="A24" s="32" t="s">
        <v>24</v>
      </c>
      <c r="B24" s="33">
        <v>1250</v>
      </c>
      <c r="C24" s="33">
        <v>0</v>
      </c>
      <c r="D24" s="64">
        <f t="shared" si="0"/>
        <v>-1250</v>
      </c>
    </row>
    <row r="25" spans="1:5" ht="20" customHeight="1" x14ac:dyDescent="0.2">
      <c r="A25" s="32" t="s">
        <v>25</v>
      </c>
      <c r="B25" s="33">
        <v>1250</v>
      </c>
      <c r="C25" s="33">
        <v>0</v>
      </c>
      <c r="D25" s="64">
        <f t="shared" si="0"/>
        <v>-1250</v>
      </c>
    </row>
    <row r="26" spans="1:5" ht="20" customHeight="1" x14ac:dyDescent="0.2">
      <c r="A26" s="32" t="s">
        <v>26</v>
      </c>
      <c r="B26" s="33">
        <v>1250</v>
      </c>
      <c r="C26" s="33">
        <v>0</v>
      </c>
      <c r="D26" s="64">
        <f t="shared" si="0"/>
        <v>-1250</v>
      </c>
    </row>
    <row r="27" spans="1:5" ht="20" customHeight="1" x14ac:dyDescent="0.2">
      <c r="A27" s="32" t="s">
        <v>27</v>
      </c>
      <c r="B27" s="33">
        <v>1250</v>
      </c>
      <c r="C27" s="33">
        <v>0</v>
      </c>
      <c r="D27" s="64">
        <f t="shared" si="0"/>
        <v>-1250</v>
      </c>
    </row>
    <row r="28" spans="1:5" ht="20" customHeight="1" x14ac:dyDescent="0.2">
      <c r="A28" s="32" t="s">
        <v>28</v>
      </c>
      <c r="B28" s="33">
        <v>1250</v>
      </c>
      <c r="C28" s="33">
        <v>0</v>
      </c>
      <c r="D28" s="64">
        <f t="shared" si="0"/>
        <v>-1250</v>
      </c>
    </row>
    <row r="29" spans="1:5" ht="20" customHeight="1" x14ac:dyDescent="0.2">
      <c r="A29" s="32" t="s">
        <v>49</v>
      </c>
      <c r="B29" s="33">
        <v>1250</v>
      </c>
      <c r="C29" s="33">
        <v>0</v>
      </c>
      <c r="D29" s="64">
        <f t="shared" si="0"/>
        <v>-1250</v>
      </c>
    </row>
    <row r="30" spans="1:5" ht="91" x14ac:dyDescent="0.2">
      <c r="A30" s="32" t="s">
        <v>50</v>
      </c>
      <c r="B30" s="34" t="s">
        <v>59</v>
      </c>
      <c r="C30" s="34" t="s">
        <v>61</v>
      </c>
      <c r="D30" s="34" t="s">
        <v>60</v>
      </c>
    </row>
    <row r="31" spans="1:5" ht="20" customHeight="1" x14ac:dyDescent="0.2">
      <c r="A31" s="35" t="s">
        <v>64</v>
      </c>
      <c r="B31" s="63" t="s">
        <v>43</v>
      </c>
      <c r="C31" s="63" t="s">
        <v>44</v>
      </c>
      <c r="D31" s="63" t="s">
        <v>45</v>
      </c>
      <c r="E31" s="16" t="s">
        <v>2</v>
      </c>
    </row>
    <row r="32" spans="1:5" ht="20" customHeight="1" x14ac:dyDescent="0.2">
      <c r="A32" s="32" t="s">
        <v>65</v>
      </c>
      <c r="B32" s="33">
        <v>1250</v>
      </c>
      <c r="C32" s="33">
        <v>0</v>
      </c>
      <c r="D32" s="64">
        <f>0-B32</f>
        <v>-1250</v>
      </c>
    </row>
    <row r="33" spans="1:5" ht="20" customHeight="1" x14ac:dyDescent="0.2">
      <c r="A33" s="32" t="s">
        <v>66</v>
      </c>
      <c r="B33" s="33">
        <v>1250</v>
      </c>
      <c r="C33" s="33">
        <v>0</v>
      </c>
      <c r="D33" s="64">
        <f>0-B33</f>
        <v>-1250</v>
      </c>
    </row>
    <row r="34" spans="1:5" ht="20" customHeight="1" x14ac:dyDescent="0.2">
      <c r="A34" s="32" t="s">
        <v>67</v>
      </c>
      <c r="B34" s="33">
        <v>1250</v>
      </c>
      <c r="C34" s="33">
        <v>0</v>
      </c>
      <c r="D34" s="64">
        <f>0-B34</f>
        <v>-1250</v>
      </c>
    </row>
    <row r="35" spans="1:5" ht="20" customHeight="1" x14ac:dyDescent="0.2">
      <c r="A35" s="32" t="s">
        <v>21</v>
      </c>
      <c r="B35" s="33">
        <v>1250</v>
      </c>
      <c r="C35" s="33">
        <v>0</v>
      </c>
      <c r="D35" s="64">
        <f>0-B35</f>
        <v>-1250</v>
      </c>
    </row>
    <row r="36" spans="1:5" ht="20" customHeight="1" x14ac:dyDescent="0.2">
      <c r="A36" s="32" t="s">
        <v>22</v>
      </c>
      <c r="B36" s="33">
        <v>1250</v>
      </c>
      <c r="C36" s="33">
        <v>0</v>
      </c>
      <c r="D36" s="64">
        <f>0-B36</f>
        <v>-1250</v>
      </c>
    </row>
    <row r="37" spans="1:5" ht="97" customHeight="1" x14ac:dyDescent="0.2">
      <c r="A37" s="32" t="s">
        <v>30</v>
      </c>
      <c r="B37" s="34" t="s">
        <v>59</v>
      </c>
      <c r="C37" s="34" t="s">
        <v>61</v>
      </c>
      <c r="D37" s="34" t="s">
        <v>60</v>
      </c>
    </row>
    <row r="38" spans="1:5" ht="20" customHeight="1" x14ac:dyDescent="0.2">
      <c r="A38" s="35" t="s">
        <v>68</v>
      </c>
      <c r="B38" s="63" t="s">
        <v>43</v>
      </c>
      <c r="C38" s="63" t="s">
        <v>44</v>
      </c>
      <c r="D38" s="63" t="s">
        <v>45</v>
      </c>
      <c r="E38" s="16" t="s">
        <v>2</v>
      </c>
    </row>
    <row r="39" spans="1:5" ht="20" customHeight="1" x14ac:dyDescent="0.2">
      <c r="A39" s="32" t="s">
        <v>20</v>
      </c>
      <c r="B39" s="33">
        <v>1250</v>
      </c>
      <c r="C39" s="33">
        <v>0</v>
      </c>
      <c r="D39" s="64">
        <f t="shared" ref="D39:D44" si="1">0-B39</f>
        <v>-1250</v>
      </c>
    </row>
    <row r="40" spans="1:5" ht="20" customHeight="1" x14ac:dyDescent="0.2">
      <c r="A40" s="32" t="s">
        <v>31</v>
      </c>
      <c r="B40" s="33">
        <v>1250</v>
      </c>
      <c r="C40" s="33">
        <v>0</v>
      </c>
      <c r="D40" s="64">
        <f t="shared" si="1"/>
        <v>-1250</v>
      </c>
    </row>
    <row r="41" spans="1:5" ht="20" customHeight="1" x14ac:dyDescent="0.2">
      <c r="A41" s="32" t="s">
        <v>32</v>
      </c>
      <c r="B41" s="33">
        <v>1250</v>
      </c>
      <c r="C41" s="33">
        <v>0</v>
      </c>
      <c r="D41" s="64">
        <f t="shared" si="1"/>
        <v>-1250</v>
      </c>
    </row>
    <row r="42" spans="1:5" ht="20" customHeight="1" x14ac:dyDescent="0.2">
      <c r="A42" s="32" t="s">
        <v>25</v>
      </c>
      <c r="B42" s="33">
        <v>1250</v>
      </c>
      <c r="C42" s="33">
        <v>0</v>
      </c>
      <c r="D42" s="64">
        <f t="shared" si="1"/>
        <v>-1250</v>
      </c>
    </row>
    <row r="43" spans="1:5" ht="20" customHeight="1" x14ac:dyDescent="0.2">
      <c r="A43" s="32" t="s">
        <v>26</v>
      </c>
      <c r="B43" s="33">
        <v>1250</v>
      </c>
      <c r="C43" s="33">
        <v>0</v>
      </c>
      <c r="D43" s="64">
        <f t="shared" si="1"/>
        <v>-1250</v>
      </c>
    </row>
    <row r="44" spans="1:5" ht="20" customHeight="1" x14ac:dyDescent="0.2">
      <c r="A44" s="32" t="s">
        <v>27</v>
      </c>
      <c r="B44" s="33">
        <v>1250</v>
      </c>
      <c r="C44" s="33">
        <v>0</v>
      </c>
      <c r="D44" s="64">
        <f t="shared" si="1"/>
        <v>-1250</v>
      </c>
    </row>
    <row r="45" spans="1:5" ht="97" customHeight="1" x14ac:dyDescent="0.2">
      <c r="A45" s="32" t="s">
        <v>23</v>
      </c>
      <c r="B45" s="34" t="s">
        <v>59</v>
      </c>
      <c r="C45" s="34" t="s">
        <v>61</v>
      </c>
      <c r="D45" s="34" t="s">
        <v>60</v>
      </c>
    </row>
    <row r="46" spans="1:5" ht="20" customHeight="1" x14ac:dyDescent="0.2">
      <c r="A46" s="35" t="s">
        <v>69</v>
      </c>
      <c r="B46" s="63" t="s">
        <v>43</v>
      </c>
      <c r="C46" s="63" t="s">
        <v>44</v>
      </c>
      <c r="D46" s="63" t="s">
        <v>45</v>
      </c>
      <c r="E46" s="16" t="s">
        <v>2</v>
      </c>
    </row>
    <row r="47" spans="1:5" ht="20" customHeight="1" x14ac:dyDescent="0.2">
      <c r="A47" s="32" t="s">
        <v>20</v>
      </c>
      <c r="B47" s="33">
        <v>1250</v>
      </c>
      <c r="C47" s="33">
        <v>0</v>
      </c>
      <c r="D47" s="64">
        <f t="shared" ref="D47:D52" si="2">0-B47</f>
        <v>-1250</v>
      </c>
    </row>
    <row r="48" spans="1:5" ht="20" customHeight="1" x14ac:dyDescent="0.2">
      <c r="A48" s="32" t="s">
        <v>70</v>
      </c>
      <c r="B48" s="33">
        <v>1250</v>
      </c>
      <c r="C48" s="33">
        <v>0</v>
      </c>
      <c r="D48" s="64">
        <f t="shared" si="2"/>
        <v>-1250</v>
      </c>
    </row>
    <row r="49" spans="1:4" ht="20" customHeight="1" x14ac:dyDescent="0.2">
      <c r="A49" s="32" t="s">
        <v>32</v>
      </c>
      <c r="B49" s="33">
        <v>1250</v>
      </c>
      <c r="C49" s="33">
        <v>0</v>
      </c>
      <c r="D49" s="64">
        <f t="shared" si="2"/>
        <v>-1250</v>
      </c>
    </row>
    <row r="50" spans="1:4" ht="20" customHeight="1" x14ac:dyDescent="0.2">
      <c r="A50" s="32" t="s">
        <v>25</v>
      </c>
      <c r="B50" s="33">
        <v>1250</v>
      </c>
      <c r="C50" s="33">
        <v>0</v>
      </c>
      <c r="D50" s="64">
        <f t="shared" si="2"/>
        <v>-1250</v>
      </c>
    </row>
    <row r="51" spans="1:4" ht="20" customHeight="1" x14ac:dyDescent="0.2">
      <c r="A51" s="32" t="s">
        <v>26</v>
      </c>
      <c r="B51" s="33">
        <v>1250</v>
      </c>
      <c r="C51" s="33">
        <v>0</v>
      </c>
      <c r="D51" s="64">
        <f t="shared" si="2"/>
        <v>-1250</v>
      </c>
    </row>
    <row r="52" spans="1:4" ht="20" customHeight="1" x14ac:dyDescent="0.2">
      <c r="A52" s="32" t="s">
        <v>27</v>
      </c>
      <c r="B52" s="33">
        <v>1250</v>
      </c>
      <c r="C52" s="33">
        <v>0</v>
      </c>
      <c r="D52" s="64">
        <f t="shared" si="2"/>
        <v>-1250</v>
      </c>
    </row>
    <row r="53" spans="1:4" ht="97" customHeight="1" x14ac:dyDescent="0.2">
      <c r="A53" s="32" t="s">
        <v>23</v>
      </c>
      <c r="B53" s="34" t="s">
        <v>59</v>
      </c>
      <c r="C53" s="34" t="s">
        <v>61</v>
      </c>
      <c r="D53" s="34" t="s">
        <v>60</v>
      </c>
    </row>
  </sheetData>
  <sheetProtection algorithmName="SHA-512" hashValue="kM7iMh3Zs4tFGiwzrn4f2kUxnBrb3uv7iN+zjhuPj7bY8+Xiac7fxy9tsCSC6kXg1P4IXZ5pEAm2N5YOW5pCCA==" saltValue="7rlSvQ7rXalPfTHKhasWwA==" spinCount="100000" sheet="1" objects="1" scenarios="1"/>
  <mergeCells count="2">
    <mergeCell ref="A1:D1"/>
    <mergeCell ref="A2:D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20"/>
  <sheetViews>
    <sheetView showGridLines="0" workbookViewId="0">
      <selection activeCell="H10" sqref="H10"/>
    </sheetView>
  </sheetViews>
  <sheetFormatPr baseColWidth="10" defaultRowHeight="15" x14ac:dyDescent="0.2"/>
  <cols>
    <col min="1" max="1" width="70.8320312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18" t="s">
        <v>6</v>
      </c>
      <c r="B1" s="8"/>
      <c r="C1" s="17"/>
      <c r="D1" s="8"/>
      <c r="E1" s="17"/>
      <c r="F1" s="8"/>
      <c r="G1" s="17"/>
    </row>
    <row r="2" spans="1:7" ht="30" customHeight="1" x14ac:dyDescent="0.2">
      <c r="A2" s="19" t="s">
        <v>7</v>
      </c>
      <c r="B2" s="8"/>
      <c r="C2" s="20" t="str">
        <f>'Locatie directeur 1'!C1</f>
        <v>Inschrijver 1</v>
      </c>
      <c r="D2" s="11"/>
      <c r="E2" s="20" t="str">
        <f>'Locatie directeur 1'!E1</f>
        <v>Inschrijver 2</v>
      </c>
      <c r="F2" s="11"/>
      <c r="G2" s="20" t="str">
        <f>'Locatie directeur 1'!G1</f>
        <v>Inschrijver 3</v>
      </c>
    </row>
    <row r="3" spans="1:7" s="2" customFormat="1" ht="30" customHeight="1" x14ac:dyDescent="0.2">
      <c r="A3" s="24" t="s">
        <v>37</v>
      </c>
      <c r="B3" s="8"/>
      <c r="C3" s="25">
        <v>0</v>
      </c>
      <c r="D3" s="11"/>
      <c r="E3" s="25">
        <v>0</v>
      </c>
      <c r="F3" s="11"/>
      <c r="G3" s="25">
        <v>0</v>
      </c>
    </row>
    <row r="4" spans="1:7" s="2" customFormat="1" ht="30" customHeight="1" x14ac:dyDescent="0.2">
      <c r="A4" s="24" t="s">
        <v>38</v>
      </c>
      <c r="B4" s="8"/>
      <c r="C4" s="25">
        <v>0</v>
      </c>
      <c r="D4" s="11"/>
      <c r="E4" s="25">
        <v>0</v>
      </c>
      <c r="F4" s="11"/>
      <c r="G4" s="25">
        <v>0</v>
      </c>
    </row>
    <row r="5" spans="1:7" s="2" customFormat="1" ht="30" customHeight="1" x14ac:dyDescent="0.2">
      <c r="A5" s="24" t="str">
        <f>Productdemonstratie!A1:A1</f>
        <v>7.3 Productdemonstratie</v>
      </c>
      <c r="B5" s="8"/>
      <c r="C5" s="25" t="e">
        <f>Consensus!D420</f>
        <v>#VALUE!</v>
      </c>
      <c r="D5" s="11"/>
      <c r="E5" s="25" t="e">
        <f>Consensus!G420</f>
        <v>#VALUE!</v>
      </c>
      <c r="F5" s="11"/>
      <c r="G5" s="25" t="e">
        <f>Consensus!J420</f>
        <v>#VALUE!</v>
      </c>
    </row>
    <row r="6" spans="1:7" ht="30" customHeight="1" x14ac:dyDescent="0.2">
      <c r="A6" s="22" t="s">
        <v>8</v>
      </c>
      <c r="B6" s="8"/>
      <c r="C6" s="21" t="e">
        <f>C4+C3+C5</f>
        <v>#VALUE!</v>
      </c>
      <c r="D6" s="11"/>
      <c r="E6" s="21" t="e">
        <f>E4+E3+E5</f>
        <v>#VALUE!</v>
      </c>
      <c r="F6" s="11"/>
      <c r="G6" s="21" t="e">
        <f>G4+G3+G5</f>
        <v>#VALUE!</v>
      </c>
    </row>
    <row r="8" spans="1:7" ht="30" customHeight="1" x14ac:dyDescent="0.2">
      <c r="A8" s="26" t="s">
        <v>9</v>
      </c>
      <c r="B8" s="8"/>
      <c r="C8" s="27">
        <v>0</v>
      </c>
      <c r="D8" s="11"/>
      <c r="E8" s="27">
        <v>0</v>
      </c>
      <c r="F8" s="11"/>
      <c r="G8" s="27">
        <v>0</v>
      </c>
    </row>
    <row r="10" spans="1:7" ht="30" customHeight="1" x14ac:dyDescent="0.2">
      <c r="A10" s="22" t="s">
        <v>10</v>
      </c>
      <c r="B10" s="8"/>
      <c r="C10" s="23" t="e">
        <f>C8-C6</f>
        <v>#VALUE!</v>
      </c>
      <c r="D10" s="15"/>
      <c r="E10" s="23" t="e">
        <f>E8-E6</f>
        <v>#VALUE!</v>
      </c>
      <c r="F10" s="15"/>
      <c r="G10" s="23" t="e">
        <f>G8-G6</f>
        <v>#VALUE!</v>
      </c>
    </row>
    <row r="17" spans="3:3" ht="16" x14ac:dyDescent="0.2">
      <c r="C17" s="14"/>
    </row>
    <row r="18" spans="3:3" ht="16" x14ac:dyDescent="0.2">
      <c r="C18" s="14"/>
    </row>
    <row r="19" spans="3:3" ht="16" x14ac:dyDescent="0.2">
      <c r="C19" s="14"/>
    </row>
    <row r="20" spans="3:3" ht="16" x14ac:dyDescent="0.2">
      <c r="C20" s="14"/>
    </row>
  </sheetData>
  <sheetProtection algorithmName="SHA-512" hashValue="jAR6dAtcIJVQNxdfDdAHfTJXSSIv8pq1xE5WXRIEzxYvUfuPNItW1XWgtb87Uw8ACXjFjtsNYZT8RifTtY0btA==" saltValue="e7wO7rgeYaBq546FmX6a3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H97"/>
  <sheetViews>
    <sheetView showGridLines="0" zoomScaleNormal="100" zoomScalePageLayoutView="85" workbookViewId="0">
      <pane ySplit="1" topLeftCell="A77" activePane="bottomLeft" state="frozen"/>
      <selection pane="bottomLeft" activeCell="C84" sqref="C84"/>
    </sheetView>
  </sheetViews>
  <sheetFormatPr baseColWidth="10" defaultColWidth="8.83203125" defaultRowHeight="13" x14ac:dyDescent="0.15"/>
  <cols>
    <col min="1" max="1" width="71.33203125" style="1" customWidth="1"/>
    <col min="2" max="2" width="2.83203125" style="5" customWidth="1"/>
    <col min="3" max="3" width="32.83203125" style="4" customWidth="1"/>
    <col min="4" max="4" width="2.83203125" style="4" customWidth="1"/>
    <col min="5" max="5" width="32.83203125" style="4" customWidth="1"/>
    <col min="6" max="6" width="2.83203125" style="4" customWidth="1"/>
    <col min="7" max="7" width="32.83203125" style="1" customWidth="1"/>
    <col min="8" max="8" width="11.6640625" style="1" bestFit="1" customWidth="1"/>
    <col min="9" max="16384" width="8.83203125" style="1"/>
  </cols>
  <sheetData>
    <row r="1" spans="1:8" ht="50" customHeight="1" x14ac:dyDescent="0.2">
      <c r="A1" s="31" t="s">
        <v>34</v>
      </c>
      <c r="B1" s="8"/>
      <c r="C1" s="50" t="s">
        <v>11</v>
      </c>
      <c r="D1" s="8"/>
      <c r="E1" s="49" t="s">
        <v>12</v>
      </c>
      <c r="F1" s="8"/>
      <c r="G1" s="49" t="s">
        <v>13</v>
      </c>
      <c r="H1" s="3"/>
    </row>
    <row r="2" spans="1:8" ht="40" customHeight="1" x14ac:dyDescent="0.15">
      <c r="A2" s="54" t="str">
        <f>Productdemonstratie!A1:A1</f>
        <v>7.3 Productdemonstratie</v>
      </c>
      <c r="B2" s="6"/>
      <c r="C2" s="55" t="s">
        <v>3</v>
      </c>
      <c r="D2" s="6"/>
      <c r="E2" s="55" t="s">
        <v>3</v>
      </c>
      <c r="F2" s="6"/>
      <c r="G2" s="55" t="s">
        <v>3</v>
      </c>
    </row>
    <row r="3" spans="1:8" ht="20" customHeight="1" x14ac:dyDescent="0.15">
      <c r="A3" s="74" t="str">
        <f>Productdemonstratie!A3</f>
        <v>1. Beoordelingscriteria -	Leerlingen tafel - item 1</v>
      </c>
      <c r="B3" s="74"/>
      <c r="C3" s="74"/>
      <c r="D3" s="74"/>
      <c r="E3" s="74"/>
      <c r="F3" s="74"/>
      <c r="G3" s="74"/>
    </row>
    <row r="4" spans="1:8" ht="20" customHeight="1" x14ac:dyDescent="0.15">
      <c r="A4" s="73" t="str">
        <f>Productdemonstratie!A4:A4</f>
        <v xml:space="preserve">1. Stabiliteit </v>
      </c>
      <c r="B4" s="7"/>
      <c r="C4" s="56" t="s">
        <v>2</v>
      </c>
      <c r="D4" s="7"/>
      <c r="E4" s="57" t="s">
        <v>2</v>
      </c>
      <c r="F4" s="7"/>
      <c r="G4" s="59" t="s">
        <v>2</v>
      </c>
    </row>
    <row r="5" spans="1:8" ht="130" customHeight="1" x14ac:dyDescent="0.15">
      <c r="A5" s="73"/>
      <c r="B5" s="7"/>
      <c r="C5" s="52" t="s">
        <v>0</v>
      </c>
      <c r="D5" s="7"/>
      <c r="E5" s="51" t="s">
        <v>0</v>
      </c>
      <c r="F5" s="7"/>
      <c r="G5" s="58" t="s">
        <v>0</v>
      </c>
    </row>
    <row r="6" spans="1:8" ht="20" customHeight="1" x14ac:dyDescent="0.15">
      <c r="A6" s="72" t="str">
        <f>Productdemonstratie!A5:A5</f>
        <v>2. Constructie tussen frame en blad</v>
      </c>
      <c r="B6" s="7"/>
      <c r="C6" s="56" t="s">
        <v>2</v>
      </c>
      <c r="D6" s="7"/>
      <c r="E6" s="57" t="s">
        <v>2</v>
      </c>
      <c r="F6" s="7"/>
      <c r="G6" s="59" t="s">
        <v>2</v>
      </c>
    </row>
    <row r="7" spans="1:8" ht="130" customHeight="1" x14ac:dyDescent="0.15">
      <c r="A7" s="73"/>
      <c r="B7" s="7"/>
      <c r="C7" s="52" t="s">
        <v>0</v>
      </c>
      <c r="D7" s="7"/>
      <c r="E7" s="51" t="s">
        <v>0</v>
      </c>
      <c r="F7" s="7"/>
      <c r="G7" s="58" t="s">
        <v>0</v>
      </c>
    </row>
    <row r="8" spans="1:8" ht="20" customHeight="1" x14ac:dyDescent="0.15">
      <c r="A8" s="72" t="str">
        <f>Productdemonstratie!A6:A6</f>
        <v>3. Uitstraling/ vormgeving</v>
      </c>
      <c r="B8" s="7"/>
      <c r="C8" s="56" t="s">
        <v>2</v>
      </c>
      <c r="D8" s="7"/>
      <c r="E8" s="57" t="s">
        <v>2</v>
      </c>
      <c r="F8" s="7"/>
      <c r="G8" s="59" t="s">
        <v>2</v>
      </c>
    </row>
    <row r="9" spans="1:8" ht="130" customHeight="1" x14ac:dyDescent="0.15">
      <c r="A9" s="73"/>
      <c r="B9" s="7"/>
      <c r="C9" s="52" t="s">
        <v>0</v>
      </c>
      <c r="D9" s="7"/>
      <c r="E9" s="51" t="s">
        <v>0</v>
      </c>
      <c r="F9" s="7"/>
      <c r="G9" s="58" t="s">
        <v>0</v>
      </c>
    </row>
    <row r="10" spans="1:8" ht="20" customHeight="1" x14ac:dyDescent="0.15">
      <c r="A10" s="72" t="str">
        <f>Productdemonstratie!A7:A7</f>
        <v>4. Gemak schoonmaken</v>
      </c>
      <c r="B10" s="7"/>
      <c r="C10" s="56" t="s">
        <v>2</v>
      </c>
      <c r="D10" s="7"/>
      <c r="E10" s="57" t="s">
        <v>2</v>
      </c>
      <c r="F10" s="7"/>
      <c r="G10" s="59" t="s">
        <v>2</v>
      </c>
    </row>
    <row r="11" spans="1:8" ht="130" customHeight="1" x14ac:dyDescent="0.15">
      <c r="A11" s="73"/>
      <c r="B11" s="7"/>
      <c r="C11" s="52" t="s">
        <v>0</v>
      </c>
      <c r="D11" s="7"/>
      <c r="E11" s="51" t="s">
        <v>0</v>
      </c>
      <c r="F11" s="7"/>
      <c r="G11" s="58" t="s">
        <v>0</v>
      </c>
    </row>
    <row r="12" spans="1:8" ht="20" customHeight="1" x14ac:dyDescent="0.15">
      <c r="A12" s="72" t="str">
        <f>Productdemonstratie!A8:A8</f>
        <v>5. Mate van keuze kleuren in stalenboek</v>
      </c>
      <c r="B12" s="7"/>
      <c r="C12" s="59" t="s">
        <v>51</v>
      </c>
      <c r="D12" s="7"/>
      <c r="E12" s="59" t="s">
        <v>51</v>
      </c>
      <c r="F12" s="7"/>
      <c r="G12" s="59" t="s">
        <v>51</v>
      </c>
    </row>
    <row r="13" spans="1:8" ht="130" customHeight="1" x14ac:dyDescent="0.15">
      <c r="A13" s="73"/>
      <c r="B13" s="7"/>
      <c r="C13" s="60" t="s">
        <v>0</v>
      </c>
      <c r="D13" s="7"/>
      <c r="E13" s="61" t="s">
        <v>0</v>
      </c>
      <c r="F13" s="7"/>
      <c r="G13" s="62" t="s">
        <v>0</v>
      </c>
    </row>
    <row r="14" spans="1:8" ht="20" customHeight="1" x14ac:dyDescent="0.15">
      <c r="A14" s="74" t="str">
        <f>Productdemonstratie!A9</f>
        <v>2. Beoordelingscriteria -	Leerlingen stoel – item 2</v>
      </c>
      <c r="B14" s="74"/>
      <c r="C14" s="74"/>
      <c r="D14" s="74"/>
      <c r="E14" s="74"/>
      <c r="F14" s="74"/>
      <c r="G14" s="74"/>
    </row>
    <row r="15" spans="1:8" ht="20" customHeight="1" x14ac:dyDescent="0.15">
      <c r="A15" s="73" t="str">
        <f>Productdemonstratie!A10</f>
        <v xml:space="preserve">1. Stabiliteit </v>
      </c>
      <c r="B15" s="7"/>
      <c r="C15" s="56" t="s">
        <v>2</v>
      </c>
      <c r="D15" s="7"/>
      <c r="E15" s="57" t="s">
        <v>2</v>
      </c>
      <c r="F15" s="7"/>
      <c r="G15" s="59" t="s">
        <v>2</v>
      </c>
    </row>
    <row r="16" spans="1:8" ht="130" customHeight="1" x14ac:dyDescent="0.15">
      <c r="A16" s="73"/>
      <c r="B16" s="7"/>
      <c r="C16" s="52" t="s">
        <v>0</v>
      </c>
      <c r="D16" s="7"/>
      <c r="E16" s="51" t="s">
        <v>0</v>
      </c>
      <c r="F16" s="7"/>
      <c r="G16" s="58" t="s">
        <v>0</v>
      </c>
    </row>
    <row r="17" spans="1:7" ht="20" customHeight="1" x14ac:dyDescent="0.15">
      <c r="A17" s="72" t="str">
        <f>Productdemonstratie!A11</f>
        <v>2. Constructie tussen frame en zitting</v>
      </c>
      <c r="B17" s="7"/>
      <c r="C17" s="56" t="s">
        <v>2</v>
      </c>
      <c r="D17" s="7"/>
      <c r="E17" s="57" t="s">
        <v>2</v>
      </c>
      <c r="F17" s="7"/>
      <c r="G17" s="59" t="s">
        <v>2</v>
      </c>
    </row>
    <row r="18" spans="1:7" ht="130" customHeight="1" x14ac:dyDescent="0.15">
      <c r="A18" s="73"/>
      <c r="B18" s="7"/>
      <c r="C18" s="52" t="s">
        <v>0</v>
      </c>
      <c r="D18" s="7"/>
      <c r="E18" s="51" t="s">
        <v>0</v>
      </c>
      <c r="F18" s="7"/>
      <c r="G18" s="58" t="s">
        <v>0</v>
      </c>
    </row>
    <row r="19" spans="1:7" ht="20" customHeight="1" x14ac:dyDescent="0.15">
      <c r="A19" s="72" t="str">
        <f>Productdemonstratie!A12</f>
        <v>3. Uitstraling/ vormgeving</v>
      </c>
      <c r="B19" s="7"/>
      <c r="C19" s="56" t="s">
        <v>2</v>
      </c>
      <c r="D19" s="7"/>
      <c r="E19" s="57" t="s">
        <v>2</v>
      </c>
      <c r="F19" s="7"/>
      <c r="G19" s="59" t="s">
        <v>2</v>
      </c>
    </row>
    <row r="20" spans="1:7" ht="130" customHeight="1" x14ac:dyDescent="0.15">
      <c r="A20" s="73"/>
      <c r="B20" s="7"/>
      <c r="C20" s="52" t="s">
        <v>0</v>
      </c>
      <c r="D20" s="7"/>
      <c r="E20" s="51" t="s">
        <v>0</v>
      </c>
      <c r="F20" s="7"/>
      <c r="G20" s="58" t="s">
        <v>0</v>
      </c>
    </row>
    <row r="21" spans="1:7" ht="20" customHeight="1" x14ac:dyDescent="0.15">
      <c r="A21" s="72" t="str">
        <f>Productdemonstratie!A13</f>
        <v>4. Gemak schoonmaken</v>
      </c>
      <c r="B21" s="7"/>
      <c r="C21" s="56" t="s">
        <v>2</v>
      </c>
      <c r="D21" s="7"/>
      <c r="E21" s="57" t="s">
        <v>2</v>
      </c>
      <c r="F21" s="7"/>
      <c r="G21" s="59" t="s">
        <v>2</v>
      </c>
    </row>
    <row r="22" spans="1:7" ht="130" customHeight="1" x14ac:dyDescent="0.15">
      <c r="A22" s="73"/>
      <c r="B22" s="7"/>
      <c r="C22" s="52" t="s">
        <v>0</v>
      </c>
      <c r="D22" s="7"/>
      <c r="E22" s="51" t="s">
        <v>0</v>
      </c>
      <c r="F22" s="7"/>
      <c r="G22" s="58" t="s">
        <v>0</v>
      </c>
    </row>
    <row r="23" spans="1:7" ht="20" customHeight="1" x14ac:dyDescent="0.15">
      <c r="A23" s="72" t="str">
        <f>Productdemonstratie!A14</f>
        <v>5. Mate van keuze kleuren in stalenboek onderstel en zittingen</v>
      </c>
      <c r="B23" s="7"/>
      <c r="C23" s="59" t="s">
        <v>51</v>
      </c>
      <c r="D23" s="7"/>
      <c r="E23" s="59" t="s">
        <v>51</v>
      </c>
      <c r="F23" s="7"/>
      <c r="G23" s="59" t="s">
        <v>51</v>
      </c>
    </row>
    <row r="24" spans="1:7" ht="130" customHeight="1" x14ac:dyDescent="0.15">
      <c r="A24" s="73"/>
      <c r="B24" s="7"/>
      <c r="C24" s="52" t="s">
        <v>0</v>
      </c>
      <c r="D24" s="7"/>
      <c r="E24" s="51" t="s">
        <v>0</v>
      </c>
      <c r="F24" s="7"/>
      <c r="G24" s="58" t="s">
        <v>0</v>
      </c>
    </row>
    <row r="25" spans="1:7" ht="20" customHeight="1" x14ac:dyDescent="0.15">
      <c r="A25" s="74" t="str">
        <f>+Productdemonstratie!A15</f>
        <v>3. Beoordelingscriteria -	Leerlingen stoel – item 3</v>
      </c>
      <c r="B25" s="74"/>
      <c r="C25" s="74"/>
      <c r="D25" s="74"/>
      <c r="E25" s="74"/>
      <c r="F25" s="74"/>
      <c r="G25" s="74"/>
    </row>
    <row r="26" spans="1:7" ht="20" customHeight="1" x14ac:dyDescent="0.15">
      <c r="A26" s="73" t="str">
        <f>Productdemonstratie!A16</f>
        <v xml:space="preserve">1. Stabiliteit </v>
      </c>
      <c r="B26" s="7"/>
      <c r="C26" s="56" t="s">
        <v>2</v>
      </c>
      <c r="D26" s="7"/>
      <c r="E26" s="57" t="s">
        <v>2</v>
      </c>
      <c r="F26" s="7"/>
      <c r="G26" s="59" t="s">
        <v>2</v>
      </c>
    </row>
    <row r="27" spans="1:7" ht="130" customHeight="1" x14ac:dyDescent="0.15">
      <c r="A27" s="73"/>
      <c r="B27" s="7"/>
      <c r="C27" s="52" t="s">
        <v>0</v>
      </c>
      <c r="D27" s="7"/>
      <c r="E27" s="51" t="s">
        <v>0</v>
      </c>
      <c r="F27" s="7"/>
      <c r="G27" s="58" t="s">
        <v>0</v>
      </c>
    </row>
    <row r="28" spans="1:7" ht="20" customHeight="1" x14ac:dyDescent="0.15">
      <c r="A28" s="72" t="str">
        <f>Productdemonstratie!A17</f>
        <v>2. Constructie tussen frame en zitting</v>
      </c>
      <c r="B28" s="7"/>
      <c r="C28" s="56" t="s">
        <v>2</v>
      </c>
      <c r="D28" s="7"/>
      <c r="E28" s="57" t="s">
        <v>2</v>
      </c>
      <c r="F28" s="7"/>
      <c r="G28" s="59" t="s">
        <v>2</v>
      </c>
    </row>
    <row r="29" spans="1:7" ht="130" customHeight="1" x14ac:dyDescent="0.15">
      <c r="A29" s="73"/>
      <c r="B29" s="7"/>
      <c r="C29" s="52" t="s">
        <v>0</v>
      </c>
      <c r="D29" s="7"/>
      <c r="E29" s="51" t="s">
        <v>0</v>
      </c>
      <c r="F29" s="7"/>
      <c r="G29" s="58" t="s">
        <v>0</v>
      </c>
    </row>
    <row r="30" spans="1:7" ht="20" customHeight="1" x14ac:dyDescent="0.15">
      <c r="A30" s="72" t="str">
        <f>Productdemonstratie!A18</f>
        <v>3. Uitstraling/ vormgeving</v>
      </c>
      <c r="B30" s="7"/>
      <c r="C30" s="56" t="s">
        <v>2</v>
      </c>
      <c r="D30" s="7"/>
      <c r="E30" s="57" t="s">
        <v>2</v>
      </c>
      <c r="F30" s="7"/>
      <c r="G30" s="59" t="s">
        <v>2</v>
      </c>
    </row>
    <row r="31" spans="1:7" ht="130" customHeight="1" x14ac:dyDescent="0.15">
      <c r="A31" s="73"/>
      <c r="B31" s="7"/>
      <c r="C31" s="52" t="s">
        <v>0</v>
      </c>
      <c r="D31" s="7"/>
      <c r="E31" s="51" t="s">
        <v>0</v>
      </c>
      <c r="F31" s="7"/>
      <c r="G31" s="58" t="s">
        <v>0</v>
      </c>
    </row>
    <row r="32" spans="1:7" ht="20" customHeight="1" x14ac:dyDescent="0.15">
      <c r="A32" s="72" t="str">
        <f>Productdemonstratie!A19</f>
        <v>4. Gemak schoonmaken</v>
      </c>
      <c r="B32" s="7"/>
      <c r="C32" s="56" t="s">
        <v>2</v>
      </c>
      <c r="D32" s="7"/>
      <c r="E32" s="57" t="s">
        <v>2</v>
      </c>
      <c r="F32" s="7"/>
      <c r="G32" s="59" t="s">
        <v>2</v>
      </c>
    </row>
    <row r="33" spans="1:7" ht="130" customHeight="1" x14ac:dyDescent="0.15">
      <c r="A33" s="73"/>
      <c r="B33" s="7"/>
      <c r="C33" s="52" t="s">
        <v>0</v>
      </c>
      <c r="D33" s="7"/>
      <c r="E33" s="51" t="s">
        <v>0</v>
      </c>
      <c r="F33" s="7"/>
      <c r="G33" s="58" t="s">
        <v>0</v>
      </c>
    </row>
    <row r="34" spans="1:7" ht="20" customHeight="1" x14ac:dyDescent="0.15">
      <c r="A34" s="72" t="str">
        <f>Productdemonstratie!A20</f>
        <v>5. Mate van keuze kleuren in stalenboek onderstel en zittingen</v>
      </c>
      <c r="B34" s="7"/>
      <c r="C34" s="59" t="s">
        <v>51</v>
      </c>
      <c r="D34" s="7"/>
      <c r="E34" s="59" t="s">
        <v>51</v>
      </c>
      <c r="F34" s="7"/>
      <c r="G34" s="59" t="s">
        <v>51</v>
      </c>
    </row>
    <row r="35" spans="1:7" ht="130" customHeight="1" x14ac:dyDescent="0.15">
      <c r="A35" s="73"/>
      <c r="B35" s="7"/>
      <c r="C35" s="52" t="s">
        <v>0</v>
      </c>
      <c r="D35" s="7"/>
      <c r="E35" s="51" t="s">
        <v>0</v>
      </c>
      <c r="F35" s="7"/>
      <c r="G35" s="58" t="s">
        <v>0</v>
      </c>
    </row>
    <row r="36" spans="1:7" ht="20" customHeight="1" x14ac:dyDescent="0.15">
      <c r="A36" s="74" t="str">
        <f>Productdemonstratie!A21</f>
        <v>4. Beoordelingscriteria Kantine stoel - Item 5</v>
      </c>
      <c r="B36" s="74"/>
      <c r="C36" s="74"/>
      <c r="D36" s="74"/>
      <c r="E36" s="74"/>
      <c r="F36" s="74"/>
      <c r="G36" s="74"/>
    </row>
    <row r="37" spans="1:7" ht="20" customHeight="1" x14ac:dyDescent="0.15">
      <c r="A37" s="73" t="str">
        <f>Productdemonstratie!A22</f>
        <v>1. Zitcomfort</v>
      </c>
      <c r="B37" s="7"/>
      <c r="C37" s="56" t="s">
        <v>2</v>
      </c>
      <c r="D37" s="7"/>
      <c r="E37" s="57" t="s">
        <v>2</v>
      </c>
      <c r="F37" s="7"/>
      <c r="G37" s="59" t="s">
        <v>2</v>
      </c>
    </row>
    <row r="38" spans="1:7" ht="130" customHeight="1" x14ac:dyDescent="0.15">
      <c r="A38" s="73"/>
      <c r="B38" s="7"/>
      <c r="C38" s="52" t="s">
        <v>0</v>
      </c>
      <c r="D38" s="7"/>
      <c r="E38" s="51" t="s">
        <v>0</v>
      </c>
      <c r="F38" s="7"/>
      <c r="G38" s="58" t="s">
        <v>0</v>
      </c>
    </row>
    <row r="39" spans="1:7" ht="20" customHeight="1" x14ac:dyDescent="0.15">
      <c r="A39" s="72" t="str">
        <f>Productdemonstratie!A23</f>
        <v>2. Stapelbaarheid</v>
      </c>
      <c r="B39" s="7"/>
      <c r="C39" s="56" t="s">
        <v>2</v>
      </c>
      <c r="D39" s="7"/>
      <c r="E39" s="57" t="s">
        <v>2</v>
      </c>
      <c r="F39" s="7"/>
      <c r="G39" s="59" t="s">
        <v>2</v>
      </c>
    </row>
    <row r="40" spans="1:7" ht="130" customHeight="1" x14ac:dyDescent="0.15">
      <c r="A40" s="73"/>
      <c r="B40" s="7"/>
      <c r="C40" s="52" t="s">
        <v>0</v>
      </c>
      <c r="D40" s="7"/>
      <c r="E40" s="51" t="s">
        <v>0</v>
      </c>
      <c r="F40" s="7"/>
      <c r="G40" s="58" t="s">
        <v>0</v>
      </c>
    </row>
    <row r="41" spans="1:7" ht="20" customHeight="1" x14ac:dyDescent="0.15">
      <c r="A41" s="72" t="str">
        <f>Productdemonstratie!A24</f>
        <v>3. Stabiliteit bij het zitten</v>
      </c>
      <c r="B41" s="7"/>
      <c r="C41" s="56" t="s">
        <v>2</v>
      </c>
      <c r="D41" s="7"/>
      <c r="E41" s="57" t="s">
        <v>2</v>
      </c>
      <c r="F41" s="7"/>
      <c r="G41" s="59" t="s">
        <v>2</v>
      </c>
    </row>
    <row r="42" spans="1:7" ht="130" customHeight="1" x14ac:dyDescent="0.15">
      <c r="A42" s="73"/>
      <c r="B42" s="7"/>
      <c r="C42" s="52" t="s">
        <v>0</v>
      </c>
      <c r="D42" s="7"/>
      <c r="E42" s="51" t="s">
        <v>0</v>
      </c>
      <c r="F42" s="7"/>
      <c r="G42" s="58" t="s">
        <v>0</v>
      </c>
    </row>
    <row r="43" spans="1:7" ht="20" customHeight="1" x14ac:dyDescent="0.15">
      <c r="A43" s="72" t="str">
        <f>Productdemonstratie!A25</f>
        <v>4. Constructie inclusief bevestiging tussen frame en zitting</v>
      </c>
      <c r="B43" s="7"/>
      <c r="C43" s="56" t="s">
        <v>2</v>
      </c>
      <c r="D43" s="7"/>
      <c r="E43" s="57" t="s">
        <v>2</v>
      </c>
      <c r="F43" s="7"/>
      <c r="G43" s="59" t="s">
        <v>2</v>
      </c>
    </row>
    <row r="44" spans="1:7" ht="130" customHeight="1" x14ac:dyDescent="0.15">
      <c r="A44" s="73"/>
      <c r="B44" s="7"/>
      <c r="C44" s="52" t="s">
        <v>0</v>
      </c>
      <c r="D44" s="7"/>
      <c r="E44" s="51" t="s">
        <v>0</v>
      </c>
      <c r="F44" s="7"/>
      <c r="G44" s="58" t="s">
        <v>0</v>
      </c>
    </row>
    <row r="45" spans="1:7" ht="20" customHeight="1" x14ac:dyDescent="0.15">
      <c r="A45" s="72" t="str">
        <f>Productdemonstratie!A26</f>
        <v>5. Uitstraling/ vormgeving</v>
      </c>
      <c r="B45" s="7"/>
      <c r="C45" s="56" t="s">
        <v>2</v>
      </c>
      <c r="D45" s="7"/>
      <c r="E45" s="57" t="s">
        <v>2</v>
      </c>
      <c r="F45" s="7"/>
      <c r="G45" s="59" t="s">
        <v>2</v>
      </c>
    </row>
    <row r="46" spans="1:7" ht="130" customHeight="1" x14ac:dyDescent="0.15">
      <c r="A46" s="73"/>
      <c r="B46" s="7"/>
      <c r="C46" s="52" t="s">
        <v>0</v>
      </c>
      <c r="D46" s="7"/>
      <c r="E46" s="51" t="s">
        <v>0</v>
      </c>
      <c r="F46" s="7"/>
      <c r="G46" s="58" t="s">
        <v>0</v>
      </c>
    </row>
    <row r="47" spans="1:7" ht="20" customHeight="1" x14ac:dyDescent="0.15">
      <c r="A47" s="72" t="str">
        <f>Productdemonstratie!A27</f>
        <v>6. Gemak schoonmaken</v>
      </c>
      <c r="B47" s="7"/>
      <c r="C47" s="56" t="s">
        <v>2</v>
      </c>
      <c r="D47" s="7"/>
      <c r="E47" s="57" t="s">
        <v>2</v>
      </c>
      <c r="F47" s="7"/>
      <c r="G47" s="59" t="s">
        <v>2</v>
      </c>
    </row>
    <row r="48" spans="1:7" ht="130" customHeight="1" x14ac:dyDescent="0.15">
      <c r="A48" s="73"/>
      <c r="B48" s="7"/>
      <c r="C48" s="52" t="s">
        <v>0</v>
      </c>
      <c r="D48" s="7"/>
      <c r="E48" s="51" t="s">
        <v>0</v>
      </c>
      <c r="F48" s="7"/>
      <c r="G48" s="58" t="s">
        <v>0</v>
      </c>
    </row>
    <row r="49" spans="1:7" ht="20" customHeight="1" x14ac:dyDescent="0.15">
      <c r="A49" s="72" t="str">
        <f>Productdemonstratie!A28</f>
        <v>7. Mate van leerling-proof</v>
      </c>
      <c r="B49" s="7"/>
      <c r="C49" s="56" t="s">
        <v>2</v>
      </c>
      <c r="D49" s="7"/>
      <c r="E49" s="57" t="s">
        <v>2</v>
      </c>
      <c r="F49" s="7"/>
      <c r="G49" s="59" t="s">
        <v>2</v>
      </c>
    </row>
    <row r="50" spans="1:7" ht="130" customHeight="1" x14ac:dyDescent="0.15">
      <c r="A50" s="73"/>
      <c r="B50" s="7"/>
      <c r="C50" s="52" t="s">
        <v>0</v>
      </c>
      <c r="D50" s="7"/>
      <c r="E50" s="51" t="s">
        <v>0</v>
      </c>
      <c r="F50" s="7"/>
      <c r="G50" s="58" t="s">
        <v>0</v>
      </c>
    </row>
    <row r="51" spans="1:7" ht="20" customHeight="1" x14ac:dyDescent="0.15">
      <c r="A51" s="72" t="str">
        <f>Productdemonstratie!A29</f>
        <v>8. Mate van koppelbaarheid</v>
      </c>
      <c r="B51" s="7"/>
      <c r="C51" s="56" t="s">
        <v>2</v>
      </c>
      <c r="D51" s="7"/>
      <c r="E51" s="57" t="s">
        <v>2</v>
      </c>
      <c r="F51" s="7"/>
      <c r="G51" s="59" t="s">
        <v>2</v>
      </c>
    </row>
    <row r="52" spans="1:7" ht="130" customHeight="1" x14ac:dyDescent="0.15">
      <c r="A52" s="73"/>
      <c r="B52" s="7"/>
      <c r="C52" s="60" t="s">
        <v>0</v>
      </c>
      <c r="D52" s="7"/>
      <c r="E52" s="61" t="s">
        <v>0</v>
      </c>
      <c r="F52" s="7"/>
      <c r="G52" s="62" t="s">
        <v>0</v>
      </c>
    </row>
    <row r="53" spans="1:7" ht="20" customHeight="1" x14ac:dyDescent="0.15">
      <c r="A53" s="72" t="str">
        <f>Productdemonstratie!A30</f>
        <v>9. Mate van keuze kleuren in stalenboek</v>
      </c>
      <c r="B53" s="7"/>
      <c r="C53" s="59" t="s">
        <v>51</v>
      </c>
      <c r="D53" s="7"/>
      <c r="E53" s="59" t="s">
        <v>51</v>
      </c>
      <c r="F53" s="7"/>
      <c r="G53" s="59" t="s">
        <v>51</v>
      </c>
    </row>
    <row r="54" spans="1:7" ht="130" customHeight="1" x14ac:dyDescent="0.15">
      <c r="A54" s="73"/>
      <c r="B54" s="7"/>
      <c r="C54" s="52" t="s">
        <v>0</v>
      </c>
      <c r="D54" s="7"/>
      <c r="E54" s="51" t="s">
        <v>0</v>
      </c>
      <c r="F54" s="7"/>
      <c r="G54" s="58" t="s">
        <v>0</v>
      </c>
    </row>
    <row r="55" spans="1:7" ht="20" customHeight="1" x14ac:dyDescent="0.15">
      <c r="A55" s="74" t="str">
        <f>Productdemonstratie!A31</f>
        <v>5. Beoordelingscriteria Zit-sta bureau - Item 7</v>
      </c>
      <c r="B55" s="74"/>
      <c r="C55" s="74"/>
      <c r="D55" s="74"/>
      <c r="E55" s="74"/>
      <c r="F55" s="74"/>
      <c r="G55" s="74"/>
    </row>
    <row r="56" spans="1:7" ht="20" customHeight="1" x14ac:dyDescent="0.15">
      <c r="A56" s="73" t="str">
        <f>Productdemonstratie!A32</f>
        <v>1. Stabiliteit op alle hoogtes</v>
      </c>
      <c r="B56" s="7"/>
      <c r="C56" s="56" t="s">
        <v>2</v>
      </c>
      <c r="D56" s="7"/>
      <c r="E56" s="57" t="s">
        <v>2</v>
      </c>
      <c r="F56" s="7"/>
      <c r="G56" s="59" t="s">
        <v>2</v>
      </c>
    </row>
    <row r="57" spans="1:7" ht="130" customHeight="1" x14ac:dyDescent="0.15">
      <c r="A57" s="73"/>
      <c r="B57" s="7"/>
      <c r="C57" s="52" t="s">
        <v>0</v>
      </c>
      <c r="D57" s="7"/>
      <c r="E57" s="51" t="s">
        <v>0</v>
      </c>
      <c r="F57" s="7"/>
      <c r="G57" s="58" t="s">
        <v>0</v>
      </c>
    </row>
    <row r="58" spans="1:7" ht="20" customHeight="1" x14ac:dyDescent="0.15">
      <c r="A58" s="72" t="str">
        <f>Productdemonstratie!A33</f>
        <v>2. Mate van geluid bij verstellen hoogte</v>
      </c>
      <c r="B58" s="7"/>
      <c r="C58" s="56" t="s">
        <v>2</v>
      </c>
      <c r="D58" s="7"/>
      <c r="E58" s="57" t="s">
        <v>2</v>
      </c>
      <c r="F58" s="7"/>
      <c r="G58" s="59" t="s">
        <v>2</v>
      </c>
    </row>
    <row r="59" spans="1:7" ht="130" customHeight="1" x14ac:dyDescent="0.15">
      <c r="A59" s="73"/>
      <c r="B59" s="7"/>
      <c r="C59" s="52" t="s">
        <v>0</v>
      </c>
      <c r="D59" s="7"/>
      <c r="E59" s="51" t="s">
        <v>0</v>
      </c>
      <c r="F59" s="7"/>
      <c r="G59" s="58" t="s">
        <v>0</v>
      </c>
    </row>
    <row r="60" spans="1:7" ht="20" customHeight="1" x14ac:dyDescent="0.15">
      <c r="A60" s="72" t="str">
        <f>Productdemonstratie!A34</f>
        <v>3. Constructie onderstel, afwerking</v>
      </c>
      <c r="B60" s="7"/>
      <c r="C60" s="56" t="s">
        <v>2</v>
      </c>
      <c r="D60" s="7"/>
      <c r="E60" s="57" t="s">
        <v>2</v>
      </c>
      <c r="F60" s="7"/>
      <c r="G60" s="59" t="s">
        <v>2</v>
      </c>
    </row>
    <row r="61" spans="1:7" ht="130" customHeight="1" x14ac:dyDescent="0.15">
      <c r="A61" s="73"/>
      <c r="B61" s="7"/>
      <c r="C61" s="52" t="s">
        <v>0</v>
      </c>
      <c r="D61" s="7"/>
      <c r="E61" s="51" t="s">
        <v>0</v>
      </c>
      <c r="F61" s="7"/>
      <c r="G61" s="58" t="s">
        <v>0</v>
      </c>
    </row>
    <row r="62" spans="1:7" ht="20" customHeight="1" x14ac:dyDescent="0.15">
      <c r="A62" s="72" t="str">
        <f>Productdemonstratie!A35</f>
        <v>4. Uitstraling/ vormgeving</v>
      </c>
      <c r="B62" s="7"/>
      <c r="C62" s="56" t="s">
        <v>2</v>
      </c>
      <c r="D62" s="7"/>
      <c r="E62" s="57" t="s">
        <v>2</v>
      </c>
      <c r="F62" s="7"/>
      <c r="G62" s="59" t="s">
        <v>2</v>
      </c>
    </row>
    <row r="63" spans="1:7" ht="130" customHeight="1" x14ac:dyDescent="0.15">
      <c r="A63" s="73"/>
      <c r="B63" s="7"/>
      <c r="C63" s="52" t="s">
        <v>0</v>
      </c>
      <c r="D63" s="7"/>
      <c r="E63" s="51" t="s">
        <v>0</v>
      </c>
      <c r="F63" s="7"/>
      <c r="G63" s="58" t="s">
        <v>0</v>
      </c>
    </row>
    <row r="64" spans="1:7" ht="20" customHeight="1" x14ac:dyDescent="0.15">
      <c r="A64" s="72" t="str">
        <f>Productdemonstratie!A36</f>
        <v>5. Gemak schoonmaken</v>
      </c>
      <c r="B64" s="7"/>
      <c r="C64" s="56" t="s">
        <v>2</v>
      </c>
      <c r="D64" s="7"/>
      <c r="E64" s="57" t="s">
        <v>2</v>
      </c>
      <c r="F64" s="7"/>
      <c r="G64" s="59" t="s">
        <v>2</v>
      </c>
    </row>
    <row r="65" spans="1:7" ht="130" customHeight="1" x14ac:dyDescent="0.15">
      <c r="A65" s="73"/>
      <c r="B65" s="7"/>
      <c r="C65" s="52" t="s">
        <v>0</v>
      </c>
      <c r="D65" s="7"/>
      <c r="E65" s="51" t="s">
        <v>0</v>
      </c>
      <c r="F65" s="7"/>
      <c r="G65" s="58" t="s">
        <v>0</v>
      </c>
    </row>
    <row r="66" spans="1:7" ht="20" customHeight="1" x14ac:dyDescent="0.15">
      <c r="A66" s="72" t="str">
        <f>Productdemonstratie!A37</f>
        <v>6. Mate van keuze kleuren in stalenboek</v>
      </c>
      <c r="B66" s="7"/>
      <c r="C66" s="59" t="s">
        <v>51</v>
      </c>
      <c r="D66" s="7"/>
      <c r="E66" s="59" t="s">
        <v>51</v>
      </c>
      <c r="F66" s="7"/>
      <c r="G66" s="59" t="s">
        <v>51</v>
      </c>
    </row>
    <row r="67" spans="1:7" ht="130" customHeight="1" x14ac:dyDescent="0.15">
      <c r="A67" s="73"/>
      <c r="B67" s="7"/>
      <c r="C67" s="52" t="s">
        <v>0</v>
      </c>
      <c r="D67" s="7"/>
      <c r="E67" s="51" t="s">
        <v>0</v>
      </c>
      <c r="F67" s="7"/>
      <c r="G67" s="58" t="s">
        <v>0</v>
      </c>
    </row>
    <row r="68" spans="1:7" ht="20" customHeight="1" x14ac:dyDescent="0.15">
      <c r="A68" s="74" t="str">
        <f>Productdemonstratie!A38</f>
        <v>6. Beoordelingscriteria bureaustoel item 9</v>
      </c>
      <c r="B68" s="74"/>
      <c r="C68" s="74"/>
      <c r="D68" s="74"/>
      <c r="E68" s="74"/>
      <c r="F68" s="74"/>
      <c r="G68" s="74"/>
    </row>
    <row r="69" spans="1:7" ht="20" customHeight="1" x14ac:dyDescent="0.15">
      <c r="A69" s="73" t="str">
        <f>Productdemonstratie!A39</f>
        <v>1. Zitcomfort</v>
      </c>
      <c r="B69" s="7"/>
      <c r="C69" s="56" t="s">
        <v>2</v>
      </c>
      <c r="D69" s="7"/>
      <c r="E69" s="57" t="s">
        <v>2</v>
      </c>
      <c r="F69" s="7"/>
      <c r="G69" s="59" t="s">
        <v>2</v>
      </c>
    </row>
    <row r="70" spans="1:7" ht="130" customHeight="1" x14ac:dyDescent="0.15">
      <c r="A70" s="73"/>
      <c r="B70" s="7"/>
      <c r="C70" s="52" t="s">
        <v>0</v>
      </c>
      <c r="D70" s="7"/>
      <c r="E70" s="51" t="s">
        <v>0</v>
      </c>
      <c r="F70" s="7"/>
      <c r="G70" s="58" t="s">
        <v>0</v>
      </c>
    </row>
    <row r="71" spans="1:7" ht="20" customHeight="1" x14ac:dyDescent="0.15">
      <c r="A71" s="72" t="str">
        <f>Productdemonstratie!A40</f>
        <v>2. Mate van instelbaarheid armliggers</v>
      </c>
      <c r="B71" s="7"/>
      <c r="C71" s="56" t="s">
        <v>2</v>
      </c>
      <c r="D71" s="7"/>
      <c r="E71" s="57" t="s">
        <v>2</v>
      </c>
      <c r="F71" s="7"/>
      <c r="G71" s="59" t="s">
        <v>2</v>
      </c>
    </row>
    <row r="72" spans="1:7" ht="130" customHeight="1" x14ac:dyDescent="0.15">
      <c r="A72" s="73"/>
      <c r="B72" s="7"/>
      <c r="C72" s="52" t="s">
        <v>0</v>
      </c>
      <c r="D72" s="7"/>
      <c r="E72" s="51" t="s">
        <v>0</v>
      </c>
      <c r="F72" s="7"/>
      <c r="G72" s="58" t="s">
        <v>0</v>
      </c>
    </row>
    <row r="73" spans="1:7" ht="20" customHeight="1" x14ac:dyDescent="0.15">
      <c r="A73" s="72" t="str">
        <f>Productdemonstratie!A41</f>
        <v>3. Rugleuning en zitting</v>
      </c>
      <c r="B73" s="7"/>
      <c r="C73" s="56" t="s">
        <v>2</v>
      </c>
      <c r="D73" s="7"/>
      <c r="E73" s="57" t="s">
        <v>2</v>
      </c>
      <c r="F73" s="7"/>
      <c r="G73" s="59" t="s">
        <v>2</v>
      </c>
    </row>
    <row r="74" spans="1:7" ht="130" customHeight="1" x14ac:dyDescent="0.15">
      <c r="A74" s="73"/>
      <c r="B74" s="7"/>
      <c r="C74" s="52" t="s">
        <v>0</v>
      </c>
      <c r="D74" s="7"/>
      <c r="E74" s="51" t="s">
        <v>0</v>
      </c>
      <c r="F74" s="7"/>
      <c r="G74" s="58" t="s">
        <v>0</v>
      </c>
    </row>
    <row r="75" spans="1:7" ht="20" customHeight="1" x14ac:dyDescent="0.15">
      <c r="A75" s="72" t="str">
        <f>Productdemonstratie!A42</f>
        <v>4. Constructie inclusief bevestiging tussen frame en zitting</v>
      </c>
      <c r="B75" s="7"/>
      <c r="C75" s="56" t="s">
        <v>2</v>
      </c>
      <c r="D75" s="7"/>
      <c r="E75" s="57" t="s">
        <v>2</v>
      </c>
      <c r="F75" s="7"/>
      <c r="G75" s="59" t="s">
        <v>2</v>
      </c>
    </row>
    <row r="76" spans="1:7" ht="130" customHeight="1" x14ac:dyDescent="0.15">
      <c r="A76" s="73"/>
      <c r="B76" s="7"/>
      <c r="C76" s="52" t="s">
        <v>0</v>
      </c>
      <c r="D76" s="7"/>
      <c r="E76" s="51" t="s">
        <v>0</v>
      </c>
      <c r="F76" s="7"/>
      <c r="G76" s="58" t="s">
        <v>0</v>
      </c>
    </row>
    <row r="77" spans="1:7" ht="20" customHeight="1" x14ac:dyDescent="0.15">
      <c r="A77" s="72" t="str">
        <f>Productdemonstratie!A43</f>
        <v>5. Uitstraling/ vormgeving</v>
      </c>
      <c r="B77" s="7"/>
      <c r="C77" s="56" t="s">
        <v>2</v>
      </c>
      <c r="D77" s="7"/>
      <c r="E77" s="57" t="s">
        <v>2</v>
      </c>
      <c r="F77" s="7"/>
      <c r="G77" s="59" t="s">
        <v>2</v>
      </c>
    </row>
    <row r="78" spans="1:7" ht="130" customHeight="1" x14ac:dyDescent="0.15">
      <c r="A78" s="73"/>
      <c r="B78" s="7"/>
      <c r="C78" s="52" t="s">
        <v>0</v>
      </c>
      <c r="D78" s="7"/>
      <c r="E78" s="51" t="s">
        <v>0</v>
      </c>
      <c r="F78" s="7"/>
      <c r="G78" s="58" t="s">
        <v>0</v>
      </c>
    </row>
    <row r="79" spans="1:7" ht="20" customHeight="1" x14ac:dyDescent="0.15">
      <c r="A79" s="72" t="str">
        <f>Productdemonstratie!A44</f>
        <v>6. Gemak schoonmaken</v>
      </c>
      <c r="B79" s="7"/>
      <c r="C79" s="56" t="s">
        <v>2</v>
      </c>
      <c r="D79" s="7"/>
      <c r="E79" s="57" t="s">
        <v>2</v>
      </c>
      <c r="F79" s="7"/>
      <c r="G79" s="59" t="s">
        <v>2</v>
      </c>
    </row>
    <row r="80" spans="1:7" ht="130" customHeight="1" x14ac:dyDescent="0.15">
      <c r="A80" s="73"/>
      <c r="B80" s="7"/>
      <c r="C80" s="52" t="s">
        <v>0</v>
      </c>
      <c r="D80" s="7"/>
      <c r="E80" s="51" t="s">
        <v>0</v>
      </c>
      <c r="F80" s="7"/>
      <c r="G80" s="58" t="s">
        <v>0</v>
      </c>
    </row>
    <row r="81" spans="1:7" ht="20" customHeight="1" x14ac:dyDescent="0.15">
      <c r="A81" s="72" t="str">
        <f>Productdemonstratie!A45</f>
        <v>7. Mate van keuze kleuren in stalenboek</v>
      </c>
      <c r="B81" s="7"/>
      <c r="C81" s="59" t="s">
        <v>51</v>
      </c>
      <c r="D81" s="7"/>
      <c r="E81" s="59" t="s">
        <v>51</v>
      </c>
      <c r="F81" s="7"/>
      <c r="G81" s="59" t="s">
        <v>51</v>
      </c>
    </row>
    <row r="82" spans="1:7" ht="130" customHeight="1" x14ac:dyDescent="0.15">
      <c r="A82" s="73"/>
      <c r="B82" s="7"/>
      <c r="C82" s="52" t="s">
        <v>0</v>
      </c>
      <c r="D82" s="7"/>
      <c r="E82" s="51" t="s">
        <v>0</v>
      </c>
      <c r="F82" s="7"/>
      <c r="G82" s="58" t="s">
        <v>0</v>
      </c>
    </row>
    <row r="83" spans="1:7" ht="20" customHeight="1" x14ac:dyDescent="0.15">
      <c r="A83" s="74" t="str">
        <f>Productdemonstratie!A46</f>
        <v>7. Beoordelingscriteria vergaderstoel item 12</v>
      </c>
      <c r="B83" s="74"/>
      <c r="C83" s="74"/>
      <c r="D83" s="74"/>
      <c r="E83" s="74"/>
      <c r="F83" s="74"/>
      <c r="G83" s="74"/>
    </row>
    <row r="84" spans="1:7" ht="20" customHeight="1" x14ac:dyDescent="0.15">
      <c r="A84" s="73" t="str">
        <f>Productdemonstratie!A47</f>
        <v>1. Zitcomfort</v>
      </c>
      <c r="B84" s="7"/>
      <c r="C84" s="56" t="s">
        <v>2</v>
      </c>
      <c r="D84" s="7"/>
      <c r="E84" s="57" t="s">
        <v>2</v>
      </c>
      <c r="F84" s="7"/>
      <c r="G84" s="59" t="s">
        <v>2</v>
      </c>
    </row>
    <row r="85" spans="1:7" ht="130" customHeight="1" x14ac:dyDescent="0.15">
      <c r="A85" s="73"/>
      <c r="B85" s="7"/>
      <c r="C85" s="52" t="s">
        <v>0</v>
      </c>
      <c r="D85" s="7"/>
      <c r="E85" s="51" t="s">
        <v>0</v>
      </c>
      <c r="F85" s="7"/>
      <c r="G85" s="58" t="s">
        <v>0</v>
      </c>
    </row>
    <row r="86" spans="1:7" ht="20" customHeight="1" x14ac:dyDescent="0.15">
      <c r="A86" s="72" t="str">
        <f>Productdemonstratie!A48</f>
        <v>2. Mate van comfort armliggers</v>
      </c>
      <c r="B86" s="7"/>
      <c r="C86" s="56" t="s">
        <v>2</v>
      </c>
      <c r="D86" s="7"/>
      <c r="E86" s="57" t="s">
        <v>2</v>
      </c>
      <c r="F86" s="7"/>
      <c r="G86" s="59" t="s">
        <v>2</v>
      </c>
    </row>
    <row r="87" spans="1:7" ht="130" customHeight="1" x14ac:dyDescent="0.15">
      <c r="A87" s="73"/>
      <c r="B87" s="7"/>
      <c r="C87" s="52" t="s">
        <v>0</v>
      </c>
      <c r="D87" s="7"/>
      <c r="E87" s="51" t="s">
        <v>0</v>
      </c>
      <c r="F87" s="7"/>
      <c r="G87" s="58" t="s">
        <v>0</v>
      </c>
    </row>
    <row r="88" spans="1:7" ht="20" customHeight="1" x14ac:dyDescent="0.15">
      <c r="A88" s="72" t="str">
        <f>Productdemonstratie!A49</f>
        <v>3. Rugleuning en zitting</v>
      </c>
      <c r="B88" s="7"/>
      <c r="C88" s="56" t="s">
        <v>2</v>
      </c>
      <c r="D88" s="7"/>
      <c r="E88" s="57" t="s">
        <v>2</v>
      </c>
      <c r="F88" s="7"/>
      <c r="G88" s="59" t="s">
        <v>2</v>
      </c>
    </row>
    <row r="89" spans="1:7" ht="130" customHeight="1" x14ac:dyDescent="0.15">
      <c r="A89" s="73"/>
      <c r="B89" s="7"/>
      <c r="C89" s="52" t="s">
        <v>0</v>
      </c>
      <c r="D89" s="7"/>
      <c r="E89" s="51" t="s">
        <v>0</v>
      </c>
      <c r="F89" s="7"/>
      <c r="G89" s="58" t="s">
        <v>0</v>
      </c>
    </row>
    <row r="90" spans="1:7" ht="20" customHeight="1" x14ac:dyDescent="0.15">
      <c r="A90" s="72" t="str">
        <f>Productdemonstratie!A50</f>
        <v>4. Constructie inclusief bevestiging tussen frame en zitting</v>
      </c>
      <c r="B90" s="7"/>
      <c r="C90" s="56" t="s">
        <v>2</v>
      </c>
      <c r="D90" s="7"/>
      <c r="E90" s="57" t="s">
        <v>2</v>
      </c>
      <c r="F90" s="7"/>
      <c r="G90" s="59" t="s">
        <v>2</v>
      </c>
    </row>
    <row r="91" spans="1:7" ht="130" customHeight="1" x14ac:dyDescent="0.15">
      <c r="A91" s="73"/>
      <c r="B91" s="7"/>
      <c r="C91" s="52" t="s">
        <v>0</v>
      </c>
      <c r="D91" s="7"/>
      <c r="E91" s="51" t="s">
        <v>0</v>
      </c>
      <c r="F91" s="7"/>
      <c r="G91" s="58" t="s">
        <v>0</v>
      </c>
    </row>
    <row r="92" spans="1:7" ht="20" customHeight="1" x14ac:dyDescent="0.15">
      <c r="A92" s="72" t="str">
        <f>Productdemonstratie!A51</f>
        <v>5. Uitstraling/ vormgeving</v>
      </c>
      <c r="B92" s="7"/>
      <c r="C92" s="56" t="s">
        <v>2</v>
      </c>
      <c r="D92" s="7"/>
      <c r="E92" s="57" t="s">
        <v>2</v>
      </c>
      <c r="F92" s="7"/>
      <c r="G92" s="59" t="s">
        <v>2</v>
      </c>
    </row>
    <row r="93" spans="1:7" ht="130" customHeight="1" x14ac:dyDescent="0.15">
      <c r="A93" s="73"/>
      <c r="B93" s="7"/>
      <c r="C93" s="52" t="s">
        <v>0</v>
      </c>
      <c r="D93" s="7"/>
      <c r="E93" s="51" t="s">
        <v>0</v>
      </c>
      <c r="F93" s="7"/>
      <c r="G93" s="58" t="s">
        <v>0</v>
      </c>
    </row>
    <row r="94" spans="1:7" ht="20" customHeight="1" x14ac:dyDescent="0.15">
      <c r="A94" s="72" t="str">
        <f>Productdemonstratie!A52</f>
        <v>6. Gemak schoonmaken</v>
      </c>
      <c r="B94" s="7"/>
      <c r="C94" s="56" t="s">
        <v>2</v>
      </c>
      <c r="D94" s="7"/>
      <c r="E94" s="57" t="s">
        <v>2</v>
      </c>
      <c r="F94" s="7"/>
      <c r="G94" s="59" t="s">
        <v>2</v>
      </c>
    </row>
    <row r="95" spans="1:7" ht="130" customHeight="1" x14ac:dyDescent="0.15">
      <c r="A95" s="73"/>
      <c r="B95" s="7"/>
      <c r="C95" s="52" t="s">
        <v>0</v>
      </c>
      <c r="D95" s="7"/>
      <c r="E95" s="51" t="s">
        <v>0</v>
      </c>
      <c r="F95" s="7"/>
      <c r="G95" s="58" t="s">
        <v>0</v>
      </c>
    </row>
    <row r="96" spans="1:7" ht="20" customHeight="1" x14ac:dyDescent="0.15">
      <c r="A96" s="72" t="str">
        <f>Productdemonstratie!A53</f>
        <v>7. Mate van keuze kleuren in stalenboek</v>
      </c>
      <c r="B96" s="7"/>
      <c r="C96" s="59" t="s">
        <v>51</v>
      </c>
      <c r="D96" s="7"/>
      <c r="E96" s="59" t="s">
        <v>51</v>
      </c>
      <c r="F96" s="7"/>
      <c r="G96" s="59" t="s">
        <v>51</v>
      </c>
    </row>
    <row r="97" spans="1:7" ht="130" customHeight="1" x14ac:dyDescent="0.15">
      <c r="A97" s="73"/>
      <c r="B97" s="7"/>
      <c r="C97" s="52" t="s">
        <v>0</v>
      </c>
      <c r="D97" s="7"/>
      <c r="E97" s="51" t="s">
        <v>0</v>
      </c>
      <c r="F97" s="7"/>
      <c r="G97" s="58" t="s">
        <v>0</v>
      </c>
    </row>
  </sheetData>
  <sheetProtection algorithmName="SHA-512" hashValue="GL7Bu5MAxzIZG279pAObFHOtS+my4JlAHs0YHuoap2wj5Q+vjhk/XZiGvKKQvPIVDfwiqx2ForDjxP3GXjCqsw==" saltValue="daxiu1LYOwux50hjMSWj7w==" spinCount="100000" sheet="1" objects="1" scenarios="1"/>
  <mergeCells count="51">
    <mergeCell ref="A92:A93"/>
    <mergeCell ref="A94:A95"/>
    <mergeCell ref="A96:A97"/>
    <mergeCell ref="A83:G83"/>
    <mergeCell ref="A84:A85"/>
    <mergeCell ref="A86:A87"/>
    <mergeCell ref="A88:A89"/>
    <mergeCell ref="A90:A91"/>
    <mergeCell ref="A73:A74"/>
    <mergeCell ref="A75:A76"/>
    <mergeCell ref="A77:A78"/>
    <mergeCell ref="A79:A80"/>
    <mergeCell ref="A81:A82"/>
    <mergeCell ref="A64:A65"/>
    <mergeCell ref="A66:A67"/>
    <mergeCell ref="A68:G68"/>
    <mergeCell ref="A69:A70"/>
    <mergeCell ref="A71:A72"/>
    <mergeCell ref="A62:A63"/>
    <mergeCell ref="A56:A57"/>
    <mergeCell ref="A58:A59"/>
    <mergeCell ref="A55:G55"/>
    <mergeCell ref="A53:A54"/>
    <mergeCell ref="A49:A50"/>
    <mergeCell ref="A51:A52"/>
    <mergeCell ref="A45:A46"/>
    <mergeCell ref="A47:A48"/>
    <mergeCell ref="A60:A61"/>
    <mergeCell ref="A34:A35"/>
    <mergeCell ref="A36:G36"/>
    <mergeCell ref="A41:A42"/>
    <mergeCell ref="A43:A44"/>
    <mergeCell ref="A37:A38"/>
    <mergeCell ref="A39:A40"/>
    <mergeCell ref="A6:A7"/>
    <mergeCell ref="A8:A9"/>
    <mergeCell ref="A3:G3"/>
    <mergeCell ref="A4:A5"/>
    <mergeCell ref="A15:A16"/>
    <mergeCell ref="A12:A13"/>
    <mergeCell ref="A14:G14"/>
    <mergeCell ref="A10:A11"/>
    <mergeCell ref="A32:A33"/>
    <mergeCell ref="A28:A29"/>
    <mergeCell ref="A23:A24"/>
    <mergeCell ref="A30:A31"/>
    <mergeCell ref="A17:A18"/>
    <mergeCell ref="A19:A20"/>
    <mergeCell ref="A21:A22"/>
    <mergeCell ref="A26:A27"/>
    <mergeCell ref="A25:G25"/>
  </mergeCells>
  <dataValidations count="2">
    <dataValidation type="list" errorStyle="warning" allowBlank="1" showErrorMessage="1" error="Voer juiste waarde in. " sqref="C4 E4 G4 C6 E6 G6 C8 E8 G8 C10 E10 G10 C15 E15 G15 C17 E17 G17 C19 E19 G19 C21 E21 G21 C26 E26 G26 C28 E28 G28 C30 E30 G30 C32 E32 G32 C37 E37 G37 C39 E39 G39 C41 E41 G41 C43 E43 G43 C45 E45 G45 C47 E47 G47 C49 E49 G49 C56 E56 G56 C58 E58 G58 C60 E60 G60 C62 E62 G62 C64 E64 G64 C51 E51 G51 C69 E69 G69 C71 E71 G71 C73 E73 G73 C75 E75 G75 C77 E77 G77 C79 E79 G79 C94 E94 G94 C84 E84 G84 C86 E86 G86 C88 E88 G88 C90 E90 G90 C92 E92 G92" xr:uid="{6D6168B5-8CCD-0841-93BD-6F93C0F68B6B}">
      <formula1>SCORE</formula1>
    </dataValidation>
    <dataValidation type="list" errorStyle="warning" allowBlank="1" showErrorMessage="1" error="Voer juiste waarde in. " sqref="C23 E23 G23 C34 E34 G34 C53 E53 G53 C66 E66 G66 C12 E12 G12 C81 E81 G81 C96 E96 G96" xr:uid="{750EFAFA-A414-034C-82B9-859AEE9A675C}">
      <formula1>STALENBOEK</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54"/>
  <sheetViews>
    <sheetView showGridLines="0" zoomScaleNormal="100" zoomScalePageLayoutView="85" workbookViewId="0">
      <pane ySplit="1" topLeftCell="A2" activePane="bottomLeft" state="frozen"/>
      <selection pane="bottomLeft" activeCell="C4" sqref="C4"/>
    </sheetView>
  </sheetViews>
  <sheetFormatPr baseColWidth="10" defaultColWidth="8.83203125" defaultRowHeight="13" x14ac:dyDescent="0.15"/>
  <cols>
    <col min="1" max="1" width="71.33203125" style="1" customWidth="1"/>
    <col min="2" max="2" width="2.83203125" style="5" customWidth="1"/>
    <col min="3" max="3" width="32.83203125" style="4" customWidth="1"/>
    <col min="4" max="4" width="2.83203125" style="4" customWidth="1"/>
    <col min="5" max="5" width="32.83203125" style="4" customWidth="1"/>
    <col min="6" max="6" width="2.83203125" style="4" customWidth="1"/>
    <col min="7" max="7" width="32.83203125" style="1" customWidth="1"/>
    <col min="8" max="8" width="11.6640625" style="1" bestFit="1" customWidth="1"/>
    <col min="9" max="16384" width="8.83203125" style="1"/>
  </cols>
  <sheetData>
    <row r="1" spans="1:8" ht="50" customHeight="1" x14ac:dyDescent="0.2">
      <c r="A1" s="31" t="s">
        <v>52</v>
      </c>
      <c r="B1" s="8"/>
      <c r="C1" s="66" t="str">
        <f>'Locatie directeur 1'!C1</f>
        <v>Inschrijver 1</v>
      </c>
      <c r="D1" s="8"/>
      <c r="E1" s="67" t="str">
        <f>'Locatie directeur 1'!E1</f>
        <v>Inschrijver 2</v>
      </c>
      <c r="F1" s="8"/>
      <c r="G1" s="67" t="str">
        <f>'Locatie directeur 1'!G1</f>
        <v>Inschrijver 3</v>
      </c>
      <c r="H1" s="3"/>
    </row>
    <row r="2" spans="1:8" ht="40" customHeight="1" x14ac:dyDescent="0.15">
      <c r="A2" s="54" t="str">
        <f>Productdemonstratie!A1:A1</f>
        <v>7.3 Productdemonstratie</v>
      </c>
      <c r="B2" s="6"/>
      <c r="C2" s="55" t="s">
        <v>3</v>
      </c>
      <c r="D2" s="6"/>
      <c r="E2" s="55" t="s">
        <v>3</v>
      </c>
      <c r="F2" s="6"/>
      <c r="G2" s="55" t="s">
        <v>3</v>
      </c>
    </row>
    <row r="3" spans="1:8" ht="20" customHeight="1" x14ac:dyDescent="0.15">
      <c r="A3" s="74" t="str">
        <f>Productdemonstratie!A3</f>
        <v>1. Beoordelingscriteria -	Leerlingen tafel - item 1</v>
      </c>
      <c r="B3" s="74"/>
      <c r="C3" s="74"/>
      <c r="D3" s="74"/>
      <c r="E3" s="74"/>
      <c r="F3" s="74"/>
      <c r="G3" s="74"/>
    </row>
    <row r="4" spans="1:8" ht="20" customHeight="1" x14ac:dyDescent="0.15">
      <c r="A4" s="73" t="str">
        <f>Productdemonstratie!A4:A4</f>
        <v xml:space="preserve">1. Stabiliteit </v>
      </c>
      <c r="B4" s="7"/>
      <c r="C4" s="56" t="s">
        <v>2</v>
      </c>
      <c r="D4" s="7"/>
      <c r="E4" s="57" t="s">
        <v>2</v>
      </c>
      <c r="F4" s="7"/>
      <c r="G4" s="59" t="s">
        <v>2</v>
      </c>
    </row>
    <row r="5" spans="1:8" ht="130" customHeight="1" x14ac:dyDescent="0.15">
      <c r="A5" s="73"/>
      <c r="B5" s="7"/>
      <c r="C5" s="52" t="s">
        <v>0</v>
      </c>
      <c r="D5" s="7"/>
      <c r="E5" s="51" t="s">
        <v>0</v>
      </c>
      <c r="F5" s="7"/>
      <c r="G5" s="58" t="s">
        <v>0</v>
      </c>
    </row>
    <row r="6" spans="1:8" ht="20" customHeight="1" x14ac:dyDescent="0.15">
      <c r="A6" s="72" t="str">
        <f>Productdemonstratie!A5:A5</f>
        <v>2. Constructie tussen frame en blad</v>
      </c>
      <c r="B6" s="7"/>
      <c r="C6" s="56" t="s">
        <v>2</v>
      </c>
      <c r="D6" s="7"/>
      <c r="E6" s="57" t="s">
        <v>2</v>
      </c>
      <c r="F6" s="7"/>
      <c r="G6" s="59" t="s">
        <v>2</v>
      </c>
    </row>
    <row r="7" spans="1:8" ht="130" customHeight="1" x14ac:dyDescent="0.15">
      <c r="A7" s="73"/>
      <c r="B7" s="7"/>
      <c r="C7" s="52" t="s">
        <v>0</v>
      </c>
      <c r="D7" s="7"/>
      <c r="E7" s="51" t="s">
        <v>0</v>
      </c>
      <c r="F7" s="7"/>
      <c r="G7" s="58" t="s">
        <v>0</v>
      </c>
    </row>
    <row r="8" spans="1:8" ht="20" customHeight="1" x14ac:dyDescent="0.15">
      <c r="A8" s="72" t="str">
        <f>Productdemonstratie!A6:A6</f>
        <v>3. Uitstraling/ vormgeving</v>
      </c>
      <c r="B8" s="7"/>
      <c r="C8" s="56" t="s">
        <v>2</v>
      </c>
      <c r="D8" s="7"/>
      <c r="E8" s="57" t="s">
        <v>2</v>
      </c>
      <c r="F8" s="7"/>
      <c r="G8" s="59" t="s">
        <v>2</v>
      </c>
    </row>
    <row r="9" spans="1:8" ht="130" customHeight="1" x14ac:dyDescent="0.15">
      <c r="A9" s="73"/>
      <c r="B9" s="7"/>
      <c r="C9" s="52" t="s">
        <v>0</v>
      </c>
      <c r="D9" s="7"/>
      <c r="E9" s="51" t="s">
        <v>0</v>
      </c>
      <c r="F9" s="7"/>
      <c r="G9" s="58" t="s">
        <v>0</v>
      </c>
    </row>
    <row r="10" spans="1:8" ht="20" customHeight="1" x14ac:dyDescent="0.15">
      <c r="A10" s="72" t="str">
        <f>Productdemonstratie!A7:A7</f>
        <v>4. Gemak schoonmaken</v>
      </c>
      <c r="B10" s="7"/>
      <c r="C10" s="56" t="s">
        <v>2</v>
      </c>
      <c r="D10" s="7"/>
      <c r="E10" s="57" t="s">
        <v>2</v>
      </c>
      <c r="F10" s="7"/>
      <c r="G10" s="59" t="s">
        <v>2</v>
      </c>
    </row>
    <row r="11" spans="1:8" ht="130" customHeight="1" x14ac:dyDescent="0.15">
      <c r="A11" s="73"/>
      <c r="B11" s="7"/>
      <c r="C11" s="52" t="s">
        <v>0</v>
      </c>
      <c r="D11" s="7"/>
      <c r="E11" s="51" t="s">
        <v>0</v>
      </c>
      <c r="F11" s="7"/>
      <c r="G11" s="58" t="s">
        <v>0</v>
      </c>
    </row>
    <row r="12" spans="1:8" ht="20" customHeight="1" x14ac:dyDescent="0.15">
      <c r="A12" s="72" t="str">
        <f>Productdemonstratie!A8:A8</f>
        <v>5. Mate van keuze kleuren in stalenboek</v>
      </c>
      <c r="B12" s="7"/>
      <c r="C12" s="59" t="s">
        <v>51</v>
      </c>
      <c r="D12" s="7"/>
      <c r="E12" s="59" t="s">
        <v>51</v>
      </c>
      <c r="F12" s="7"/>
      <c r="G12" s="59" t="s">
        <v>51</v>
      </c>
    </row>
    <row r="13" spans="1:8" ht="130" customHeight="1" x14ac:dyDescent="0.15">
      <c r="A13" s="73"/>
      <c r="B13" s="7"/>
      <c r="C13" s="60" t="s">
        <v>0</v>
      </c>
      <c r="D13" s="7"/>
      <c r="E13" s="61" t="s">
        <v>0</v>
      </c>
      <c r="F13" s="7"/>
      <c r="G13" s="62" t="s">
        <v>0</v>
      </c>
    </row>
    <row r="14" spans="1:8" ht="20" customHeight="1" x14ac:dyDescent="0.15">
      <c r="A14" s="74" t="str">
        <f>Productdemonstratie!A9</f>
        <v>2. Beoordelingscriteria -	Leerlingen stoel – item 2</v>
      </c>
      <c r="B14" s="74"/>
      <c r="C14" s="74"/>
      <c r="D14" s="74"/>
      <c r="E14" s="74"/>
      <c r="F14" s="74"/>
      <c r="G14" s="74"/>
    </row>
    <row r="15" spans="1:8" ht="20" customHeight="1" x14ac:dyDescent="0.15">
      <c r="A15" s="73" t="str">
        <f>Productdemonstratie!A10</f>
        <v xml:space="preserve">1. Stabiliteit </v>
      </c>
      <c r="B15" s="7"/>
      <c r="C15" s="56" t="s">
        <v>2</v>
      </c>
      <c r="D15" s="7"/>
      <c r="E15" s="57" t="s">
        <v>2</v>
      </c>
      <c r="F15" s="7"/>
      <c r="G15" s="59" t="s">
        <v>2</v>
      </c>
    </row>
    <row r="16" spans="1:8" ht="130" customHeight="1" x14ac:dyDescent="0.15">
      <c r="A16" s="73"/>
      <c r="B16" s="7"/>
      <c r="C16" s="52" t="s">
        <v>0</v>
      </c>
      <c r="D16" s="7"/>
      <c r="E16" s="51" t="s">
        <v>0</v>
      </c>
      <c r="F16" s="7"/>
      <c r="G16" s="58" t="s">
        <v>0</v>
      </c>
    </row>
    <row r="17" spans="1:7" ht="20" customHeight="1" x14ac:dyDescent="0.15">
      <c r="A17" s="72" t="str">
        <f>Productdemonstratie!A11</f>
        <v>2. Constructie tussen frame en zitting</v>
      </c>
      <c r="B17" s="7"/>
      <c r="C17" s="56" t="s">
        <v>2</v>
      </c>
      <c r="D17" s="7"/>
      <c r="E17" s="57" t="s">
        <v>2</v>
      </c>
      <c r="F17" s="7"/>
      <c r="G17" s="59" t="s">
        <v>2</v>
      </c>
    </row>
    <row r="18" spans="1:7" ht="130" customHeight="1" x14ac:dyDescent="0.15">
      <c r="A18" s="73"/>
      <c r="B18" s="7"/>
      <c r="C18" s="52" t="s">
        <v>0</v>
      </c>
      <c r="D18" s="7"/>
      <c r="E18" s="51" t="s">
        <v>0</v>
      </c>
      <c r="F18" s="7"/>
      <c r="G18" s="58" t="s">
        <v>0</v>
      </c>
    </row>
    <row r="19" spans="1:7" ht="20" customHeight="1" x14ac:dyDescent="0.15">
      <c r="A19" s="72" t="str">
        <f>Productdemonstratie!A12</f>
        <v>3. Uitstraling/ vormgeving</v>
      </c>
      <c r="B19" s="7"/>
      <c r="C19" s="56" t="s">
        <v>2</v>
      </c>
      <c r="D19" s="7"/>
      <c r="E19" s="57" t="s">
        <v>2</v>
      </c>
      <c r="F19" s="7"/>
      <c r="G19" s="59" t="s">
        <v>2</v>
      </c>
    </row>
    <row r="20" spans="1:7" ht="130" customHeight="1" x14ac:dyDescent="0.15">
      <c r="A20" s="73"/>
      <c r="B20" s="7"/>
      <c r="C20" s="52" t="s">
        <v>0</v>
      </c>
      <c r="D20" s="7"/>
      <c r="E20" s="51" t="s">
        <v>0</v>
      </c>
      <c r="F20" s="7"/>
      <c r="G20" s="58" t="s">
        <v>0</v>
      </c>
    </row>
    <row r="21" spans="1:7" ht="20" customHeight="1" x14ac:dyDescent="0.15">
      <c r="A21" s="72" t="str">
        <f>Productdemonstratie!A13</f>
        <v>4. Gemak schoonmaken</v>
      </c>
      <c r="B21" s="7"/>
      <c r="C21" s="56" t="s">
        <v>2</v>
      </c>
      <c r="D21" s="7"/>
      <c r="E21" s="57" t="s">
        <v>2</v>
      </c>
      <c r="F21" s="7"/>
      <c r="G21" s="59" t="s">
        <v>2</v>
      </c>
    </row>
    <row r="22" spans="1:7" ht="130" customHeight="1" x14ac:dyDescent="0.15">
      <c r="A22" s="73"/>
      <c r="B22" s="7"/>
      <c r="C22" s="52" t="s">
        <v>0</v>
      </c>
      <c r="D22" s="7"/>
      <c r="E22" s="51" t="s">
        <v>0</v>
      </c>
      <c r="F22" s="7"/>
      <c r="G22" s="58" t="s">
        <v>0</v>
      </c>
    </row>
    <row r="23" spans="1:7" ht="20" customHeight="1" x14ac:dyDescent="0.15">
      <c r="A23" s="72" t="str">
        <f>Productdemonstratie!A14</f>
        <v>5. Mate van keuze kleuren in stalenboek onderstel en zittingen</v>
      </c>
      <c r="B23" s="7"/>
      <c r="C23" s="59" t="s">
        <v>51</v>
      </c>
      <c r="D23" s="7"/>
      <c r="E23" s="59" t="s">
        <v>51</v>
      </c>
      <c r="F23" s="7"/>
      <c r="G23" s="59" t="s">
        <v>51</v>
      </c>
    </row>
    <row r="24" spans="1:7" ht="130" customHeight="1" x14ac:dyDescent="0.15">
      <c r="A24" s="73"/>
      <c r="B24" s="7"/>
      <c r="C24" s="52" t="s">
        <v>0</v>
      </c>
      <c r="D24" s="7"/>
      <c r="E24" s="51" t="s">
        <v>0</v>
      </c>
      <c r="F24" s="7"/>
      <c r="G24" s="58" t="s">
        <v>0</v>
      </c>
    </row>
    <row r="25" spans="1:7" ht="20" customHeight="1" x14ac:dyDescent="0.15">
      <c r="A25" s="74" t="str">
        <f>+Productdemonstratie!A15</f>
        <v>3. Beoordelingscriteria -	Leerlingen stoel – item 3</v>
      </c>
      <c r="B25" s="74"/>
      <c r="C25" s="74"/>
      <c r="D25" s="74"/>
      <c r="E25" s="74"/>
      <c r="F25" s="74"/>
      <c r="G25" s="74"/>
    </row>
    <row r="26" spans="1:7" ht="20" customHeight="1" x14ac:dyDescent="0.15">
      <c r="A26" s="73" t="str">
        <f>Productdemonstratie!A16</f>
        <v xml:space="preserve">1. Stabiliteit </v>
      </c>
      <c r="B26" s="7"/>
      <c r="C26" s="56" t="s">
        <v>2</v>
      </c>
      <c r="D26" s="7"/>
      <c r="E26" s="57" t="s">
        <v>2</v>
      </c>
      <c r="F26" s="7"/>
      <c r="G26" s="59" t="s">
        <v>2</v>
      </c>
    </row>
    <row r="27" spans="1:7" ht="130" customHeight="1" x14ac:dyDescent="0.15">
      <c r="A27" s="73"/>
      <c r="B27" s="7"/>
      <c r="C27" s="52" t="s">
        <v>0</v>
      </c>
      <c r="D27" s="7"/>
      <c r="E27" s="51" t="s">
        <v>0</v>
      </c>
      <c r="F27" s="7"/>
      <c r="G27" s="58" t="s">
        <v>0</v>
      </c>
    </row>
    <row r="28" spans="1:7" ht="20" customHeight="1" x14ac:dyDescent="0.15">
      <c r="A28" s="72" t="str">
        <f>Productdemonstratie!A17</f>
        <v>2. Constructie tussen frame en zitting</v>
      </c>
      <c r="B28" s="7"/>
      <c r="C28" s="56" t="s">
        <v>2</v>
      </c>
      <c r="D28" s="7"/>
      <c r="E28" s="57" t="s">
        <v>2</v>
      </c>
      <c r="F28" s="7"/>
      <c r="G28" s="59" t="s">
        <v>2</v>
      </c>
    </row>
    <row r="29" spans="1:7" ht="130" customHeight="1" x14ac:dyDescent="0.15">
      <c r="A29" s="73"/>
      <c r="B29" s="7"/>
      <c r="C29" s="52" t="s">
        <v>0</v>
      </c>
      <c r="D29" s="7"/>
      <c r="E29" s="51" t="s">
        <v>0</v>
      </c>
      <c r="F29" s="7"/>
      <c r="G29" s="58" t="s">
        <v>0</v>
      </c>
    </row>
    <row r="30" spans="1:7" ht="20" customHeight="1" x14ac:dyDescent="0.15">
      <c r="A30" s="72" t="str">
        <f>Productdemonstratie!A18</f>
        <v>3. Uitstraling/ vormgeving</v>
      </c>
      <c r="B30" s="7"/>
      <c r="C30" s="56" t="s">
        <v>2</v>
      </c>
      <c r="D30" s="7"/>
      <c r="E30" s="57" t="s">
        <v>2</v>
      </c>
      <c r="F30" s="7"/>
      <c r="G30" s="59" t="s">
        <v>2</v>
      </c>
    </row>
    <row r="31" spans="1:7" ht="130" customHeight="1" x14ac:dyDescent="0.15">
      <c r="A31" s="73"/>
      <c r="B31" s="7"/>
      <c r="C31" s="52" t="s">
        <v>0</v>
      </c>
      <c r="D31" s="7"/>
      <c r="E31" s="51" t="s">
        <v>0</v>
      </c>
      <c r="F31" s="7"/>
      <c r="G31" s="58" t="s">
        <v>0</v>
      </c>
    </row>
    <row r="32" spans="1:7" ht="20" customHeight="1" x14ac:dyDescent="0.15">
      <c r="A32" s="72" t="str">
        <f>Productdemonstratie!A19</f>
        <v>4. Gemak schoonmaken</v>
      </c>
      <c r="B32" s="7"/>
      <c r="C32" s="56" t="s">
        <v>2</v>
      </c>
      <c r="D32" s="7"/>
      <c r="E32" s="57" t="s">
        <v>2</v>
      </c>
      <c r="F32" s="7"/>
      <c r="G32" s="59" t="s">
        <v>2</v>
      </c>
    </row>
    <row r="33" spans="1:7" ht="130" customHeight="1" x14ac:dyDescent="0.15">
      <c r="A33" s="73"/>
      <c r="B33" s="7"/>
      <c r="C33" s="52" t="s">
        <v>0</v>
      </c>
      <c r="D33" s="7"/>
      <c r="E33" s="51" t="s">
        <v>0</v>
      </c>
      <c r="F33" s="7"/>
      <c r="G33" s="58" t="s">
        <v>0</v>
      </c>
    </row>
    <row r="34" spans="1:7" ht="20" customHeight="1" x14ac:dyDescent="0.15">
      <c r="A34" s="72" t="str">
        <f>Productdemonstratie!A20</f>
        <v>5. Mate van keuze kleuren in stalenboek onderstel en zittingen</v>
      </c>
      <c r="B34" s="7"/>
      <c r="C34" s="59" t="s">
        <v>51</v>
      </c>
      <c r="D34" s="7"/>
      <c r="E34" s="59" t="s">
        <v>51</v>
      </c>
      <c r="F34" s="7"/>
      <c r="G34" s="59" t="s">
        <v>51</v>
      </c>
    </row>
    <row r="35" spans="1:7" ht="130" customHeight="1" x14ac:dyDescent="0.15">
      <c r="A35" s="73"/>
      <c r="B35" s="7"/>
      <c r="C35" s="52" t="s">
        <v>0</v>
      </c>
      <c r="D35" s="7"/>
      <c r="E35" s="51" t="s">
        <v>0</v>
      </c>
      <c r="F35" s="7"/>
      <c r="G35" s="58" t="s">
        <v>0</v>
      </c>
    </row>
    <row r="36" spans="1:7" ht="20" customHeight="1" x14ac:dyDescent="0.15">
      <c r="A36" s="74" t="str">
        <f>Productdemonstratie!A21</f>
        <v>4. Beoordelingscriteria Kantine stoel - Item 5</v>
      </c>
      <c r="B36" s="74"/>
      <c r="C36" s="74"/>
      <c r="D36" s="74"/>
      <c r="E36" s="74"/>
      <c r="F36" s="74"/>
      <c r="G36" s="74"/>
    </row>
    <row r="37" spans="1:7" ht="20" customHeight="1" x14ac:dyDescent="0.15">
      <c r="A37" s="73" t="str">
        <f>Productdemonstratie!A22</f>
        <v>1. Zitcomfort</v>
      </c>
      <c r="B37" s="7"/>
      <c r="C37" s="56" t="s">
        <v>2</v>
      </c>
      <c r="D37" s="7"/>
      <c r="E37" s="57" t="s">
        <v>2</v>
      </c>
      <c r="F37" s="7"/>
      <c r="G37" s="59" t="s">
        <v>2</v>
      </c>
    </row>
    <row r="38" spans="1:7" ht="130" customHeight="1" x14ac:dyDescent="0.15">
      <c r="A38" s="73"/>
      <c r="B38" s="7"/>
      <c r="C38" s="52" t="s">
        <v>0</v>
      </c>
      <c r="D38" s="7"/>
      <c r="E38" s="51" t="s">
        <v>0</v>
      </c>
      <c r="F38" s="7"/>
      <c r="G38" s="58" t="s">
        <v>0</v>
      </c>
    </row>
    <row r="39" spans="1:7" ht="20" customHeight="1" x14ac:dyDescent="0.15">
      <c r="A39" s="72" t="str">
        <f>Productdemonstratie!A23</f>
        <v>2. Stapelbaarheid</v>
      </c>
      <c r="B39" s="7"/>
      <c r="C39" s="56" t="s">
        <v>2</v>
      </c>
      <c r="D39" s="7"/>
      <c r="E39" s="57" t="s">
        <v>2</v>
      </c>
      <c r="F39" s="7"/>
      <c r="G39" s="59" t="s">
        <v>2</v>
      </c>
    </row>
    <row r="40" spans="1:7" ht="130" customHeight="1" x14ac:dyDescent="0.15">
      <c r="A40" s="73"/>
      <c r="B40" s="7"/>
      <c r="C40" s="52" t="s">
        <v>0</v>
      </c>
      <c r="D40" s="7"/>
      <c r="E40" s="51" t="s">
        <v>0</v>
      </c>
      <c r="F40" s="7"/>
      <c r="G40" s="58" t="s">
        <v>0</v>
      </c>
    </row>
    <row r="41" spans="1:7" ht="20" customHeight="1" x14ac:dyDescent="0.15">
      <c r="A41" s="72" t="str">
        <f>Productdemonstratie!A24</f>
        <v>3. Stabiliteit bij het zitten</v>
      </c>
      <c r="B41" s="7"/>
      <c r="C41" s="56" t="s">
        <v>2</v>
      </c>
      <c r="D41" s="7"/>
      <c r="E41" s="57" t="s">
        <v>2</v>
      </c>
      <c r="F41" s="7"/>
      <c r="G41" s="59" t="s">
        <v>2</v>
      </c>
    </row>
    <row r="42" spans="1:7" ht="130" customHeight="1" x14ac:dyDescent="0.15">
      <c r="A42" s="73"/>
      <c r="B42" s="7"/>
      <c r="C42" s="52" t="s">
        <v>0</v>
      </c>
      <c r="D42" s="7"/>
      <c r="E42" s="51" t="s">
        <v>0</v>
      </c>
      <c r="F42" s="7"/>
      <c r="G42" s="58" t="s">
        <v>0</v>
      </c>
    </row>
    <row r="43" spans="1:7" ht="20" customHeight="1" x14ac:dyDescent="0.15">
      <c r="A43" s="72" t="str">
        <f>Productdemonstratie!A25</f>
        <v>4. Constructie inclusief bevestiging tussen frame en zitting</v>
      </c>
      <c r="B43" s="7"/>
      <c r="C43" s="56" t="s">
        <v>2</v>
      </c>
      <c r="D43" s="7"/>
      <c r="E43" s="57" t="s">
        <v>2</v>
      </c>
      <c r="F43" s="7"/>
      <c r="G43" s="59" t="s">
        <v>2</v>
      </c>
    </row>
    <row r="44" spans="1:7" ht="130" customHeight="1" x14ac:dyDescent="0.15">
      <c r="A44" s="73"/>
      <c r="B44" s="7"/>
      <c r="C44" s="52" t="s">
        <v>0</v>
      </c>
      <c r="D44" s="7"/>
      <c r="E44" s="51" t="s">
        <v>0</v>
      </c>
      <c r="F44" s="7"/>
      <c r="G44" s="58" t="s">
        <v>0</v>
      </c>
    </row>
    <row r="45" spans="1:7" ht="20" customHeight="1" x14ac:dyDescent="0.15">
      <c r="A45" s="72" t="str">
        <f>Productdemonstratie!A26</f>
        <v>5. Uitstraling/ vormgeving</v>
      </c>
      <c r="B45" s="7"/>
      <c r="C45" s="56" t="s">
        <v>2</v>
      </c>
      <c r="D45" s="7"/>
      <c r="E45" s="57" t="s">
        <v>2</v>
      </c>
      <c r="F45" s="7"/>
      <c r="G45" s="59" t="s">
        <v>2</v>
      </c>
    </row>
    <row r="46" spans="1:7" ht="130" customHeight="1" x14ac:dyDescent="0.15">
      <c r="A46" s="73"/>
      <c r="B46" s="7"/>
      <c r="C46" s="52" t="s">
        <v>0</v>
      </c>
      <c r="D46" s="7"/>
      <c r="E46" s="51" t="s">
        <v>0</v>
      </c>
      <c r="F46" s="7"/>
      <c r="G46" s="58" t="s">
        <v>0</v>
      </c>
    </row>
    <row r="47" spans="1:7" ht="20" customHeight="1" x14ac:dyDescent="0.15">
      <c r="A47" s="72" t="str">
        <f>Productdemonstratie!A27</f>
        <v>6. Gemak schoonmaken</v>
      </c>
      <c r="B47" s="7"/>
      <c r="C47" s="56" t="s">
        <v>2</v>
      </c>
      <c r="D47" s="7"/>
      <c r="E47" s="57" t="s">
        <v>2</v>
      </c>
      <c r="F47" s="7"/>
      <c r="G47" s="59" t="s">
        <v>2</v>
      </c>
    </row>
    <row r="48" spans="1:7" ht="130" customHeight="1" x14ac:dyDescent="0.15">
      <c r="A48" s="73"/>
      <c r="B48" s="7"/>
      <c r="C48" s="52" t="s">
        <v>0</v>
      </c>
      <c r="D48" s="7"/>
      <c r="E48" s="51" t="s">
        <v>0</v>
      </c>
      <c r="F48" s="7"/>
      <c r="G48" s="58" t="s">
        <v>0</v>
      </c>
    </row>
    <row r="49" spans="1:7" ht="20" customHeight="1" x14ac:dyDescent="0.15">
      <c r="A49" s="72" t="str">
        <f>Productdemonstratie!A28</f>
        <v>7. Mate van leerling-proof</v>
      </c>
      <c r="B49" s="7"/>
      <c r="C49" s="56" t="s">
        <v>2</v>
      </c>
      <c r="D49" s="7"/>
      <c r="E49" s="57" t="s">
        <v>2</v>
      </c>
      <c r="F49" s="7"/>
      <c r="G49" s="59" t="s">
        <v>2</v>
      </c>
    </row>
    <row r="50" spans="1:7" ht="130" customHeight="1" x14ac:dyDescent="0.15">
      <c r="A50" s="73"/>
      <c r="B50" s="7"/>
      <c r="C50" s="52" t="s">
        <v>0</v>
      </c>
      <c r="D50" s="7"/>
      <c r="E50" s="51" t="s">
        <v>0</v>
      </c>
      <c r="F50" s="7"/>
      <c r="G50" s="58" t="s">
        <v>0</v>
      </c>
    </row>
    <row r="51" spans="1:7" ht="20" customHeight="1" x14ac:dyDescent="0.15">
      <c r="A51" s="72" t="str">
        <f>Productdemonstratie!A29</f>
        <v>8. Mate van koppelbaarheid</v>
      </c>
      <c r="B51" s="7"/>
      <c r="C51" s="56" t="s">
        <v>2</v>
      </c>
      <c r="D51" s="7"/>
      <c r="E51" s="57" t="s">
        <v>2</v>
      </c>
      <c r="F51" s="7"/>
      <c r="G51" s="59" t="s">
        <v>2</v>
      </c>
    </row>
    <row r="52" spans="1:7" ht="130" customHeight="1" x14ac:dyDescent="0.15">
      <c r="A52" s="73"/>
      <c r="B52" s="7"/>
      <c r="C52" s="60" t="s">
        <v>0</v>
      </c>
      <c r="D52" s="7"/>
      <c r="E52" s="61" t="s">
        <v>0</v>
      </c>
      <c r="F52" s="7"/>
      <c r="G52" s="62" t="s">
        <v>0</v>
      </c>
    </row>
    <row r="53" spans="1:7" ht="20" customHeight="1" x14ac:dyDescent="0.15">
      <c r="A53" s="72" t="str">
        <f>Productdemonstratie!A30</f>
        <v>9. Mate van keuze kleuren in stalenboek</v>
      </c>
      <c r="B53" s="7"/>
      <c r="C53" s="59" t="s">
        <v>51</v>
      </c>
      <c r="D53" s="7"/>
      <c r="E53" s="59" t="s">
        <v>51</v>
      </c>
      <c r="F53" s="7"/>
      <c r="G53" s="59" t="s">
        <v>51</v>
      </c>
    </row>
    <row r="54" spans="1:7" ht="130" customHeight="1" x14ac:dyDescent="0.15">
      <c r="A54" s="73"/>
      <c r="B54" s="7"/>
      <c r="C54" s="52" t="s">
        <v>0</v>
      </c>
      <c r="D54" s="7"/>
      <c r="E54" s="51" t="s">
        <v>0</v>
      </c>
      <c r="F54" s="7"/>
      <c r="G54" s="58" t="s">
        <v>0</v>
      </c>
    </row>
    <row r="55" spans="1:7" ht="20" customHeight="1" x14ac:dyDescent="0.15">
      <c r="A55" s="74" t="str">
        <f>Productdemonstratie!A31</f>
        <v>5. Beoordelingscriteria Zit-sta bureau - Item 7</v>
      </c>
      <c r="B55" s="74"/>
      <c r="C55" s="74"/>
      <c r="D55" s="74"/>
      <c r="E55" s="74"/>
      <c r="F55" s="74"/>
      <c r="G55" s="74"/>
    </row>
    <row r="56" spans="1:7" ht="20" customHeight="1" x14ac:dyDescent="0.15">
      <c r="A56" s="73" t="str">
        <f>Productdemonstratie!A32</f>
        <v>1. Stabiliteit op alle hoogtes</v>
      </c>
      <c r="B56" s="7"/>
      <c r="C56" s="56" t="s">
        <v>2</v>
      </c>
      <c r="D56" s="7"/>
      <c r="E56" s="57" t="s">
        <v>2</v>
      </c>
      <c r="F56" s="7"/>
      <c r="G56" s="59" t="s">
        <v>2</v>
      </c>
    </row>
    <row r="57" spans="1:7" ht="130" customHeight="1" x14ac:dyDescent="0.15">
      <c r="A57" s="73"/>
      <c r="B57" s="7"/>
      <c r="C57" s="52" t="s">
        <v>0</v>
      </c>
      <c r="D57" s="7"/>
      <c r="E57" s="51" t="s">
        <v>0</v>
      </c>
      <c r="F57" s="7"/>
      <c r="G57" s="58" t="s">
        <v>0</v>
      </c>
    </row>
    <row r="58" spans="1:7" ht="20" customHeight="1" x14ac:dyDescent="0.15">
      <c r="A58" s="72" t="str">
        <f>Productdemonstratie!A33</f>
        <v>2. Mate van geluid bij verstellen hoogte</v>
      </c>
      <c r="B58" s="7"/>
      <c r="C58" s="56" t="s">
        <v>2</v>
      </c>
      <c r="D58" s="7"/>
      <c r="E58" s="57" t="s">
        <v>2</v>
      </c>
      <c r="F58" s="7"/>
      <c r="G58" s="59" t="s">
        <v>2</v>
      </c>
    </row>
    <row r="59" spans="1:7" ht="130" customHeight="1" x14ac:dyDescent="0.15">
      <c r="A59" s="73"/>
      <c r="B59" s="7"/>
      <c r="C59" s="52" t="s">
        <v>0</v>
      </c>
      <c r="D59" s="7"/>
      <c r="E59" s="51" t="s">
        <v>0</v>
      </c>
      <c r="F59" s="7"/>
      <c r="G59" s="58" t="s">
        <v>0</v>
      </c>
    </row>
    <row r="60" spans="1:7" ht="20" customHeight="1" x14ac:dyDescent="0.15">
      <c r="A60" s="72" t="str">
        <f>Productdemonstratie!A34</f>
        <v>3. Constructie onderstel, afwerking</v>
      </c>
      <c r="B60" s="7"/>
      <c r="C60" s="56" t="s">
        <v>2</v>
      </c>
      <c r="D60" s="7"/>
      <c r="E60" s="57" t="s">
        <v>2</v>
      </c>
      <c r="F60" s="7"/>
      <c r="G60" s="59" t="s">
        <v>2</v>
      </c>
    </row>
    <row r="61" spans="1:7" ht="130" customHeight="1" x14ac:dyDescent="0.15">
      <c r="A61" s="73"/>
      <c r="B61" s="7"/>
      <c r="C61" s="52" t="s">
        <v>0</v>
      </c>
      <c r="D61" s="7"/>
      <c r="E61" s="51" t="s">
        <v>0</v>
      </c>
      <c r="F61" s="7"/>
      <c r="G61" s="58" t="s">
        <v>0</v>
      </c>
    </row>
    <row r="62" spans="1:7" ht="20" customHeight="1" x14ac:dyDescent="0.15">
      <c r="A62" s="72" t="str">
        <f>Productdemonstratie!A35</f>
        <v>4. Uitstraling/ vormgeving</v>
      </c>
      <c r="B62" s="7"/>
      <c r="C62" s="56" t="s">
        <v>2</v>
      </c>
      <c r="D62" s="7"/>
      <c r="E62" s="57" t="s">
        <v>2</v>
      </c>
      <c r="F62" s="7"/>
      <c r="G62" s="59" t="s">
        <v>2</v>
      </c>
    </row>
    <row r="63" spans="1:7" ht="130" customHeight="1" x14ac:dyDescent="0.15">
      <c r="A63" s="73"/>
      <c r="B63" s="7"/>
      <c r="C63" s="52" t="s">
        <v>0</v>
      </c>
      <c r="D63" s="7"/>
      <c r="E63" s="51" t="s">
        <v>0</v>
      </c>
      <c r="F63" s="7"/>
      <c r="G63" s="58" t="s">
        <v>0</v>
      </c>
    </row>
    <row r="64" spans="1:7" ht="20" customHeight="1" x14ac:dyDescent="0.15">
      <c r="A64" s="72" t="str">
        <f>Productdemonstratie!A36</f>
        <v>5. Gemak schoonmaken</v>
      </c>
      <c r="B64" s="7"/>
      <c r="C64" s="56" t="s">
        <v>2</v>
      </c>
      <c r="D64" s="7"/>
      <c r="E64" s="57" t="s">
        <v>2</v>
      </c>
      <c r="F64" s="7"/>
      <c r="G64" s="59" t="s">
        <v>2</v>
      </c>
    </row>
    <row r="65" spans="1:7" ht="130" customHeight="1" x14ac:dyDescent="0.15">
      <c r="A65" s="73"/>
      <c r="B65" s="7"/>
      <c r="C65" s="52" t="s">
        <v>0</v>
      </c>
      <c r="D65" s="7"/>
      <c r="E65" s="51" t="s">
        <v>0</v>
      </c>
      <c r="F65" s="7"/>
      <c r="G65" s="58" t="s">
        <v>0</v>
      </c>
    </row>
    <row r="66" spans="1:7" ht="20" customHeight="1" x14ac:dyDescent="0.15">
      <c r="A66" s="72" t="str">
        <f>Productdemonstratie!A37</f>
        <v>6. Mate van keuze kleuren in stalenboek</v>
      </c>
      <c r="B66" s="7"/>
      <c r="C66" s="59" t="s">
        <v>51</v>
      </c>
      <c r="D66" s="7"/>
      <c r="E66" s="59" t="s">
        <v>51</v>
      </c>
      <c r="F66" s="7"/>
      <c r="G66" s="59" t="s">
        <v>51</v>
      </c>
    </row>
    <row r="67" spans="1:7" ht="130" customHeight="1" x14ac:dyDescent="0.15">
      <c r="A67" s="73"/>
      <c r="B67" s="7"/>
      <c r="C67" s="52" t="s">
        <v>0</v>
      </c>
      <c r="D67" s="7"/>
      <c r="E67" s="51" t="s">
        <v>0</v>
      </c>
      <c r="F67" s="7"/>
      <c r="G67" s="58" t="s">
        <v>0</v>
      </c>
    </row>
    <row r="68" spans="1:7" ht="20" customHeight="1" x14ac:dyDescent="0.15">
      <c r="A68" s="74" t="str">
        <f>Productdemonstratie!A38</f>
        <v>6. Beoordelingscriteria bureaustoel item 9</v>
      </c>
      <c r="B68" s="74"/>
      <c r="C68" s="74"/>
      <c r="D68" s="74"/>
      <c r="E68" s="74"/>
      <c r="F68" s="74"/>
      <c r="G68" s="74"/>
    </row>
    <row r="69" spans="1:7" ht="20" customHeight="1" x14ac:dyDescent="0.15">
      <c r="A69" s="73" t="str">
        <f>Productdemonstratie!A39</f>
        <v>1. Zitcomfort</v>
      </c>
      <c r="B69" s="7"/>
      <c r="C69" s="56" t="s">
        <v>2</v>
      </c>
      <c r="D69" s="7"/>
      <c r="E69" s="57" t="s">
        <v>2</v>
      </c>
      <c r="F69" s="7"/>
      <c r="G69" s="59" t="s">
        <v>2</v>
      </c>
    </row>
    <row r="70" spans="1:7" ht="130" customHeight="1" x14ac:dyDescent="0.15">
      <c r="A70" s="73"/>
      <c r="B70" s="7"/>
      <c r="C70" s="52" t="s">
        <v>0</v>
      </c>
      <c r="D70" s="7"/>
      <c r="E70" s="51" t="s">
        <v>0</v>
      </c>
      <c r="F70" s="7"/>
      <c r="G70" s="58" t="s">
        <v>0</v>
      </c>
    </row>
    <row r="71" spans="1:7" ht="20" customHeight="1" x14ac:dyDescent="0.15">
      <c r="A71" s="72" t="str">
        <f>Productdemonstratie!A40</f>
        <v>2. Mate van instelbaarheid armliggers</v>
      </c>
      <c r="B71" s="7"/>
      <c r="C71" s="56" t="s">
        <v>2</v>
      </c>
      <c r="D71" s="7"/>
      <c r="E71" s="57" t="s">
        <v>2</v>
      </c>
      <c r="F71" s="7"/>
      <c r="G71" s="59" t="s">
        <v>2</v>
      </c>
    </row>
    <row r="72" spans="1:7" ht="130" customHeight="1" x14ac:dyDescent="0.15">
      <c r="A72" s="73"/>
      <c r="B72" s="7"/>
      <c r="C72" s="52" t="s">
        <v>0</v>
      </c>
      <c r="D72" s="7"/>
      <c r="E72" s="51" t="s">
        <v>0</v>
      </c>
      <c r="F72" s="7"/>
      <c r="G72" s="58" t="s">
        <v>0</v>
      </c>
    </row>
    <row r="73" spans="1:7" ht="20" customHeight="1" x14ac:dyDescent="0.15">
      <c r="A73" s="72" t="str">
        <f>Productdemonstratie!A41</f>
        <v>3. Rugleuning en zitting</v>
      </c>
      <c r="B73" s="7"/>
      <c r="C73" s="56" t="s">
        <v>2</v>
      </c>
      <c r="D73" s="7"/>
      <c r="E73" s="57" t="s">
        <v>2</v>
      </c>
      <c r="F73" s="7"/>
      <c r="G73" s="59" t="s">
        <v>2</v>
      </c>
    </row>
    <row r="74" spans="1:7" ht="130" customHeight="1" x14ac:dyDescent="0.15">
      <c r="A74" s="73"/>
      <c r="B74" s="7"/>
      <c r="C74" s="52" t="s">
        <v>0</v>
      </c>
      <c r="D74" s="7"/>
      <c r="E74" s="51" t="s">
        <v>0</v>
      </c>
      <c r="F74" s="7"/>
      <c r="G74" s="58" t="s">
        <v>0</v>
      </c>
    </row>
    <row r="75" spans="1:7" ht="20" customHeight="1" x14ac:dyDescent="0.15">
      <c r="A75" s="72" t="str">
        <f>Productdemonstratie!A42</f>
        <v>4. Constructie inclusief bevestiging tussen frame en zitting</v>
      </c>
      <c r="B75" s="7"/>
      <c r="C75" s="56" t="s">
        <v>2</v>
      </c>
      <c r="D75" s="7"/>
      <c r="E75" s="57" t="s">
        <v>2</v>
      </c>
      <c r="F75" s="7"/>
      <c r="G75" s="59" t="s">
        <v>2</v>
      </c>
    </row>
    <row r="76" spans="1:7" ht="130" customHeight="1" x14ac:dyDescent="0.15">
      <c r="A76" s="73"/>
      <c r="B76" s="7"/>
      <c r="C76" s="52" t="s">
        <v>0</v>
      </c>
      <c r="D76" s="7"/>
      <c r="E76" s="51" t="s">
        <v>0</v>
      </c>
      <c r="F76" s="7"/>
      <c r="G76" s="58" t="s">
        <v>0</v>
      </c>
    </row>
    <row r="77" spans="1:7" ht="20" customHeight="1" x14ac:dyDescent="0.15">
      <c r="A77" s="72" t="str">
        <f>Productdemonstratie!A43</f>
        <v>5. Uitstraling/ vormgeving</v>
      </c>
      <c r="B77" s="7"/>
      <c r="C77" s="56" t="s">
        <v>2</v>
      </c>
      <c r="D77" s="7"/>
      <c r="E77" s="57" t="s">
        <v>2</v>
      </c>
      <c r="F77" s="7"/>
      <c r="G77" s="59" t="s">
        <v>2</v>
      </c>
    </row>
    <row r="78" spans="1:7" ht="130" customHeight="1" x14ac:dyDescent="0.15">
      <c r="A78" s="73"/>
      <c r="B78" s="7"/>
      <c r="C78" s="52" t="s">
        <v>0</v>
      </c>
      <c r="D78" s="7"/>
      <c r="E78" s="51" t="s">
        <v>0</v>
      </c>
      <c r="F78" s="7"/>
      <c r="G78" s="58" t="s">
        <v>0</v>
      </c>
    </row>
    <row r="79" spans="1:7" ht="20" customHeight="1" x14ac:dyDescent="0.15">
      <c r="A79" s="72" t="str">
        <f>Productdemonstratie!A44</f>
        <v>6. Gemak schoonmaken</v>
      </c>
      <c r="B79" s="7"/>
      <c r="C79" s="56" t="s">
        <v>2</v>
      </c>
      <c r="D79" s="7"/>
      <c r="E79" s="57" t="s">
        <v>2</v>
      </c>
      <c r="F79" s="7"/>
      <c r="G79" s="59" t="s">
        <v>2</v>
      </c>
    </row>
    <row r="80" spans="1:7" ht="130" customHeight="1" x14ac:dyDescent="0.15">
      <c r="A80" s="73"/>
      <c r="B80" s="7"/>
      <c r="C80" s="52" t="s">
        <v>0</v>
      </c>
      <c r="D80" s="7"/>
      <c r="E80" s="51" t="s">
        <v>0</v>
      </c>
      <c r="F80" s="7"/>
      <c r="G80" s="58" t="s">
        <v>0</v>
      </c>
    </row>
    <row r="81" spans="1:7" ht="20" customHeight="1" x14ac:dyDescent="0.15">
      <c r="A81" s="72" t="str">
        <f>Productdemonstratie!A45</f>
        <v>7. Mate van keuze kleuren in stalenboek</v>
      </c>
      <c r="B81" s="7"/>
      <c r="C81" s="59" t="s">
        <v>51</v>
      </c>
      <c r="D81" s="7"/>
      <c r="E81" s="59" t="s">
        <v>51</v>
      </c>
      <c r="F81" s="7"/>
      <c r="G81" s="59" t="s">
        <v>51</v>
      </c>
    </row>
    <row r="82" spans="1:7" ht="130" customHeight="1" x14ac:dyDescent="0.15">
      <c r="A82" s="73"/>
      <c r="B82" s="7"/>
      <c r="C82" s="52" t="s">
        <v>0</v>
      </c>
      <c r="D82" s="7"/>
      <c r="E82" s="51" t="s">
        <v>0</v>
      </c>
      <c r="F82" s="7"/>
      <c r="G82" s="58" t="s">
        <v>0</v>
      </c>
    </row>
    <row r="83" spans="1:7" ht="20" customHeight="1" x14ac:dyDescent="0.15">
      <c r="A83" s="74" t="str">
        <f>Productdemonstratie!A46</f>
        <v>7. Beoordelingscriteria vergaderstoel item 12</v>
      </c>
      <c r="B83" s="74"/>
      <c r="C83" s="74"/>
      <c r="D83" s="74"/>
      <c r="E83" s="74"/>
      <c r="F83" s="74"/>
      <c r="G83" s="74"/>
    </row>
    <row r="84" spans="1:7" ht="20" customHeight="1" x14ac:dyDescent="0.15">
      <c r="A84" s="73" t="str">
        <f>Productdemonstratie!A47</f>
        <v>1. Zitcomfort</v>
      </c>
      <c r="B84" s="7"/>
      <c r="C84" s="56" t="s">
        <v>2</v>
      </c>
      <c r="D84" s="7"/>
      <c r="E84" s="57" t="s">
        <v>2</v>
      </c>
      <c r="F84" s="7"/>
      <c r="G84" s="59" t="s">
        <v>2</v>
      </c>
    </row>
    <row r="85" spans="1:7" ht="130" customHeight="1" x14ac:dyDescent="0.15">
      <c r="A85" s="73"/>
      <c r="B85" s="7"/>
      <c r="C85" s="52" t="s">
        <v>0</v>
      </c>
      <c r="D85" s="7"/>
      <c r="E85" s="51" t="s">
        <v>0</v>
      </c>
      <c r="F85" s="7"/>
      <c r="G85" s="58" t="s">
        <v>0</v>
      </c>
    </row>
    <row r="86" spans="1:7" ht="20" customHeight="1" x14ac:dyDescent="0.15">
      <c r="A86" s="72" t="str">
        <f>Productdemonstratie!A48</f>
        <v>2. Mate van comfort armliggers</v>
      </c>
      <c r="B86" s="7"/>
      <c r="C86" s="56" t="s">
        <v>2</v>
      </c>
      <c r="D86" s="7"/>
      <c r="E86" s="57" t="s">
        <v>2</v>
      </c>
      <c r="F86" s="7"/>
      <c r="G86" s="59" t="s">
        <v>2</v>
      </c>
    </row>
    <row r="87" spans="1:7" ht="130" customHeight="1" x14ac:dyDescent="0.15">
      <c r="A87" s="73"/>
      <c r="B87" s="7"/>
      <c r="C87" s="52" t="s">
        <v>0</v>
      </c>
      <c r="D87" s="7"/>
      <c r="E87" s="51" t="s">
        <v>0</v>
      </c>
      <c r="F87" s="7"/>
      <c r="G87" s="58" t="s">
        <v>0</v>
      </c>
    </row>
    <row r="88" spans="1:7" ht="20" customHeight="1" x14ac:dyDescent="0.15">
      <c r="A88" s="72" t="str">
        <f>Productdemonstratie!A49</f>
        <v>3. Rugleuning en zitting</v>
      </c>
      <c r="B88" s="7"/>
      <c r="C88" s="56" t="s">
        <v>2</v>
      </c>
      <c r="D88" s="7"/>
      <c r="E88" s="57" t="s">
        <v>2</v>
      </c>
      <c r="F88" s="7"/>
      <c r="G88" s="59" t="s">
        <v>2</v>
      </c>
    </row>
    <row r="89" spans="1:7" ht="130" customHeight="1" x14ac:dyDescent="0.15">
      <c r="A89" s="73"/>
      <c r="B89" s="7"/>
      <c r="C89" s="52" t="s">
        <v>0</v>
      </c>
      <c r="D89" s="7"/>
      <c r="E89" s="51" t="s">
        <v>0</v>
      </c>
      <c r="F89" s="7"/>
      <c r="G89" s="58" t="s">
        <v>0</v>
      </c>
    </row>
    <row r="90" spans="1:7" ht="20" customHeight="1" x14ac:dyDescent="0.15">
      <c r="A90" s="72" t="str">
        <f>Productdemonstratie!A50</f>
        <v>4. Constructie inclusief bevestiging tussen frame en zitting</v>
      </c>
      <c r="B90" s="7"/>
      <c r="C90" s="56" t="s">
        <v>2</v>
      </c>
      <c r="D90" s="7"/>
      <c r="E90" s="57" t="s">
        <v>2</v>
      </c>
      <c r="F90" s="7"/>
      <c r="G90" s="59" t="s">
        <v>2</v>
      </c>
    </row>
    <row r="91" spans="1:7" ht="130" customHeight="1" x14ac:dyDescent="0.15">
      <c r="A91" s="73"/>
      <c r="B91" s="7"/>
      <c r="C91" s="52" t="s">
        <v>0</v>
      </c>
      <c r="D91" s="7"/>
      <c r="E91" s="51" t="s">
        <v>0</v>
      </c>
      <c r="F91" s="7"/>
      <c r="G91" s="58" t="s">
        <v>0</v>
      </c>
    </row>
    <row r="92" spans="1:7" ht="20" customHeight="1" x14ac:dyDescent="0.15">
      <c r="A92" s="72" t="str">
        <f>Productdemonstratie!A51</f>
        <v>5. Uitstraling/ vormgeving</v>
      </c>
      <c r="B92" s="7"/>
      <c r="C92" s="56" t="s">
        <v>2</v>
      </c>
      <c r="D92" s="7"/>
      <c r="E92" s="57" t="s">
        <v>2</v>
      </c>
      <c r="F92" s="7"/>
      <c r="G92" s="59" t="s">
        <v>2</v>
      </c>
    </row>
    <row r="93" spans="1:7" ht="130" customHeight="1" x14ac:dyDescent="0.15">
      <c r="A93" s="73"/>
      <c r="B93" s="7"/>
      <c r="C93" s="52" t="s">
        <v>0</v>
      </c>
      <c r="D93" s="7"/>
      <c r="E93" s="51" t="s">
        <v>0</v>
      </c>
      <c r="F93" s="7"/>
      <c r="G93" s="58" t="s">
        <v>0</v>
      </c>
    </row>
    <row r="94" spans="1:7" ht="20" customHeight="1" x14ac:dyDescent="0.15">
      <c r="A94" s="72" t="str">
        <f>Productdemonstratie!A52</f>
        <v>6. Gemak schoonmaken</v>
      </c>
      <c r="B94" s="7"/>
      <c r="C94" s="56" t="s">
        <v>2</v>
      </c>
      <c r="D94" s="7"/>
      <c r="E94" s="57" t="s">
        <v>2</v>
      </c>
      <c r="F94" s="7"/>
      <c r="G94" s="59" t="s">
        <v>2</v>
      </c>
    </row>
    <row r="95" spans="1:7" ht="130" customHeight="1" x14ac:dyDescent="0.15">
      <c r="A95" s="73"/>
      <c r="B95" s="7"/>
      <c r="C95" s="52" t="s">
        <v>0</v>
      </c>
      <c r="D95" s="7"/>
      <c r="E95" s="51" t="s">
        <v>0</v>
      </c>
      <c r="F95" s="7"/>
      <c r="G95" s="58" t="s">
        <v>0</v>
      </c>
    </row>
    <row r="96" spans="1:7" ht="20" customHeight="1" x14ac:dyDescent="0.15">
      <c r="A96" s="72" t="str">
        <f>Productdemonstratie!A53</f>
        <v>7. Mate van keuze kleuren in stalenboek</v>
      </c>
      <c r="B96" s="7"/>
      <c r="C96" s="59" t="s">
        <v>51</v>
      </c>
      <c r="D96" s="7"/>
      <c r="E96" s="59" t="s">
        <v>51</v>
      </c>
      <c r="F96" s="7"/>
      <c r="G96" s="59" t="s">
        <v>51</v>
      </c>
    </row>
    <row r="97" spans="1:7" ht="130" customHeight="1" x14ac:dyDescent="0.15">
      <c r="A97" s="73"/>
      <c r="B97" s="7"/>
      <c r="C97" s="52" t="s">
        <v>0</v>
      </c>
      <c r="D97" s="7"/>
      <c r="E97" s="51" t="s">
        <v>0</v>
      </c>
      <c r="F97" s="7"/>
      <c r="G97" s="58" t="s">
        <v>0</v>
      </c>
    </row>
    <row r="98" spans="1:7" ht="20" customHeight="1" x14ac:dyDescent="0.15"/>
    <row r="99" spans="1:7" ht="20" customHeight="1" x14ac:dyDescent="0.15"/>
    <row r="100" spans="1:7" ht="130" customHeight="1" x14ac:dyDescent="0.15"/>
    <row r="101" spans="1:7" ht="20" customHeight="1" x14ac:dyDescent="0.15"/>
    <row r="102" spans="1:7" ht="130" customHeight="1" x14ac:dyDescent="0.15"/>
    <row r="103" spans="1:7" ht="20" customHeight="1" x14ac:dyDescent="0.15"/>
    <row r="104" spans="1:7" ht="130" customHeight="1" x14ac:dyDescent="0.15"/>
    <row r="105" spans="1:7" ht="20" customHeight="1" x14ac:dyDescent="0.15"/>
    <row r="106" spans="1:7" ht="130" customHeight="1" x14ac:dyDescent="0.15"/>
    <row r="107" spans="1:7" ht="20" customHeight="1" x14ac:dyDescent="0.15"/>
    <row r="108" spans="1:7" ht="130" customHeight="1" x14ac:dyDescent="0.15"/>
    <row r="109" spans="1:7" ht="20" customHeight="1" x14ac:dyDescent="0.15"/>
    <row r="110" spans="1:7" ht="130" customHeight="1" x14ac:dyDescent="0.15"/>
    <row r="111" spans="1:7" ht="20" customHeight="1" x14ac:dyDescent="0.15"/>
    <row r="112" spans="1:7" ht="130" customHeight="1" x14ac:dyDescent="0.15"/>
    <row r="113" ht="20" customHeight="1" x14ac:dyDescent="0.15"/>
    <row r="114" ht="130" customHeight="1" x14ac:dyDescent="0.15"/>
    <row r="115" ht="20" customHeight="1" x14ac:dyDescent="0.15"/>
    <row r="116" ht="130" customHeight="1" x14ac:dyDescent="0.15"/>
    <row r="117" ht="20" customHeight="1" x14ac:dyDescent="0.15"/>
    <row r="118" ht="20" customHeight="1" x14ac:dyDescent="0.15"/>
    <row r="119" ht="130" customHeight="1" x14ac:dyDescent="0.15"/>
    <row r="120" ht="20" customHeight="1" x14ac:dyDescent="0.15"/>
    <row r="121" ht="130" customHeight="1" x14ac:dyDescent="0.15"/>
    <row r="122" ht="20" customHeight="1" x14ac:dyDescent="0.15"/>
    <row r="123" ht="130" customHeight="1" x14ac:dyDescent="0.15"/>
    <row r="124" ht="20" customHeight="1" x14ac:dyDescent="0.15"/>
    <row r="125" ht="130" customHeight="1" x14ac:dyDescent="0.15"/>
    <row r="126" ht="20" customHeight="1" x14ac:dyDescent="0.15"/>
    <row r="127" ht="130" customHeight="1" x14ac:dyDescent="0.15"/>
    <row r="128" ht="20" customHeight="1" x14ac:dyDescent="0.15"/>
    <row r="129" ht="130" customHeight="1" x14ac:dyDescent="0.15"/>
    <row r="130" ht="20" customHeight="1" x14ac:dyDescent="0.15"/>
    <row r="131" ht="130" customHeight="1" x14ac:dyDescent="0.15"/>
    <row r="132" ht="20" customHeight="1" x14ac:dyDescent="0.15"/>
    <row r="133" ht="20" customHeight="1" x14ac:dyDescent="0.15"/>
    <row r="134" ht="130" customHeight="1" x14ac:dyDescent="0.15"/>
    <row r="135" ht="20" customHeight="1" x14ac:dyDescent="0.15"/>
    <row r="136" ht="130" customHeight="1" x14ac:dyDescent="0.15"/>
    <row r="137" ht="20" customHeight="1" x14ac:dyDescent="0.15"/>
    <row r="138" ht="130" customHeight="1" x14ac:dyDescent="0.15"/>
    <row r="139" ht="20" customHeight="1" x14ac:dyDescent="0.15"/>
    <row r="140" ht="130" customHeight="1" x14ac:dyDescent="0.15"/>
    <row r="141" ht="20" customHeight="1" x14ac:dyDescent="0.15"/>
    <row r="142" ht="130" customHeight="1" x14ac:dyDescent="0.15"/>
    <row r="143" ht="20" customHeight="1" x14ac:dyDescent="0.15"/>
    <row r="144" ht="20" customHeight="1" x14ac:dyDescent="0.15"/>
    <row r="145" ht="130" customHeight="1" x14ac:dyDescent="0.15"/>
    <row r="146" ht="20" customHeight="1" x14ac:dyDescent="0.15"/>
    <row r="147" ht="130" customHeight="1" x14ac:dyDescent="0.15"/>
    <row r="148" ht="20" customHeight="1" x14ac:dyDescent="0.15"/>
    <row r="149" ht="130" customHeight="1" x14ac:dyDescent="0.15"/>
    <row r="150" ht="20" customHeight="1" x14ac:dyDescent="0.15"/>
    <row r="151" ht="130" customHeight="1" x14ac:dyDescent="0.15"/>
    <row r="152" ht="20" customHeight="1" x14ac:dyDescent="0.15"/>
    <row r="153" ht="130" customHeight="1" x14ac:dyDescent="0.15"/>
    <row r="154" ht="20" customHeight="1" x14ac:dyDescent="0.15"/>
  </sheetData>
  <sheetProtection algorithmName="SHA-512" hashValue="MGmkK/+urm9lsfAbyJbFUW5UiE/GQH/KaVa2pMO7aDJlkW92cNpfK2vcUAW7T0bFXE2et6GPB1QiEdxuVuHZBg==" saltValue="rJu51uWjDbG50LwLe6qxBw==" spinCount="100000" sheet="1" objects="1" scenarios="1"/>
  <mergeCells count="51">
    <mergeCell ref="A88:A89"/>
    <mergeCell ref="A90:A91"/>
    <mergeCell ref="A92:A93"/>
    <mergeCell ref="A94:A95"/>
    <mergeCell ref="A96:A97"/>
    <mergeCell ref="A79:A80"/>
    <mergeCell ref="A81:A82"/>
    <mergeCell ref="A83:G83"/>
    <mergeCell ref="A84:A85"/>
    <mergeCell ref="A86:A87"/>
    <mergeCell ref="A69:A70"/>
    <mergeCell ref="A71:A72"/>
    <mergeCell ref="A73:A74"/>
    <mergeCell ref="A75:A76"/>
    <mergeCell ref="A77:A78"/>
    <mergeCell ref="A3:G3"/>
    <mergeCell ref="A19:A20"/>
    <mergeCell ref="A28:A29"/>
    <mergeCell ref="A30:A31"/>
    <mergeCell ref="A32:A33"/>
    <mergeCell ref="A12:A13"/>
    <mergeCell ref="A8:A9"/>
    <mergeCell ref="A10:A11"/>
    <mergeCell ref="A26:A27"/>
    <mergeCell ref="A14:G14"/>
    <mergeCell ref="A15:A16"/>
    <mergeCell ref="A17:A18"/>
    <mergeCell ref="A25:G25"/>
    <mergeCell ref="A64:A65"/>
    <mergeCell ref="A66:A67"/>
    <mergeCell ref="A68:G68"/>
    <mergeCell ref="A6:A7"/>
    <mergeCell ref="A4:A5"/>
    <mergeCell ref="A45:A46"/>
    <mergeCell ref="A49:A50"/>
    <mergeCell ref="A51:A52"/>
    <mergeCell ref="A56:A57"/>
    <mergeCell ref="A62:A63"/>
    <mergeCell ref="A58:A59"/>
    <mergeCell ref="A60:A61"/>
    <mergeCell ref="A55:G55"/>
    <mergeCell ref="A53:A54"/>
    <mergeCell ref="A21:A22"/>
    <mergeCell ref="A23:A24"/>
    <mergeCell ref="A34:A35"/>
    <mergeCell ref="A41:A42"/>
    <mergeCell ref="A39:A40"/>
    <mergeCell ref="A47:A48"/>
    <mergeCell ref="A43:A44"/>
    <mergeCell ref="A36:G36"/>
    <mergeCell ref="A37:A38"/>
  </mergeCells>
  <dataValidations count="2">
    <dataValidation type="list" errorStyle="warning" allowBlank="1" showErrorMessage="1" error="Voer juiste waarde in. " sqref="C23 E23 G23 C34 E34 G34 C53 E53 G53 C66 E66 G66 C12 E12 G12 C81 E81 G81 C96 E96 G96" xr:uid="{D6B08F76-CBF7-054C-8043-9C7BC32DD1CB}">
      <formula1>STALENBOEK</formula1>
    </dataValidation>
    <dataValidation type="list" errorStyle="warning" allowBlank="1" showErrorMessage="1" error="Voer juiste waarde in. " sqref="C4 E4 G4 C6 E6 G6 C8 E8 G8 C10 E10 G10 C15 E15 G15 C17 E17 G17 C19 E19 G19 C21 E21 G21 C26 E26 G26 C28 E28 G28 C30 E30 G30 C32 E32 G32 C37 E37 G37 C39 E39 G39 C41 E41 G41 C43 E43 G43 C45 E45 G45 C47 E47 G47 C49 E49 G49 C56 E56 G56 C58 E58 G58 C60 E60 G60 C62 E62 G62 C64 E64 G64 C51 E51 G51 C69 E69 G69 C71 E71 G71 C73 E73 G73 C75 E75 G75 C77 E77 G77 C79 E79 G79 C94 E94 G94 C84 E84 G84 C86 E86 G86 C88 E88 G88 C90 E90 G90 C92 E92 G92" xr:uid="{73702C5E-BF54-794D-9422-35E31D0F22CE}">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54"/>
  <sheetViews>
    <sheetView showGridLines="0" zoomScaleNormal="100" zoomScalePageLayoutView="85" workbookViewId="0">
      <pane ySplit="1" topLeftCell="A61" activePane="bottomLeft" state="frozen"/>
      <selection pane="bottomLeft" activeCell="A68" sqref="A68:XFD97"/>
    </sheetView>
  </sheetViews>
  <sheetFormatPr baseColWidth="10" defaultColWidth="8.83203125" defaultRowHeight="13" x14ac:dyDescent="0.15"/>
  <cols>
    <col min="1" max="1" width="71.33203125" style="1" customWidth="1"/>
    <col min="2" max="2" width="2.83203125" style="5" customWidth="1"/>
    <col min="3" max="3" width="32.83203125" style="4" customWidth="1"/>
    <col min="4" max="4" width="2.83203125" style="4" customWidth="1"/>
    <col min="5" max="5" width="32.83203125" style="4" customWidth="1"/>
    <col min="6" max="6" width="2.83203125" style="4" customWidth="1"/>
    <col min="7" max="7" width="32.83203125" style="1" customWidth="1"/>
    <col min="8" max="8" width="11.6640625" style="1" bestFit="1" customWidth="1"/>
    <col min="9" max="16384" width="8.83203125" style="1"/>
  </cols>
  <sheetData>
    <row r="1" spans="1:8" ht="50" customHeight="1" x14ac:dyDescent="0.2">
      <c r="A1" s="31" t="s">
        <v>35</v>
      </c>
      <c r="B1" s="8"/>
      <c r="C1" s="66" t="str">
        <f>'Locatie directeur 1'!C1</f>
        <v>Inschrijver 1</v>
      </c>
      <c r="D1" s="8"/>
      <c r="E1" s="67" t="str">
        <f>'Locatie directeur 1'!E1</f>
        <v>Inschrijver 2</v>
      </c>
      <c r="F1" s="8"/>
      <c r="G1" s="67" t="str">
        <f>'Locatie directeur 1'!G1</f>
        <v>Inschrijver 3</v>
      </c>
      <c r="H1" s="3"/>
    </row>
    <row r="2" spans="1:8" ht="40" customHeight="1" x14ac:dyDescent="0.15">
      <c r="A2" s="54" t="str">
        <f>Productdemonstratie!A1:A1</f>
        <v>7.3 Productdemonstratie</v>
      </c>
      <c r="B2" s="6"/>
      <c r="C2" s="55" t="s">
        <v>3</v>
      </c>
      <c r="D2" s="6"/>
      <c r="E2" s="55" t="s">
        <v>3</v>
      </c>
      <c r="F2" s="6"/>
      <c r="G2" s="55" t="s">
        <v>3</v>
      </c>
    </row>
    <row r="3" spans="1:8" ht="20" customHeight="1" x14ac:dyDescent="0.15">
      <c r="A3" s="74" t="str">
        <f>Productdemonstratie!A3</f>
        <v>1. Beoordelingscriteria -	Leerlingen tafel - item 1</v>
      </c>
      <c r="B3" s="74"/>
      <c r="C3" s="74"/>
      <c r="D3" s="74"/>
      <c r="E3" s="74"/>
      <c r="F3" s="74"/>
      <c r="G3" s="74"/>
    </row>
    <row r="4" spans="1:8" ht="20" customHeight="1" x14ac:dyDescent="0.15">
      <c r="A4" s="73" t="str">
        <f>Productdemonstratie!A4:A4</f>
        <v xml:space="preserve">1. Stabiliteit </v>
      </c>
      <c r="B4" s="7"/>
      <c r="C4" s="56" t="s">
        <v>2</v>
      </c>
      <c r="D4" s="7"/>
      <c r="E4" s="57" t="s">
        <v>2</v>
      </c>
      <c r="F4" s="7"/>
      <c r="G4" s="59" t="s">
        <v>2</v>
      </c>
    </row>
    <row r="5" spans="1:8" ht="130" customHeight="1" x14ac:dyDescent="0.15">
      <c r="A5" s="73"/>
      <c r="B5" s="7"/>
      <c r="C5" s="52" t="s">
        <v>0</v>
      </c>
      <c r="D5" s="7"/>
      <c r="E5" s="51" t="s">
        <v>0</v>
      </c>
      <c r="F5" s="7"/>
      <c r="G5" s="58" t="s">
        <v>0</v>
      </c>
    </row>
    <row r="6" spans="1:8" ht="20" customHeight="1" x14ac:dyDescent="0.15">
      <c r="A6" s="72" t="str">
        <f>Productdemonstratie!A5:A5</f>
        <v>2. Constructie tussen frame en blad</v>
      </c>
      <c r="B6" s="7"/>
      <c r="C6" s="56" t="s">
        <v>2</v>
      </c>
      <c r="D6" s="7"/>
      <c r="E6" s="57" t="s">
        <v>2</v>
      </c>
      <c r="F6" s="7"/>
      <c r="G6" s="59" t="s">
        <v>2</v>
      </c>
    </row>
    <row r="7" spans="1:8" ht="130" customHeight="1" x14ac:dyDescent="0.15">
      <c r="A7" s="73"/>
      <c r="B7" s="7"/>
      <c r="C7" s="52" t="s">
        <v>0</v>
      </c>
      <c r="D7" s="7"/>
      <c r="E7" s="51" t="s">
        <v>0</v>
      </c>
      <c r="F7" s="7"/>
      <c r="G7" s="58" t="s">
        <v>0</v>
      </c>
    </row>
    <row r="8" spans="1:8" ht="20" customHeight="1" x14ac:dyDescent="0.15">
      <c r="A8" s="72" t="str">
        <f>Productdemonstratie!A6:A6</f>
        <v>3. Uitstraling/ vormgeving</v>
      </c>
      <c r="B8" s="7"/>
      <c r="C8" s="56" t="s">
        <v>2</v>
      </c>
      <c r="D8" s="7"/>
      <c r="E8" s="57" t="s">
        <v>2</v>
      </c>
      <c r="F8" s="7"/>
      <c r="G8" s="59" t="s">
        <v>2</v>
      </c>
    </row>
    <row r="9" spans="1:8" ht="130" customHeight="1" x14ac:dyDescent="0.15">
      <c r="A9" s="73"/>
      <c r="B9" s="7"/>
      <c r="C9" s="52" t="s">
        <v>0</v>
      </c>
      <c r="D9" s="7"/>
      <c r="E9" s="51" t="s">
        <v>0</v>
      </c>
      <c r="F9" s="7"/>
      <c r="G9" s="58" t="s">
        <v>0</v>
      </c>
    </row>
    <row r="10" spans="1:8" ht="20" customHeight="1" x14ac:dyDescent="0.15">
      <c r="A10" s="72" t="str">
        <f>Productdemonstratie!A7:A7</f>
        <v>4. Gemak schoonmaken</v>
      </c>
      <c r="B10" s="7"/>
      <c r="C10" s="56" t="s">
        <v>2</v>
      </c>
      <c r="D10" s="7"/>
      <c r="E10" s="57" t="s">
        <v>2</v>
      </c>
      <c r="F10" s="7"/>
      <c r="G10" s="59" t="s">
        <v>2</v>
      </c>
    </row>
    <row r="11" spans="1:8" ht="130" customHeight="1" x14ac:dyDescent="0.15">
      <c r="A11" s="73"/>
      <c r="B11" s="7"/>
      <c r="C11" s="52" t="s">
        <v>0</v>
      </c>
      <c r="D11" s="7"/>
      <c r="E11" s="51" t="s">
        <v>0</v>
      </c>
      <c r="F11" s="7"/>
      <c r="G11" s="58" t="s">
        <v>0</v>
      </c>
    </row>
    <row r="12" spans="1:8" ht="20" customHeight="1" x14ac:dyDescent="0.15">
      <c r="A12" s="72" t="str">
        <f>Productdemonstratie!A8:A8</f>
        <v>5. Mate van keuze kleuren in stalenboek</v>
      </c>
      <c r="B12" s="7"/>
      <c r="C12" s="59" t="s">
        <v>51</v>
      </c>
      <c r="D12" s="7"/>
      <c r="E12" s="59" t="s">
        <v>51</v>
      </c>
      <c r="F12" s="7"/>
      <c r="G12" s="59" t="s">
        <v>51</v>
      </c>
    </row>
    <row r="13" spans="1:8" ht="130" customHeight="1" x14ac:dyDescent="0.15">
      <c r="A13" s="73"/>
      <c r="B13" s="7"/>
      <c r="C13" s="60" t="s">
        <v>0</v>
      </c>
      <c r="D13" s="7"/>
      <c r="E13" s="61" t="s">
        <v>0</v>
      </c>
      <c r="F13" s="7"/>
      <c r="G13" s="62" t="s">
        <v>0</v>
      </c>
    </row>
    <row r="14" spans="1:8" ht="20" customHeight="1" x14ac:dyDescent="0.15">
      <c r="A14" s="74" t="str">
        <f>Productdemonstratie!A9</f>
        <v>2. Beoordelingscriteria -	Leerlingen stoel – item 2</v>
      </c>
      <c r="B14" s="74"/>
      <c r="C14" s="74"/>
      <c r="D14" s="74"/>
      <c r="E14" s="74"/>
      <c r="F14" s="74"/>
      <c r="G14" s="74"/>
    </row>
    <row r="15" spans="1:8" ht="20" customHeight="1" x14ac:dyDescent="0.15">
      <c r="A15" s="73" t="str">
        <f>Productdemonstratie!A10</f>
        <v xml:space="preserve">1. Stabiliteit </v>
      </c>
      <c r="B15" s="7"/>
      <c r="C15" s="56" t="s">
        <v>2</v>
      </c>
      <c r="D15" s="7"/>
      <c r="E15" s="57" t="s">
        <v>2</v>
      </c>
      <c r="F15" s="7"/>
      <c r="G15" s="59" t="s">
        <v>2</v>
      </c>
    </row>
    <row r="16" spans="1:8" ht="130" customHeight="1" x14ac:dyDescent="0.15">
      <c r="A16" s="73"/>
      <c r="B16" s="7"/>
      <c r="C16" s="52" t="s">
        <v>0</v>
      </c>
      <c r="D16" s="7"/>
      <c r="E16" s="51" t="s">
        <v>0</v>
      </c>
      <c r="F16" s="7"/>
      <c r="G16" s="58" t="s">
        <v>0</v>
      </c>
    </row>
    <row r="17" spans="1:7" ht="20" customHeight="1" x14ac:dyDescent="0.15">
      <c r="A17" s="72" t="str">
        <f>Productdemonstratie!A11</f>
        <v>2. Constructie tussen frame en zitting</v>
      </c>
      <c r="B17" s="7"/>
      <c r="C17" s="56" t="s">
        <v>2</v>
      </c>
      <c r="D17" s="7"/>
      <c r="E17" s="57" t="s">
        <v>2</v>
      </c>
      <c r="F17" s="7"/>
      <c r="G17" s="59" t="s">
        <v>2</v>
      </c>
    </row>
    <row r="18" spans="1:7" ht="130" customHeight="1" x14ac:dyDescent="0.15">
      <c r="A18" s="73"/>
      <c r="B18" s="7"/>
      <c r="C18" s="52" t="s">
        <v>0</v>
      </c>
      <c r="D18" s="7"/>
      <c r="E18" s="51" t="s">
        <v>0</v>
      </c>
      <c r="F18" s="7"/>
      <c r="G18" s="58" t="s">
        <v>0</v>
      </c>
    </row>
    <row r="19" spans="1:7" ht="20" customHeight="1" x14ac:dyDescent="0.15">
      <c r="A19" s="72" t="str">
        <f>Productdemonstratie!A12</f>
        <v>3. Uitstraling/ vormgeving</v>
      </c>
      <c r="B19" s="7"/>
      <c r="C19" s="56" t="s">
        <v>2</v>
      </c>
      <c r="D19" s="7"/>
      <c r="E19" s="57" t="s">
        <v>2</v>
      </c>
      <c r="F19" s="7"/>
      <c r="G19" s="59" t="s">
        <v>2</v>
      </c>
    </row>
    <row r="20" spans="1:7" ht="130" customHeight="1" x14ac:dyDescent="0.15">
      <c r="A20" s="73"/>
      <c r="B20" s="7"/>
      <c r="C20" s="52" t="s">
        <v>0</v>
      </c>
      <c r="D20" s="7"/>
      <c r="E20" s="51" t="s">
        <v>0</v>
      </c>
      <c r="F20" s="7"/>
      <c r="G20" s="58" t="s">
        <v>0</v>
      </c>
    </row>
    <row r="21" spans="1:7" ht="20" customHeight="1" x14ac:dyDescent="0.15">
      <c r="A21" s="72" t="str">
        <f>Productdemonstratie!A13</f>
        <v>4. Gemak schoonmaken</v>
      </c>
      <c r="B21" s="7"/>
      <c r="C21" s="56" t="s">
        <v>2</v>
      </c>
      <c r="D21" s="7"/>
      <c r="E21" s="57" t="s">
        <v>2</v>
      </c>
      <c r="F21" s="7"/>
      <c r="G21" s="59" t="s">
        <v>2</v>
      </c>
    </row>
    <row r="22" spans="1:7" ht="130" customHeight="1" x14ac:dyDescent="0.15">
      <c r="A22" s="73"/>
      <c r="B22" s="7"/>
      <c r="C22" s="52" t="s">
        <v>0</v>
      </c>
      <c r="D22" s="7"/>
      <c r="E22" s="51" t="s">
        <v>0</v>
      </c>
      <c r="F22" s="7"/>
      <c r="G22" s="58" t="s">
        <v>0</v>
      </c>
    </row>
    <row r="23" spans="1:7" ht="20" customHeight="1" x14ac:dyDescent="0.15">
      <c r="A23" s="72" t="str">
        <f>Productdemonstratie!A14</f>
        <v>5. Mate van keuze kleuren in stalenboek onderstel en zittingen</v>
      </c>
      <c r="B23" s="7"/>
      <c r="C23" s="59" t="s">
        <v>51</v>
      </c>
      <c r="D23" s="7"/>
      <c r="E23" s="59" t="s">
        <v>51</v>
      </c>
      <c r="F23" s="7"/>
      <c r="G23" s="59" t="s">
        <v>51</v>
      </c>
    </row>
    <row r="24" spans="1:7" ht="130" customHeight="1" x14ac:dyDescent="0.15">
      <c r="A24" s="73"/>
      <c r="B24" s="7"/>
      <c r="C24" s="52" t="s">
        <v>0</v>
      </c>
      <c r="D24" s="7"/>
      <c r="E24" s="51" t="s">
        <v>0</v>
      </c>
      <c r="F24" s="7"/>
      <c r="G24" s="58" t="s">
        <v>0</v>
      </c>
    </row>
    <row r="25" spans="1:7" ht="20" customHeight="1" x14ac:dyDescent="0.15">
      <c r="A25" s="74" t="str">
        <f>+Productdemonstratie!A15</f>
        <v>3. Beoordelingscriteria -	Leerlingen stoel – item 3</v>
      </c>
      <c r="B25" s="74"/>
      <c r="C25" s="74"/>
      <c r="D25" s="74"/>
      <c r="E25" s="74"/>
      <c r="F25" s="74"/>
      <c r="G25" s="74"/>
    </row>
    <row r="26" spans="1:7" ht="20" customHeight="1" x14ac:dyDescent="0.15">
      <c r="A26" s="73" t="str">
        <f>Productdemonstratie!A16</f>
        <v xml:space="preserve">1. Stabiliteit </v>
      </c>
      <c r="B26" s="7"/>
      <c r="C26" s="56" t="s">
        <v>2</v>
      </c>
      <c r="D26" s="7"/>
      <c r="E26" s="57" t="s">
        <v>2</v>
      </c>
      <c r="F26" s="7"/>
      <c r="G26" s="59" t="s">
        <v>2</v>
      </c>
    </row>
    <row r="27" spans="1:7" ht="130" customHeight="1" x14ac:dyDescent="0.15">
      <c r="A27" s="73"/>
      <c r="B27" s="7"/>
      <c r="C27" s="52" t="s">
        <v>0</v>
      </c>
      <c r="D27" s="7"/>
      <c r="E27" s="51" t="s">
        <v>0</v>
      </c>
      <c r="F27" s="7"/>
      <c r="G27" s="58" t="s">
        <v>0</v>
      </c>
    </row>
    <row r="28" spans="1:7" ht="20" customHeight="1" x14ac:dyDescent="0.15">
      <c r="A28" s="72" t="str">
        <f>Productdemonstratie!A17</f>
        <v>2. Constructie tussen frame en zitting</v>
      </c>
      <c r="B28" s="7"/>
      <c r="C28" s="56" t="s">
        <v>2</v>
      </c>
      <c r="D28" s="7"/>
      <c r="E28" s="57" t="s">
        <v>2</v>
      </c>
      <c r="F28" s="7"/>
      <c r="G28" s="59" t="s">
        <v>2</v>
      </c>
    </row>
    <row r="29" spans="1:7" ht="130" customHeight="1" x14ac:dyDescent="0.15">
      <c r="A29" s="73"/>
      <c r="B29" s="7"/>
      <c r="C29" s="52" t="s">
        <v>0</v>
      </c>
      <c r="D29" s="7"/>
      <c r="E29" s="51" t="s">
        <v>0</v>
      </c>
      <c r="F29" s="7"/>
      <c r="G29" s="58" t="s">
        <v>0</v>
      </c>
    </row>
    <row r="30" spans="1:7" ht="20" customHeight="1" x14ac:dyDescent="0.15">
      <c r="A30" s="72" t="str">
        <f>Productdemonstratie!A18</f>
        <v>3. Uitstraling/ vormgeving</v>
      </c>
      <c r="B30" s="7"/>
      <c r="C30" s="56" t="s">
        <v>2</v>
      </c>
      <c r="D30" s="7"/>
      <c r="E30" s="57" t="s">
        <v>2</v>
      </c>
      <c r="F30" s="7"/>
      <c r="G30" s="59" t="s">
        <v>2</v>
      </c>
    </row>
    <row r="31" spans="1:7" ht="130" customHeight="1" x14ac:dyDescent="0.15">
      <c r="A31" s="73"/>
      <c r="B31" s="7"/>
      <c r="C31" s="52" t="s">
        <v>0</v>
      </c>
      <c r="D31" s="7"/>
      <c r="E31" s="51" t="s">
        <v>0</v>
      </c>
      <c r="F31" s="7"/>
      <c r="G31" s="58" t="s">
        <v>0</v>
      </c>
    </row>
    <row r="32" spans="1:7" ht="20" customHeight="1" x14ac:dyDescent="0.15">
      <c r="A32" s="72" t="str">
        <f>Productdemonstratie!A19</f>
        <v>4. Gemak schoonmaken</v>
      </c>
      <c r="B32" s="7"/>
      <c r="C32" s="56" t="s">
        <v>2</v>
      </c>
      <c r="D32" s="7"/>
      <c r="E32" s="57" t="s">
        <v>2</v>
      </c>
      <c r="F32" s="7"/>
      <c r="G32" s="59" t="s">
        <v>2</v>
      </c>
    </row>
    <row r="33" spans="1:7" ht="130" customHeight="1" x14ac:dyDescent="0.15">
      <c r="A33" s="73"/>
      <c r="B33" s="7"/>
      <c r="C33" s="52" t="s">
        <v>0</v>
      </c>
      <c r="D33" s="7"/>
      <c r="E33" s="51" t="s">
        <v>0</v>
      </c>
      <c r="F33" s="7"/>
      <c r="G33" s="58" t="s">
        <v>0</v>
      </c>
    </row>
    <row r="34" spans="1:7" ht="20" customHeight="1" x14ac:dyDescent="0.15">
      <c r="A34" s="72" t="str">
        <f>Productdemonstratie!A20</f>
        <v>5. Mate van keuze kleuren in stalenboek onderstel en zittingen</v>
      </c>
      <c r="B34" s="7"/>
      <c r="C34" s="59" t="s">
        <v>51</v>
      </c>
      <c r="D34" s="7"/>
      <c r="E34" s="59" t="s">
        <v>51</v>
      </c>
      <c r="F34" s="7"/>
      <c r="G34" s="59" t="s">
        <v>51</v>
      </c>
    </row>
    <row r="35" spans="1:7" ht="130" customHeight="1" x14ac:dyDescent="0.15">
      <c r="A35" s="73"/>
      <c r="B35" s="7"/>
      <c r="C35" s="52" t="s">
        <v>0</v>
      </c>
      <c r="D35" s="7"/>
      <c r="E35" s="51" t="s">
        <v>0</v>
      </c>
      <c r="F35" s="7"/>
      <c r="G35" s="58" t="s">
        <v>0</v>
      </c>
    </row>
    <row r="36" spans="1:7" ht="20" customHeight="1" x14ac:dyDescent="0.15">
      <c r="A36" s="74" t="str">
        <f>Productdemonstratie!A21</f>
        <v>4. Beoordelingscriteria Kantine stoel - Item 5</v>
      </c>
      <c r="B36" s="74"/>
      <c r="C36" s="74"/>
      <c r="D36" s="74"/>
      <c r="E36" s="74"/>
      <c r="F36" s="74"/>
      <c r="G36" s="74"/>
    </row>
    <row r="37" spans="1:7" ht="20" customHeight="1" x14ac:dyDescent="0.15">
      <c r="A37" s="73" t="str">
        <f>Productdemonstratie!A22</f>
        <v>1. Zitcomfort</v>
      </c>
      <c r="B37" s="7"/>
      <c r="C37" s="56" t="s">
        <v>2</v>
      </c>
      <c r="D37" s="7"/>
      <c r="E37" s="57" t="s">
        <v>2</v>
      </c>
      <c r="F37" s="7"/>
      <c r="G37" s="59" t="s">
        <v>2</v>
      </c>
    </row>
    <row r="38" spans="1:7" ht="130" customHeight="1" x14ac:dyDescent="0.15">
      <c r="A38" s="73"/>
      <c r="B38" s="7"/>
      <c r="C38" s="52" t="s">
        <v>0</v>
      </c>
      <c r="D38" s="7"/>
      <c r="E38" s="51" t="s">
        <v>0</v>
      </c>
      <c r="F38" s="7"/>
      <c r="G38" s="58" t="s">
        <v>0</v>
      </c>
    </row>
    <row r="39" spans="1:7" ht="20" customHeight="1" x14ac:dyDescent="0.15">
      <c r="A39" s="72" t="str">
        <f>Productdemonstratie!A23</f>
        <v>2. Stapelbaarheid</v>
      </c>
      <c r="B39" s="7"/>
      <c r="C39" s="56" t="s">
        <v>2</v>
      </c>
      <c r="D39" s="7"/>
      <c r="E39" s="57" t="s">
        <v>2</v>
      </c>
      <c r="F39" s="7"/>
      <c r="G39" s="59" t="s">
        <v>2</v>
      </c>
    </row>
    <row r="40" spans="1:7" ht="130" customHeight="1" x14ac:dyDescent="0.15">
      <c r="A40" s="73"/>
      <c r="B40" s="7"/>
      <c r="C40" s="52" t="s">
        <v>0</v>
      </c>
      <c r="D40" s="7"/>
      <c r="E40" s="51" t="s">
        <v>0</v>
      </c>
      <c r="F40" s="7"/>
      <c r="G40" s="58" t="s">
        <v>0</v>
      </c>
    </row>
    <row r="41" spans="1:7" ht="20" customHeight="1" x14ac:dyDescent="0.15">
      <c r="A41" s="72" t="str">
        <f>Productdemonstratie!A24</f>
        <v>3. Stabiliteit bij het zitten</v>
      </c>
      <c r="B41" s="7"/>
      <c r="C41" s="56" t="s">
        <v>2</v>
      </c>
      <c r="D41" s="7"/>
      <c r="E41" s="57" t="s">
        <v>2</v>
      </c>
      <c r="F41" s="7"/>
      <c r="G41" s="59" t="s">
        <v>2</v>
      </c>
    </row>
    <row r="42" spans="1:7" ht="130" customHeight="1" x14ac:dyDescent="0.15">
      <c r="A42" s="73"/>
      <c r="B42" s="7"/>
      <c r="C42" s="52" t="s">
        <v>0</v>
      </c>
      <c r="D42" s="7"/>
      <c r="E42" s="51" t="s">
        <v>0</v>
      </c>
      <c r="F42" s="7"/>
      <c r="G42" s="58" t="s">
        <v>0</v>
      </c>
    </row>
    <row r="43" spans="1:7" ht="20" customHeight="1" x14ac:dyDescent="0.15">
      <c r="A43" s="72" t="str">
        <f>Productdemonstratie!A25</f>
        <v>4. Constructie inclusief bevestiging tussen frame en zitting</v>
      </c>
      <c r="B43" s="7"/>
      <c r="C43" s="56" t="s">
        <v>2</v>
      </c>
      <c r="D43" s="7"/>
      <c r="E43" s="57" t="s">
        <v>2</v>
      </c>
      <c r="F43" s="7"/>
      <c r="G43" s="59" t="s">
        <v>2</v>
      </c>
    </row>
    <row r="44" spans="1:7" ht="130" customHeight="1" x14ac:dyDescent="0.15">
      <c r="A44" s="73"/>
      <c r="B44" s="7"/>
      <c r="C44" s="52" t="s">
        <v>0</v>
      </c>
      <c r="D44" s="7"/>
      <c r="E44" s="51" t="s">
        <v>0</v>
      </c>
      <c r="F44" s="7"/>
      <c r="G44" s="58" t="s">
        <v>0</v>
      </c>
    </row>
    <row r="45" spans="1:7" ht="20" customHeight="1" x14ac:dyDescent="0.15">
      <c r="A45" s="72" t="str">
        <f>Productdemonstratie!A26</f>
        <v>5. Uitstraling/ vormgeving</v>
      </c>
      <c r="B45" s="7"/>
      <c r="C45" s="56" t="s">
        <v>2</v>
      </c>
      <c r="D45" s="7"/>
      <c r="E45" s="57" t="s">
        <v>2</v>
      </c>
      <c r="F45" s="7"/>
      <c r="G45" s="59" t="s">
        <v>2</v>
      </c>
    </row>
    <row r="46" spans="1:7" ht="130" customHeight="1" x14ac:dyDescent="0.15">
      <c r="A46" s="73"/>
      <c r="B46" s="7"/>
      <c r="C46" s="52" t="s">
        <v>0</v>
      </c>
      <c r="D46" s="7"/>
      <c r="E46" s="51" t="s">
        <v>0</v>
      </c>
      <c r="F46" s="7"/>
      <c r="G46" s="58" t="s">
        <v>0</v>
      </c>
    </row>
    <row r="47" spans="1:7" ht="20" customHeight="1" x14ac:dyDescent="0.15">
      <c r="A47" s="72" t="str">
        <f>Productdemonstratie!A27</f>
        <v>6. Gemak schoonmaken</v>
      </c>
      <c r="B47" s="7"/>
      <c r="C47" s="56" t="s">
        <v>2</v>
      </c>
      <c r="D47" s="7"/>
      <c r="E47" s="57" t="s">
        <v>2</v>
      </c>
      <c r="F47" s="7"/>
      <c r="G47" s="59" t="s">
        <v>2</v>
      </c>
    </row>
    <row r="48" spans="1:7" ht="130" customHeight="1" x14ac:dyDescent="0.15">
      <c r="A48" s="73"/>
      <c r="B48" s="7"/>
      <c r="C48" s="52" t="s">
        <v>0</v>
      </c>
      <c r="D48" s="7"/>
      <c r="E48" s="51" t="s">
        <v>0</v>
      </c>
      <c r="F48" s="7"/>
      <c r="G48" s="58" t="s">
        <v>0</v>
      </c>
    </row>
    <row r="49" spans="1:7" ht="20" customHeight="1" x14ac:dyDescent="0.15">
      <c r="A49" s="72" t="str">
        <f>Productdemonstratie!A28</f>
        <v>7. Mate van leerling-proof</v>
      </c>
      <c r="B49" s="7"/>
      <c r="C49" s="56" t="s">
        <v>2</v>
      </c>
      <c r="D49" s="7"/>
      <c r="E49" s="57" t="s">
        <v>2</v>
      </c>
      <c r="F49" s="7"/>
      <c r="G49" s="59" t="s">
        <v>2</v>
      </c>
    </row>
    <row r="50" spans="1:7" ht="130" customHeight="1" x14ac:dyDescent="0.15">
      <c r="A50" s="73"/>
      <c r="B50" s="7"/>
      <c r="C50" s="52" t="s">
        <v>0</v>
      </c>
      <c r="D50" s="7"/>
      <c r="E50" s="51" t="s">
        <v>0</v>
      </c>
      <c r="F50" s="7"/>
      <c r="G50" s="58" t="s">
        <v>0</v>
      </c>
    </row>
    <row r="51" spans="1:7" ht="20" customHeight="1" x14ac:dyDescent="0.15">
      <c r="A51" s="72" t="str">
        <f>Productdemonstratie!A29</f>
        <v>8. Mate van koppelbaarheid</v>
      </c>
      <c r="B51" s="7"/>
      <c r="C51" s="56" t="s">
        <v>2</v>
      </c>
      <c r="D51" s="7"/>
      <c r="E51" s="57" t="s">
        <v>2</v>
      </c>
      <c r="F51" s="7"/>
      <c r="G51" s="59" t="s">
        <v>2</v>
      </c>
    </row>
    <row r="52" spans="1:7" ht="130" customHeight="1" x14ac:dyDescent="0.15">
      <c r="A52" s="73"/>
      <c r="B52" s="7"/>
      <c r="C52" s="60" t="s">
        <v>0</v>
      </c>
      <c r="D52" s="7"/>
      <c r="E52" s="61" t="s">
        <v>0</v>
      </c>
      <c r="F52" s="7"/>
      <c r="G52" s="62" t="s">
        <v>0</v>
      </c>
    </row>
    <row r="53" spans="1:7" ht="20" customHeight="1" x14ac:dyDescent="0.15">
      <c r="A53" s="72" t="str">
        <f>Productdemonstratie!A30</f>
        <v>9. Mate van keuze kleuren in stalenboek</v>
      </c>
      <c r="B53" s="7"/>
      <c r="C53" s="59" t="s">
        <v>51</v>
      </c>
      <c r="D53" s="7"/>
      <c r="E53" s="59" t="s">
        <v>51</v>
      </c>
      <c r="F53" s="7"/>
      <c r="G53" s="59" t="s">
        <v>51</v>
      </c>
    </row>
    <row r="54" spans="1:7" ht="130" customHeight="1" x14ac:dyDescent="0.15">
      <c r="A54" s="73"/>
      <c r="B54" s="7"/>
      <c r="C54" s="52" t="s">
        <v>0</v>
      </c>
      <c r="D54" s="7"/>
      <c r="E54" s="51" t="s">
        <v>0</v>
      </c>
      <c r="F54" s="7"/>
      <c r="G54" s="58" t="s">
        <v>0</v>
      </c>
    </row>
    <row r="55" spans="1:7" ht="20" customHeight="1" x14ac:dyDescent="0.15">
      <c r="A55" s="74" t="str">
        <f>Productdemonstratie!A31</f>
        <v>5. Beoordelingscriteria Zit-sta bureau - Item 7</v>
      </c>
      <c r="B55" s="74"/>
      <c r="C55" s="74"/>
      <c r="D55" s="74"/>
      <c r="E55" s="74"/>
      <c r="F55" s="74"/>
      <c r="G55" s="74"/>
    </row>
    <row r="56" spans="1:7" ht="20" customHeight="1" x14ac:dyDescent="0.15">
      <c r="A56" s="73" t="str">
        <f>Productdemonstratie!A32</f>
        <v>1. Stabiliteit op alle hoogtes</v>
      </c>
      <c r="B56" s="7"/>
      <c r="C56" s="56" t="s">
        <v>2</v>
      </c>
      <c r="D56" s="7"/>
      <c r="E56" s="57" t="s">
        <v>2</v>
      </c>
      <c r="F56" s="7"/>
      <c r="G56" s="59" t="s">
        <v>2</v>
      </c>
    </row>
    <row r="57" spans="1:7" ht="130" customHeight="1" x14ac:dyDescent="0.15">
      <c r="A57" s="73"/>
      <c r="B57" s="7"/>
      <c r="C57" s="52" t="s">
        <v>0</v>
      </c>
      <c r="D57" s="7"/>
      <c r="E57" s="51" t="s">
        <v>0</v>
      </c>
      <c r="F57" s="7"/>
      <c r="G57" s="58" t="s">
        <v>0</v>
      </c>
    </row>
    <row r="58" spans="1:7" ht="20" customHeight="1" x14ac:dyDescent="0.15">
      <c r="A58" s="72" t="str">
        <f>Productdemonstratie!A33</f>
        <v>2. Mate van geluid bij verstellen hoogte</v>
      </c>
      <c r="B58" s="7"/>
      <c r="C58" s="56" t="s">
        <v>2</v>
      </c>
      <c r="D58" s="7"/>
      <c r="E58" s="57" t="s">
        <v>2</v>
      </c>
      <c r="F58" s="7"/>
      <c r="G58" s="59" t="s">
        <v>2</v>
      </c>
    </row>
    <row r="59" spans="1:7" ht="130" customHeight="1" x14ac:dyDescent="0.15">
      <c r="A59" s="73"/>
      <c r="B59" s="7"/>
      <c r="C59" s="52" t="s">
        <v>0</v>
      </c>
      <c r="D59" s="7"/>
      <c r="E59" s="51" t="s">
        <v>0</v>
      </c>
      <c r="F59" s="7"/>
      <c r="G59" s="58" t="s">
        <v>0</v>
      </c>
    </row>
    <row r="60" spans="1:7" ht="20" customHeight="1" x14ac:dyDescent="0.15">
      <c r="A60" s="72" t="str">
        <f>Productdemonstratie!A34</f>
        <v>3. Constructie onderstel, afwerking</v>
      </c>
      <c r="B60" s="7"/>
      <c r="C60" s="56" t="s">
        <v>2</v>
      </c>
      <c r="D60" s="7"/>
      <c r="E60" s="57" t="s">
        <v>2</v>
      </c>
      <c r="F60" s="7"/>
      <c r="G60" s="59" t="s">
        <v>2</v>
      </c>
    </row>
    <row r="61" spans="1:7" ht="130" customHeight="1" x14ac:dyDescent="0.15">
      <c r="A61" s="73"/>
      <c r="B61" s="7"/>
      <c r="C61" s="52" t="s">
        <v>0</v>
      </c>
      <c r="D61" s="7"/>
      <c r="E61" s="51" t="s">
        <v>0</v>
      </c>
      <c r="F61" s="7"/>
      <c r="G61" s="58" t="s">
        <v>0</v>
      </c>
    </row>
    <row r="62" spans="1:7" ht="20" customHeight="1" x14ac:dyDescent="0.15">
      <c r="A62" s="72" t="str">
        <f>Productdemonstratie!A35</f>
        <v>4. Uitstraling/ vormgeving</v>
      </c>
      <c r="B62" s="7"/>
      <c r="C62" s="56" t="s">
        <v>2</v>
      </c>
      <c r="D62" s="7"/>
      <c r="E62" s="57" t="s">
        <v>2</v>
      </c>
      <c r="F62" s="7"/>
      <c r="G62" s="59" t="s">
        <v>2</v>
      </c>
    </row>
    <row r="63" spans="1:7" ht="130" customHeight="1" x14ac:dyDescent="0.15">
      <c r="A63" s="73"/>
      <c r="B63" s="7"/>
      <c r="C63" s="52" t="s">
        <v>0</v>
      </c>
      <c r="D63" s="7"/>
      <c r="E63" s="51" t="s">
        <v>0</v>
      </c>
      <c r="F63" s="7"/>
      <c r="G63" s="58" t="s">
        <v>0</v>
      </c>
    </row>
    <row r="64" spans="1:7" ht="20" customHeight="1" x14ac:dyDescent="0.15">
      <c r="A64" s="72" t="str">
        <f>Productdemonstratie!A36</f>
        <v>5. Gemak schoonmaken</v>
      </c>
      <c r="B64" s="7"/>
      <c r="C64" s="56" t="s">
        <v>2</v>
      </c>
      <c r="D64" s="7"/>
      <c r="E64" s="57" t="s">
        <v>2</v>
      </c>
      <c r="F64" s="7"/>
      <c r="G64" s="59" t="s">
        <v>2</v>
      </c>
    </row>
    <row r="65" spans="1:7" ht="130" customHeight="1" x14ac:dyDescent="0.15">
      <c r="A65" s="73"/>
      <c r="B65" s="7"/>
      <c r="C65" s="52" t="s">
        <v>0</v>
      </c>
      <c r="D65" s="7"/>
      <c r="E65" s="51" t="s">
        <v>0</v>
      </c>
      <c r="F65" s="7"/>
      <c r="G65" s="58" t="s">
        <v>0</v>
      </c>
    </row>
    <row r="66" spans="1:7" ht="20" customHeight="1" x14ac:dyDescent="0.15">
      <c r="A66" s="72" t="str">
        <f>Productdemonstratie!A37</f>
        <v>6. Mate van keuze kleuren in stalenboek</v>
      </c>
      <c r="B66" s="7"/>
      <c r="C66" s="59" t="s">
        <v>51</v>
      </c>
      <c r="D66" s="7"/>
      <c r="E66" s="59" t="s">
        <v>51</v>
      </c>
      <c r="F66" s="7"/>
      <c r="G66" s="59" t="s">
        <v>51</v>
      </c>
    </row>
    <row r="67" spans="1:7" ht="130" customHeight="1" x14ac:dyDescent="0.15">
      <c r="A67" s="73"/>
      <c r="B67" s="7"/>
      <c r="C67" s="52" t="s">
        <v>0</v>
      </c>
      <c r="D67" s="7"/>
      <c r="E67" s="51" t="s">
        <v>0</v>
      </c>
      <c r="F67" s="7"/>
      <c r="G67" s="58" t="s">
        <v>0</v>
      </c>
    </row>
    <row r="68" spans="1:7" ht="20" customHeight="1" x14ac:dyDescent="0.15">
      <c r="A68" s="74" t="str">
        <f>Productdemonstratie!A38</f>
        <v>6. Beoordelingscriteria bureaustoel item 9</v>
      </c>
      <c r="B68" s="74"/>
      <c r="C68" s="74"/>
      <c r="D68" s="74"/>
      <c r="E68" s="74"/>
      <c r="F68" s="74"/>
      <c r="G68" s="74"/>
    </row>
    <row r="69" spans="1:7" ht="20" customHeight="1" x14ac:dyDescent="0.15">
      <c r="A69" s="73" t="str">
        <f>Productdemonstratie!A39</f>
        <v>1. Zitcomfort</v>
      </c>
      <c r="B69" s="7"/>
      <c r="C69" s="56" t="s">
        <v>2</v>
      </c>
      <c r="D69" s="7"/>
      <c r="E69" s="57" t="s">
        <v>2</v>
      </c>
      <c r="F69" s="7"/>
      <c r="G69" s="59" t="s">
        <v>2</v>
      </c>
    </row>
    <row r="70" spans="1:7" ht="130" customHeight="1" x14ac:dyDescent="0.15">
      <c r="A70" s="73"/>
      <c r="B70" s="7"/>
      <c r="C70" s="52" t="s">
        <v>0</v>
      </c>
      <c r="D70" s="7"/>
      <c r="E70" s="51" t="s">
        <v>0</v>
      </c>
      <c r="F70" s="7"/>
      <c r="G70" s="58" t="s">
        <v>0</v>
      </c>
    </row>
    <row r="71" spans="1:7" ht="20" customHeight="1" x14ac:dyDescent="0.15">
      <c r="A71" s="72" t="str">
        <f>Productdemonstratie!A40</f>
        <v>2. Mate van instelbaarheid armliggers</v>
      </c>
      <c r="B71" s="7"/>
      <c r="C71" s="56" t="s">
        <v>2</v>
      </c>
      <c r="D71" s="7"/>
      <c r="E71" s="57" t="s">
        <v>2</v>
      </c>
      <c r="F71" s="7"/>
      <c r="G71" s="59" t="s">
        <v>2</v>
      </c>
    </row>
    <row r="72" spans="1:7" ht="130" customHeight="1" x14ac:dyDescent="0.15">
      <c r="A72" s="73"/>
      <c r="B72" s="7"/>
      <c r="C72" s="52" t="s">
        <v>0</v>
      </c>
      <c r="D72" s="7"/>
      <c r="E72" s="51" t="s">
        <v>0</v>
      </c>
      <c r="F72" s="7"/>
      <c r="G72" s="58" t="s">
        <v>0</v>
      </c>
    </row>
    <row r="73" spans="1:7" ht="20" customHeight="1" x14ac:dyDescent="0.15">
      <c r="A73" s="72" t="str">
        <f>Productdemonstratie!A41</f>
        <v>3. Rugleuning en zitting</v>
      </c>
      <c r="B73" s="7"/>
      <c r="C73" s="56" t="s">
        <v>2</v>
      </c>
      <c r="D73" s="7"/>
      <c r="E73" s="57" t="s">
        <v>2</v>
      </c>
      <c r="F73" s="7"/>
      <c r="G73" s="59" t="s">
        <v>2</v>
      </c>
    </row>
    <row r="74" spans="1:7" ht="130" customHeight="1" x14ac:dyDescent="0.15">
      <c r="A74" s="73"/>
      <c r="B74" s="7"/>
      <c r="C74" s="52" t="s">
        <v>0</v>
      </c>
      <c r="D74" s="7"/>
      <c r="E74" s="51" t="s">
        <v>0</v>
      </c>
      <c r="F74" s="7"/>
      <c r="G74" s="58" t="s">
        <v>0</v>
      </c>
    </row>
    <row r="75" spans="1:7" ht="20" customHeight="1" x14ac:dyDescent="0.15">
      <c r="A75" s="72" t="str">
        <f>Productdemonstratie!A42</f>
        <v>4. Constructie inclusief bevestiging tussen frame en zitting</v>
      </c>
      <c r="B75" s="7"/>
      <c r="C75" s="56" t="s">
        <v>2</v>
      </c>
      <c r="D75" s="7"/>
      <c r="E75" s="57" t="s">
        <v>2</v>
      </c>
      <c r="F75" s="7"/>
      <c r="G75" s="59" t="s">
        <v>2</v>
      </c>
    </row>
    <row r="76" spans="1:7" ht="130" customHeight="1" x14ac:dyDescent="0.15">
      <c r="A76" s="73"/>
      <c r="B76" s="7"/>
      <c r="C76" s="52" t="s">
        <v>0</v>
      </c>
      <c r="D76" s="7"/>
      <c r="E76" s="51" t="s">
        <v>0</v>
      </c>
      <c r="F76" s="7"/>
      <c r="G76" s="58" t="s">
        <v>0</v>
      </c>
    </row>
    <row r="77" spans="1:7" ht="20" customHeight="1" x14ac:dyDescent="0.15">
      <c r="A77" s="72" t="str">
        <f>Productdemonstratie!A43</f>
        <v>5. Uitstraling/ vormgeving</v>
      </c>
      <c r="B77" s="7"/>
      <c r="C77" s="56" t="s">
        <v>2</v>
      </c>
      <c r="D77" s="7"/>
      <c r="E77" s="57" t="s">
        <v>2</v>
      </c>
      <c r="F77" s="7"/>
      <c r="G77" s="59" t="s">
        <v>2</v>
      </c>
    </row>
    <row r="78" spans="1:7" ht="130" customHeight="1" x14ac:dyDescent="0.15">
      <c r="A78" s="73"/>
      <c r="B78" s="7"/>
      <c r="C78" s="52" t="s">
        <v>0</v>
      </c>
      <c r="D78" s="7"/>
      <c r="E78" s="51" t="s">
        <v>0</v>
      </c>
      <c r="F78" s="7"/>
      <c r="G78" s="58" t="s">
        <v>0</v>
      </c>
    </row>
    <row r="79" spans="1:7" ht="20" customHeight="1" x14ac:dyDescent="0.15">
      <c r="A79" s="72" t="str">
        <f>Productdemonstratie!A44</f>
        <v>6. Gemak schoonmaken</v>
      </c>
      <c r="B79" s="7"/>
      <c r="C79" s="56" t="s">
        <v>2</v>
      </c>
      <c r="D79" s="7"/>
      <c r="E79" s="57" t="s">
        <v>2</v>
      </c>
      <c r="F79" s="7"/>
      <c r="G79" s="59" t="s">
        <v>2</v>
      </c>
    </row>
    <row r="80" spans="1:7" ht="130" customHeight="1" x14ac:dyDescent="0.15">
      <c r="A80" s="73"/>
      <c r="B80" s="7"/>
      <c r="C80" s="52" t="s">
        <v>0</v>
      </c>
      <c r="D80" s="7"/>
      <c r="E80" s="51" t="s">
        <v>0</v>
      </c>
      <c r="F80" s="7"/>
      <c r="G80" s="58" t="s">
        <v>0</v>
      </c>
    </row>
    <row r="81" spans="1:7" ht="20" customHeight="1" x14ac:dyDescent="0.15">
      <c r="A81" s="72" t="str">
        <f>Productdemonstratie!A45</f>
        <v>7. Mate van keuze kleuren in stalenboek</v>
      </c>
      <c r="B81" s="7"/>
      <c r="C81" s="59" t="s">
        <v>51</v>
      </c>
      <c r="D81" s="7"/>
      <c r="E81" s="59" t="s">
        <v>51</v>
      </c>
      <c r="F81" s="7"/>
      <c r="G81" s="59" t="s">
        <v>51</v>
      </c>
    </row>
    <row r="82" spans="1:7" ht="130" customHeight="1" x14ac:dyDescent="0.15">
      <c r="A82" s="73"/>
      <c r="B82" s="7"/>
      <c r="C82" s="52" t="s">
        <v>0</v>
      </c>
      <c r="D82" s="7"/>
      <c r="E82" s="51" t="s">
        <v>0</v>
      </c>
      <c r="F82" s="7"/>
      <c r="G82" s="58" t="s">
        <v>0</v>
      </c>
    </row>
    <row r="83" spans="1:7" ht="20" customHeight="1" x14ac:dyDescent="0.15">
      <c r="A83" s="74" t="str">
        <f>Productdemonstratie!A46</f>
        <v>7. Beoordelingscriteria vergaderstoel item 12</v>
      </c>
      <c r="B83" s="74"/>
      <c r="C83" s="74"/>
      <c r="D83" s="74"/>
      <c r="E83" s="74"/>
      <c r="F83" s="74"/>
      <c r="G83" s="74"/>
    </row>
    <row r="84" spans="1:7" ht="20" customHeight="1" x14ac:dyDescent="0.15">
      <c r="A84" s="73" t="str">
        <f>Productdemonstratie!A47</f>
        <v>1. Zitcomfort</v>
      </c>
      <c r="B84" s="7"/>
      <c r="C84" s="56" t="s">
        <v>2</v>
      </c>
      <c r="D84" s="7"/>
      <c r="E84" s="57" t="s">
        <v>2</v>
      </c>
      <c r="F84" s="7"/>
      <c r="G84" s="59" t="s">
        <v>2</v>
      </c>
    </row>
    <row r="85" spans="1:7" ht="130" customHeight="1" x14ac:dyDescent="0.15">
      <c r="A85" s="73"/>
      <c r="B85" s="7"/>
      <c r="C85" s="52" t="s">
        <v>0</v>
      </c>
      <c r="D85" s="7"/>
      <c r="E85" s="51" t="s">
        <v>0</v>
      </c>
      <c r="F85" s="7"/>
      <c r="G85" s="58" t="s">
        <v>0</v>
      </c>
    </row>
    <row r="86" spans="1:7" ht="20" customHeight="1" x14ac:dyDescent="0.15">
      <c r="A86" s="72" t="str">
        <f>Productdemonstratie!A48</f>
        <v>2. Mate van comfort armliggers</v>
      </c>
      <c r="B86" s="7"/>
      <c r="C86" s="56" t="s">
        <v>2</v>
      </c>
      <c r="D86" s="7"/>
      <c r="E86" s="57" t="s">
        <v>2</v>
      </c>
      <c r="F86" s="7"/>
      <c r="G86" s="59" t="s">
        <v>2</v>
      </c>
    </row>
    <row r="87" spans="1:7" ht="130" customHeight="1" x14ac:dyDescent="0.15">
      <c r="A87" s="73"/>
      <c r="B87" s="7"/>
      <c r="C87" s="52" t="s">
        <v>0</v>
      </c>
      <c r="D87" s="7"/>
      <c r="E87" s="51" t="s">
        <v>0</v>
      </c>
      <c r="F87" s="7"/>
      <c r="G87" s="58" t="s">
        <v>0</v>
      </c>
    </row>
    <row r="88" spans="1:7" ht="20" customHeight="1" x14ac:dyDescent="0.15">
      <c r="A88" s="72" t="str">
        <f>Productdemonstratie!A49</f>
        <v>3. Rugleuning en zitting</v>
      </c>
      <c r="B88" s="7"/>
      <c r="C88" s="56" t="s">
        <v>2</v>
      </c>
      <c r="D88" s="7"/>
      <c r="E88" s="57" t="s">
        <v>2</v>
      </c>
      <c r="F88" s="7"/>
      <c r="G88" s="59" t="s">
        <v>2</v>
      </c>
    </row>
    <row r="89" spans="1:7" ht="130" customHeight="1" x14ac:dyDescent="0.15">
      <c r="A89" s="73"/>
      <c r="B89" s="7"/>
      <c r="C89" s="52" t="s">
        <v>0</v>
      </c>
      <c r="D89" s="7"/>
      <c r="E89" s="51" t="s">
        <v>0</v>
      </c>
      <c r="F89" s="7"/>
      <c r="G89" s="58" t="s">
        <v>0</v>
      </c>
    </row>
    <row r="90" spans="1:7" ht="20" customHeight="1" x14ac:dyDescent="0.15">
      <c r="A90" s="72" t="str">
        <f>Productdemonstratie!A50</f>
        <v>4. Constructie inclusief bevestiging tussen frame en zitting</v>
      </c>
      <c r="B90" s="7"/>
      <c r="C90" s="56" t="s">
        <v>2</v>
      </c>
      <c r="D90" s="7"/>
      <c r="E90" s="57" t="s">
        <v>2</v>
      </c>
      <c r="F90" s="7"/>
      <c r="G90" s="59" t="s">
        <v>2</v>
      </c>
    </row>
    <row r="91" spans="1:7" ht="130" customHeight="1" x14ac:dyDescent="0.15">
      <c r="A91" s="73"/>
      <c r="B91" s="7"/>
      <c r="C91" s="52" t="s">
        <v>0</v>
      </c>
      <c r="D91" s="7"/>
      <c r="E91" s="51" t="s">
        <v>0</v>
      </c>
      <c r="F91" s="7"/>
      <c r="G91" s="58" t="s">
        <v>0</v>
      </c>
    </row>
    <row r="92" spans="1:7" ht="20" customHeight="1" x14ac:dyDescent="0.15">
      <c r="A92" s="72" t="str">
        <f>Productdemonstratie!A51</f>
        <v>5. Uitstraling/ vormgeving</v>
      </c>
      <c r="B92" s="7"/>
      <c r="C92" s="56" t="s">
        <v>2</v>
      </c>
      <c r="D92" s="7"/>
      <c r="E92" s="57" t="s">
        <v>2</v>
      </c>
      <c r="F92" s="7"/>
      <c r="G92" s="59" t="s">
        <v>2</v>
      </c>
    </row>
    <row r="93" spans="1:7" ht="130" customHeight="1" x14ac:dyDescent="0.15">
      <c r="A93" s="73"/>
      <c r="B93" s="7"/>
      <c r="C93" s="52" t="s">
        <v>0</v>
      </c>
      <c r="D93" s="7"/>
      <c r="E93" s="51" t="s">
        <v>0</v>
      </c>
      <c r="F93" s="7"/>
      <c r="G93" s="58" t="s">
        <v>0</v>
      </c>
    </row>
    <row r="94" spans="1:7" ht="20" customHeight="1" x14ac:dyDescent="0.15">
      <c r="A94" s="72" t="str">
        <f>Productdemonstratie!A52</f>
        <v>6. Gemak schoonmaken</v>
      </c>
      <c r="B94" s="7"/>
      <c r="C94" s="56" t="s">
        <v>2</v>
      </c>
      <c r="D94" s="7"/>
      <c r="E94" s="57" t="s">
        <v>2</v>
      </c>
      <c r="F94" s="7"/>
      <c r="G94" s="59" t="s">
        <v>2</v>
      </c>
    </row>
    <row r="95" spans="1:7" ht="130" customHeight="1" x14ac:dyDescent="0.15">
      <c r="A95" s="73"/>
      <c r="B95" s="7"/>
      <c r="C95" s="52" t="s">
        <v>0</v>
      </c>
      <c r="D95" s="7"/>
      <c r="E95" s="51" t="s">
        <v>0</v>
      </c>
      <c r="F95" s="7"/>
      <c r="G95" s="58" t="s">
        <v>0</v>
      </c>
    </row>
    <row r="96" spans="1:7" ht="20" customHeight="1" x14ac:dyDescent="0.15">
      <c r="A96" s="72" t="str">
        <f>Productdemonstratie!A53</f>
        <v>7. Mate van keuze kleuren in stalenboek</v>
      </c>
      <c r="B96" s="7"/>
      <c r="C96" s="59" t="s">
        <v>51</v>
      </c>
      <c r="D96" s="7"/>
      <c r="E96" s="59" t="s">
        <v>51</v>
      </c>
      <c r="F96" s="7"/>
      <c r="G96" s="59" t="s">
        <v>51</v>
      </c>
    </row>
    <row r="97" spans="1:7" ht="130" customHeight="1" x14ac:dyDescent="0.15">
      <c r="A97" s="73"/>
      <c r="B97" s="7"/>
      <c r="C97" s="52" t="s">
        <v>0</v>
      </c>
      <c r="D97" s="7"/>
      <c r="E97" s="51" t="s">
        <v>0</v>
      </c>
      <c r="F97" s="7"/>
      <c r="G97" s="58" t="s">
        <v>0</v>
      </c>
    </row>
    <row r="98" spans="1:7" ht="20" customHeight="1" x14ac:dyDescent="0.15"/>
    <row r="99" spans="1:7" ht="20" customHeight="1" x14ac:dyDescent="0.15"/>
    <row r="100" spans="1:7" ht="130" customHeight="1" x14ac:dyDescent="0.15"/>
    <row r="101" spans="1:7" ht="20" customHeight="1" x14ac:dyDescent="0.15"/>
    <row r="102" spans="1:7" ht="130" customHeight="1" x14ac:dyDescent="0.15"/>
    <row r="103" spans="1:7" ht="20" customHeight="1" x14ac:dyDescent="0.15"/>
    <row r="104" spans="1:7" ht="130" customHeight="1" x14ac:dyDescent="0.15"/>
    <row r="105" spans="1:7" ht="20" customHeight="1" x14ac:dyDescent="0.15"/>
    <row r="106" spans="1:7" ht="130" customHeight="1" x14ac:dyDescent="0.15"/>
    <row r="107" spans="1:7" ht="20" customHeight="1" x14ac:dyDescent="0.15"/>
    <row r="108" spans="1:7" ht="130" customHeight="1" x14ac:dyDescent="0.15"/>
    <row r="109" spans="1:7" ht="20" customHeight="1" x14ac:dyDescent="0.15"/>
    <row r="110" spans="1:7" ht="130" customHeight="1" x14ac:dyDescent="0.15"/>
    <row r="111" spans="1:7" ht="20" customHeight="1" x14ac:dyDescent="0.15"/>
    <row r="112" spans="1:7" ht="130" customHeight="1" x14ac:dyDescent="0.15"/>
    <row r="113" ht="20" customHeight="1" x14ac:dyDescent="0.15"/>
    <row r="114" ht="130" customHeight="1" x14ac:dyDescent="0.15"/>
    <row r="115" ht="20" customHeight="1" x14ac:dyDescent="0.15"/>
    <row r="116" ht="130" customHeight="1" x14ac:dyDescent="0.15"/>
    <row r="117" ht="20" customHeight="1" x14ac:dyDescent="0.15"/>
    <row r="118" ht="20" customHeight="1" x14ac:dyDescent="0.15"/>
    <row r="119" ht="130" customHeight="1" x14ac:dyDescent="0.15"/>
    <row r="120" ht="20" customHeight="1" x14ac:dyDescent="0.15"/>
    <row r="121" ht="130" customHeight="1" x14ac:dyDescent="0.15"/>
    <row r="122" ht="20" customHeight="1" x14ac:dyDescent="0.15"/>
    <row r="123" ht="130" customHeight="1" x14ac:dyDescent="0.15"/>
    <row r="124" ht="20" customHeight="1" x14ac:dyDescent="0.15"/>
    <row r="125" ht="130" customHeight="1" x14ac:dyDescent="0.15"/>
    <row r="126" ht="20" customHeight="1" x14ac:dyDescent="0.15"/>
    <row r="127" ht="130" customHeight="1" x14ac:dyDescent="0.15"/>
    <row r="128" ht="20" customHeight="1" x14ac:dyDescent="0.15"/>
    <row r="129" ht="130" customHeight="1" x14ac:dyDescent="0.15"/>
    <row r="130" ht="20" customHeight="1" x14ac:dyDescent="0.15"/>
    <row r="131" ht="130" customHeight="1" x14ac:dyDescent="0.15"/>
    <row r="132" ht="20" customHeight="1" x14ac:dyDescent="0.15"/>
    <row r="133" ht="20" customHeight="1" x14ac:dyDescent="0.15"/>
    <row r="134" ht="130" customHeight="1" x14ac:dyDescent="0.15"/>
    <row r="135" ht="20" customHeight="1" x14ac:dyDescent="0.15"/>
    <row r="136" ht="130" customHeight="1" x14ac:dyDescent="0.15"/>
    <row r="137" ht="20" customHeight="1" x14ac:dyDescent="0.15"/>
    <row r="138" ht="130" customHeight="1" x14ac:dyDescent="0.15"/>
    <row r="139" ht="20" customHeight="1" x14ac:dyDescent="0.15"/>
    <row r="140" ht="130" customHeight="1" x14ac:dyDescent="0.15"/>
    <row r="141" ht="20" customHeight="1" x14ac:dyDescent="0.15"/>
    <row r="142" ht="130" customHeight="1" x14ac:dyDescent="0.15"/>
    <row r="143" ht="20" customHeight="1" x14ac:dyDescent="0.15"/>
    <row r="144" ht="20" customHeight="1" x14ac:dyDescent="0.15"/>
    <row r="145" ht="130" customHeight="1" x14ac:dyDescent="0.15"/>
    <row r="146" ht="20" customHeight="1" x14ac:dyDescent="0.15"/>
    <row r="147" ht="130" customHeight="1" x14ac:dyDescent="0.15"/>
    <row r="148" ht="20" customHeight="1" x14ac:dyDescent="0.15"/>
    <row r="149" ht="130" customHeight="1" x14ac:dyDescent="0.15"/>
    <row r="150" ht="20" customHeight="1" x14ac:dyDescent="0.15"/>
    <row r="151" ht="130" customHeight="1" x14ac:dyDescent="0.15"/>
    <row r="152" ht="20" customHeight="1" x14ac:dyDescent="0.15"/>
    <row r="153" ht="130" customHeight="1" x14ac:dyDescent="0.15"/>
    <row r="154" ht="20" customHeight="1" x14ac:dyDescent="0.15"/>
  </sheetData>
  <sheetProtection algorithmName="SHA-512" hashValue="qKExAsggr4lwC7ZTUDiTgX+21tdGpfeCjP3MusqXUgqmpcCgf3jh5RJO60R5c/yGFM/OjPJIn2jH6AFbDLTPaA==" saltValue="uPOoMYZAPZ+tReYvDj4xcw==" spinCount="100000" sheet="1" objects="1" scenarios="1"/>
  <mergeCells count="51">
    <mergeCell ref="A88:A89"/>
    <mergeCell ref="A90:A91"/>
    <mergeCell ref="A92:A93"/>
    <mergeCell ref="A94:A95"/>
    <mergeCell ref="A96:A97"/>
    <mergeCell ref="A79:A80"/>
    <mergeCell ref="A81:A82"/>
    <mergeCell ref="A83:G83"/>
    <mergeCell ref="A84:A85"/>
    <mergeCell ref="A86:A87"/>
    <mergeCell ref="A69:A70"/>
    <mergeCell ref="A71:A72"/>
    <mergeCell ref="A73:A74"/>
    <mergeCell ref="A75:A76"/>
    <mergeCell ref="A77:A78"/>
    <mergeCell ref="A3:G3"/>
    <mergeCell ref="A19:A20"/>
    <mergeCell ref="A28:A29"/>
    <mergeCell ref="A30:A31"/>
    <mergeCell ref="A32:A33"/>
    <mergeCell ref="A12:A13"/>
    <mergeCell ref="A8:A9"/>
    <mergeCell ref="A10:A11"/>
    <mergeCell ref="A26:A27"/>
    <mergeCell ref="A14:G14"/>
    <mergeCell ref="A15:A16"/>
    <mergeCell ref="A17:A18"/>
    <mergeCell ref="A25:G25"/>
    <mergeCell ref="A64:A65"/>
    <mergeCell ref="A66:A67"/>
    <mergeCell ref="A68:G68"/>
    <mergeCell ref="A6:A7"/>
    <mergeCell ref="A4:A5"/>
    <mergeCell ref="A45:A46"/>
    <mergeCell ref="A49:A50"/>
    <mergeCell ref="A51:A52"/>
    <mergeCell ref="A56:A57"/>
    <mergeCell ref="A62:A63"/>
    <mergeCell ref="A58:A59"/>
    <mergeCell ref="A60:A61"/>
    <mergeCell ref="A55:G55"/>
    <mergeCell ref="A53:A54"/>
    <mergeCell ref="A21:A22"/>
    <mergeCell ref="A23:A24"/>
    <mergeCell ref="A34:A35"/>
    <mergeCell ref="A41:A42"/>
    <mergeCell ref="A39:A40"/>
    <mergeCell ref="A47:A48"/>
    <mergeCell ref="A43:A44"/>
    <mergeCell ref="A36:G36"/>
    <mergeCell ref="A37:A38"/>
  </mergeCells>
  <dataValidations count="2">
    <dataValidation type="list" errorStyle="warning" allowBlank="1" showErrorMessage="1" error="Voer juiste waarde in. " sqref="C4 E4 G4 C6 E6 G6 C8 E8 G8 C10 E10 G10 C15 E15 G15 C17 E17 G17 C19 E19 G19 C21 E21 G21 C26 E26 G26 C28 E28 G28 C30 E30 G30 C32 E32 G32 C37 E37 G37 C39 E39 G39 C41 E41 G41 C43 E43 G43 C45 E45 G45 C47 E47 G47 C49 E49 G49 C56 E56 G56 C58 E58 G58 C60 E60 G60 C62 E62 G62 C64 E64 G64 C51 E51 G51 C69 E69 G69 C71 E71 G71 C73 E73 G73 C75 E75 G75 C77 E77 G77 C79 E79 G79 C94 E94 G94 C84 E84 G84 C86 E86 G86 C88 E88 G88 C90 E90 G90 C92 E92 G92" xr:uid="{E1E17025-B674-DE44-964E-FEE7FD990908}">
      <formula1>SCORE</formula1>
    </dataValidation>
    <dataValidation type="list" errorStyle="warning" allowBlank="1" showErrorMessage="1" error="Voer juiste waarde in. " sqref="C23 E23 G23 C34 E34 G34 C53 E53 G53 C66 E66 G66 C12 E12 G12 C81 E81 G81 C96 E96 G96" xr:uid="{452961FC-BFAF-824F-B319-68364E88B092}">
      <formula1>STALENBOEK</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H154"/>
  <sheetViews>
    <sheetView showGridLines="0" zoomScaleNormal="100" workbookViewId="0">
      <pane ySplit="1" topLeftCell="A63" activePane="bottomLeft" state="frozen"/>
      <selection pane="bottomLeft" activeCell="A68" sqref="A68:XFD97"/>
    </sheetView>
  </sheetViews>
  <sheetFormatPr baseColWidth="10" defaultColWidth="8.83203125" defaultRowHeight="13" x14ac:dyDescent="0.15"/>
  <cols>
    <col min="1" max="1" width="71.33203125" style="1" customWidth="1"/>
    <col min="2" max="2" width="2.83203125" style="5" customWidth="1"/>
    <col min="3" max="3" width="32.83203125" style="4" customWidth="1"/>
    <col min="4" max="4" width="2.83203125" style="4" customWidth="1"/>
    <col min="5" max="5" width="32.83203125" style="4" customWidth="1"/>
    <col min="6" max="6" width="2.83203125" style="4" customWidth="1"/>
    <col min="7" max="7" width="32.83203125" style="1" customWidth="1"/>
    <col min="8" max="8" width="11.6640625" style="1" bestFit="1" customWidth="1"/>
    <col min="9" max="16384" width="8.83203125" style="1"/>
  </cols>
  <sheetData>
    <row r="1" spans="1:8" ht="50" customHeight="1" x14ac:dyDescent="0.2">
      <c r="A1" s="31" t="s">
        <v>40</v>
      </c>
      <c r="B1" s="8"/>
      <c r="C1" s="66" t="str">
        <f>'Locatie directeur 1'!C1</f>
        <v>Inschrijver 1</v>
      </c>
      <c r="D1" s="8"/>
      <c r="E1" s="67" t="str">
        <f>'Locatie directeur 1'!E1</f>
        <v>Inschrijver 2</v>
      </c>
      <c r="F1" s="8"/>
      <c r="G1" s="67" t="str">
        <f>'Locatie directeur 1'!G1</f>
        <v>Inschrijver 3</v>
      </c>
      <c r="H1" s="3"/>
    </row>
    <row r="2" spans="1:8" ht="40" customHeight="1" x14ac:dyDescent="0.15">
      <c r="A2" s="54" t="str">
        <f>Productdemonstratie!A1:A1</f>
        <v>7.3 Productdemonstratie</v>
      </c>
      <c r="B2" s="6"/>
      <c r="C2" s="55" t="s">
        <v>3</v>
      </c>
      <c r="D2" s="6"/>
      <c r="E2" s="55" t="s">
        <v>3</v>
      </c>
      <c r="F2" s="6"/>
      <c r="G2" s="55" t="s">
        <v>3</v>
      </c>
    </row>
    <row r="3" spans="1:8" ht="20" customHeight="1" x14ac:dyDescent="0.15">
      <c r="A3" s="74" t="str">
        <f>Productdemonstratie!A3</f>
        <v>1. Beoordelingscriteria -	Leerlingen tafel - item 1</v>
      </c>
      <c r="B3" s="74"/>
      <c r="C3" s="74"/>
      <c r="D3" s="74"/>
      <c r="E3" s="74"/>
      <c r="F3" s="74"/>
      <c r="G3" s="74"/>
    </row>
    <row r="4" spans="1:8" ht="20" customHeight="1" x14ac:dyDescent="0.15">
      <c r="A4" s="73" t="str">
        <f>Productdemonstratie!A4:A4</f>
        <v xml:space="preserve">1. Stabiliteit </v>
      </c>
      <c r="B4" s="7"/>
      <c r="C4" s="56" t="s">
        <v>2</v>
      </c>
      <c r="D4" s="7"/>
      <c r="E4" s="57" t="s">
        <v>2</v>
      </c>
      <c r="F4" s="7"/>
      <c r="G4" s="59" t="s">
        <v>2</v>
      </c>
    </row>
    <row r="5" spans="1:8" ht="130" customHeight="1" x14ac:dyDescent="0.15">
      <c r="A5" s="73"/>
      <c r="B5" s="7"/>
      <c r="C5" s="52" t="s">
        <v>0</v>
      </c>
      <c r="D5" s="7"/>
      <c r="E5" s="51" t="s">
        <v>0</v>
      </c>
      <c r="F5" s="7"/>
      <c r="G5" s="58" t="s">
        <v>0</v>
      </c>
    </row>
    <row r="6" spans="1:8" ht="20" customHeight="1" x14ac:dyDescent="0.15">
      <c r="A6" s="72" t="str">
        <f>Productdemonstratie!A5:A5</f>
        <v>2. Constructie tussen frame en blad</v>
      </c>
      <c r="B6" s="7"/>
      <c r="C6" s="56" t="s">
        <v>2</v>
      </c>
      <c r="D6" s="7"/>
      <c r="E6" s="57" t="s">
        <v>2</v>
      </c>
      <c r="F6" s="7"/>
      <c r="G6" s="59" t="s">
        <v>2</v>
      </c>
    </row>
    <row r="7" spans="1:8" ht="130" customHeight="1" x14ac:dyDescent="0.15">
      <c r="A7" s="73"/>
      <c r="B7" s="7"/>
      <c r="C7" s="52" t="s">
        <v>0</v>
      </c>
      <c r="D7" s="7"/>
      <c r="E7" s="51" t="s">
        <v>0</v>
      </c>
      <c r="F7" s="7"/>
      <c r="G7" s="58" t="s">
        <v>0</v>
      </c>
    </row>
    <row r="8" spans="1:8" ht="20" customHeight="1" x14ac:dyDescent="0.15">
      <c r="A8" s="72" t="str">
        <f>Productdemonstratie!A6:A6</f>
        <v>3. Uitstraling/ vormgeving</v>
      </c>
      <c r="B8" s="7"/>
      <c r="C8" s="56" t="s">
        <v>2</v>
      </c>
      <c r="D8" s="7"/>
      <c r="E8" s="57" t="s">
        <v>2</v>
      </c>
      <c r="F8" s="7"/>
      <c r="G8" s="59" t="s">
        <v>2</v>
      </c>
    </row>
    <row r="9" spans="1:8" ht="130" customHeight="1" x14ac:dyDescent="0.15">
      <c r="A9" s="73"/>
      <c r="B9" s="7"/>
      <c r="C9" s="52" t="s">
        <v>0</v>
      </c>
      <c r="D9" s="7"/>
      <c r="E9" s="51" t="s">
        <v>0</v>
      </c>
      <c r="F9" s="7"/>
      <c r="G9" s="58" t="s">
        <v>0</v>
      </c>
    </row>
    <row r="10" spans="1:8" ht="20" customHeight="1" x14ac:dyDescent="0.15">
      <c r="A10" s="72" t="str">
        <f>Productdemonstratie!A7:A7</f>
        <v>4. Gemak schoonmaken</v>
      </c>
      <c r="B10" s="7"/>
      <c r="C10" s="56" t="s">
        <v>2</v>
      </c>
      <c r="D10" s="7"/>
      <c r="E10" s="57" t="s">
        <v>2</v>
      </c>
      <c r="F10" s="7"/>
      <c r="G10" s="59" t="s">
        <v>2</v>
      </c>
    </row>
    <row r="11" spans="1:8" ht="130" customHeight="1" x14ac:dyDescent="0.15">
      <c r="A11" s="73"/>
      <c r="B11" s="7"/>
      <c r="C11" s="52" t="s">
        <v>0</v>
      </c>
      <c r="D11" s="7"/>
      <c r="E11" s="51" t="s">
        <v>0</v>
      </c>
      <c r="F11" s="7"/>
      <c r="G11" s="58" t="s">
        <v>0</v>
      </c>
    </row>
    <row r="12" spans="1:8" ht="20" customHeight="1" x14ac:dyDescent="0.15">
      <c r="A12" s="72" t="str">
        <f>Productdemonstratie!A8:A8</f>
        <v>5. Mate van keuze kleuren in stalenboek</v>
      </c>
      <c r="B12" s="7"/>
      <c r="C12" s="59" t="s">
        <v>51</v>
      </c>
      <c r="D12" s="7"/>
      <c r="E12" s="59" t="s">
        <v>51</v>
      </c>
      <c r="F12" s="7"/>
      <c r="G12" s="59" t="s">
        <v>51</v>
      </c>
    </row>
    <row r="13" spans="1:8" ht="130" customHeight="1" x14ac:dyDescent="0.15">
      <c r="A13" s="73"/>
      <c r="B13" s="7"/>
      <c r="C13" s="60" t="s">
        <v>0</v>
      </c>
      <c r="D13" s="7"/>
      <c r="E13" s="61" t="s">
        <v>0</v>
      </c>
      <c r="F13" s="7"/>
      <c r="G13" s="62" t="s">
        <v>0</v>
      </c>
    </row>
    <row r="14" spans="1:8" ht="20" customHeight="1" x14ac:dyDescent="0.15">
      <c r="A14" s="74" t="str">
        <f>Productdemonstratie!A9</f>
        <v>2. Beoordelingscriteria -	Leerlingen stoel – item 2</v>
      </c>
      <c r="B14" s="74"/>
      <c r="C14" s="74"/>
      <c r="D14" s="74"/>
      <c r="E14" s="74"/>
      <c r="F14" s="74"/>
      <c r="G14" s="74"/>
    </row>
    <row r="15" spans="1:8" ht="20" customHeight="1" x14ac:dyDescent="0.15">
      <c r="A15" s="73" t="str">
        <f>Productdemonstratie!A10</f>
        <v xml:space="preserve">1. Stabiliteit </v>
      </c>
      <c r="B15" s="7"/>
      <c r="C15" s="56" t="s">
        <v>2</v>
      </c>
      <c r="D15" s="7"/>
      <c r="E15" s="57" t="s">
        <v>2</v>
      </c>
      <c r="F15" s="7"/>
      <c r="G15" s="59" t="s">
        <v>2</v>
      </c>
    </row>
    <row r="16" spans="1:8" ht="130" customHeight="1" x14ac:dyDescent="0.15">
      <c r="A16" s="73"/>
      <c r="B16" s="7"/>
      <c r="C16" s="52" t="s">
        <v>0</v>
      </c>
      <c r="D16" s="7"/>
      <c r="E16" s="51" t="s">
        <v>0</v>
      </c>
      <c r="F16" s="7"/>
      <c r="G16" s="58" t="s">
        <v>0</v>
      </c>
    </row>
    <row r="17" spans="1:7" ht="20" customHeight="1" x14ac:dyDescent="0.15">
      <c r="A17" s="72" t="str">
        <f>Productdemonstratie!A11</f>
        <v>2. Constructie tussen frame en zitting</v>
      </c>
      <c r="B17" s="7"/>
      <c r="C17" s="56" t="s">
        <v>2</v>
      </c>
      <c r="D17" s="7"/>
      <c r="E17" s="57" t="s">
        <v>2</v>
      </c>
      <c r="F17" s="7"/>
      <c r="G17" s="59" t="s">
        <v>2</v>
      </c>
    </row>
    <row r="18" spans="1:7" ht="130" customHeight="1" x14ac:dyDescent="0.15">
      <c r="A18" s="73"/>
      <c r="B18" s="7"/>
      <c r="C18" s="52" t="s">
        <v>0</v>
      </c>
      <c r="D18" s="7"/>
      <c r="E18" s="51" t="s">
        <v>0</v>
      </c>
      <c r="F18" s="7"/>
      <c r="G18" s="58" t="s">
        <v>0</v>
      </c>
    </row>
    <row r="19" spans="1:7" ht="20" customHeight="1" x14ac:dyDescent="0.15">
      <c r="A19" s="72" t="str">
        <f>Productdemonstratie!A12</f>
        <v>3. Uitstraling/ vormgeving</v>
      </c>
      <c r="B19" s="7"/>
      <c r="C19" s="56" t="s">
        <v>2</v>
      </c>
      <c r="D19" s="7"/>
      <c r="E19" s="57" t="s">
        <v>2</v>
      </c>
      <c r="F19" s="7"/>
      <c r="G19" s="59" t="s">
        <v>2</v>
      </c>
    </row>
    <row r="20" spans="1:7" ht="130" customHeight="1" x14ac:dyDescent="0.15">
      <c r="A20" s="73"/>
      <c r="B20" s="7"/>
      <c r="C20" s="52" t="s">
        <v>0</v>
      </c>
      <c r="D20" s="7"/>
      <c r="E20" s="51" t="s">
        <v>0</v>
      </c>
      <c r="F20" s="7"/>
      <c r="G20" s="58" t="s">
        <v>0</v>
      </c>
    </row>
    <row r="21" spans="1:7" ht="20" customHeight="1" x14ac:dyDescent="0.15">
      <c r="A21" s="72" t="str">
        <f>Productdemonstratie!A13</f>
        <v>4. Gemak schoonmaken</v>
      </c>
      <c r="B21" s="7"/>
      <c r="C21" s="56" t="s">
        <v>2</v>
      </c>
      <c r="D21" s="7"/>
      <c r="E21" s="57" t="s">
        <v>2</v>
      </c>
      <c r="F21" s="7"/>
      <c r="G21" s="59" t="s">
        <v>2</v>
      </c>
    </row>
    <row r="22" spans="1:7" ht="130" customHeight="1" x14ac:dyDescent="0.15">
      <c r="A22" s="73"/>
      <c r="B22" s="7"/>
      <c r="C22" s="52" t="s">
        <v>0</v>
      </c>
      <c r="D22" s="7"/>
      <c r="E22" s="51" t="s">
        <v>0</v>
      </c>
      <c r="F22" s="7"/>
      <c r="G22" s="58" t="s">
        <v>0</v>
      </c>
    </row>
    <row r="23" spans="1:7" ht="20" customHeight="1" x14ac:dyDescent="0.15">
      <c r="A23" s="72" t="str">
        <f>Productdemonstratie!A14</f>
        <v>5. Mate van keuze kleuren in stalenboek onderstel en zittingen</v>
      </c>
      <c r="B23" s="7"/>
      <c r="C23" s="59" t="s">
        <v>51</v>
      </c>
      <c r="D23" s="7"/>
      <c r="E23" s="59" t="s">
        <v>51</v>
      </c>
      <c r="F23" s="7"/>
      <c r="G23" s="59" t="s">
        <v>51</v>
      </c>
    </row>
    <row r="24" spans="1:7" ht="130" customHeight="1" x14ac:dyDescent="0.15">
      <c r="A24" s="73"/>
      <c r="B24" s="7"/>
      <c r="C24" s="52" t="s">
        <v>0</v>
      </c>
      <c r="D24" s="7"/>
      <c r="E24" s="51" t="s">
        <v>0</v>
      </c>
      <c r="F24" s="7"/>
      <c r="G24" s="58" t="s">
        <v>0</v>
      </c>
    </row>
    <row r="25" spans="1:7" ht="20" customHeight="1" x14ac:dyDescent="0.15">
      <c r="A25" s="74" t="str">
        <f>+Productdemonstratie!A15</f>
        <v>3. Beoordelingscriteria -	Leerlingen stoel – item 3</v>
      </c>
      <c r="B25" s="74"/>
      <c r="C25" s="74"/>
      <c r="D25" s="74"/>
      <c r="E25" s="74"/>
      <c r="F25" s="74"/>
      <c r="G25" s="74"/>
    </row>
    <row r="26" spans="1:7" ht="20" customHeight="1" x14ac:dyDescent="0.15">
      <c r="A26" s="73" t="str">
        <f>Productdemonstratie!A16</f>
        <v xml:space="preserve">1. Stabiliteit </v>
      </c>
      <c r="B26" s="7"/>
      <c r="C26" s="56" t="s">
        <v>2</v>
      </c>
      <c r="D26" s="7"/>
      <c r="E26" s="57" t="s">
        <v>2</v>
      </c>
      <c r="F26" s="7"/>
      <c r="G26" s="59" t="s">
        <v>2</v>
      </c>
    </row>
    <row r="27" spans="1:7" ht="130" customHeight="1" x14ac:dyDescent="0.15">
      <c r="A27" s="73"/>
      <c r="B27" s="7"/>
      <c r="C27" s="52" t="s">
        <v>0</v>
      </c>
      <c r="D27" s="7"/>
      <c r="E27" s="51" t="s">
        <v>0</v>
      </c>
      <c r="F27" s="7"/>
      <c r="G27" s="58" t="s">
        <v>0</v>
      </c>
    </row>
    <row r="28" spans="1:7" ht="20" customHeight="1" x14ac:dyDescent="0.15">
      <c r="A28" s="72" t="str">
        <f>Productdemonstratie!A17</f>
        <v>2. Constructie tussen frame en zitting</v>
      </c>
      <c r="B28" s="7"/>
      <c r="C28" s="56" t="s">
        <v>2</v>
      </c>
      <c r="D28" s="7"/>
      <c r="E28" s="57" t="s">
        <v>2</v>
      </c>
      <c r="F28" s="7"/>
      <c r="G28" s="59" t="s">
        <v>2</v>
      </c>
    </row>
    <row r="29" spans="1:7" ht="130" customHeight="1" x14ac:dyDescent="0.15">
      <c r="A29" s="73"/>
      <c r="B29" s="7"/>
      <c r="C29" s="52" t="s">
        <v>0</v>
      </c>
      <c r="D29" s="7"/>
      <c r="E29" s="51" t="s">
        <v>0</v>
      </c>
      <c r="F29" s="7"/>
      <c r="G29" s="58" t="s">
        <v>0</v>
      </c>
    </row>
    <row r="30" spans="1:7" ht="20" customHeight="1" x14ac:dyDescent="0.15">
      <c r="A30" s="72" t="str">
        <f>Productdemonstratie!A18</f>
        <v>3. Uitstraling/ vormgeving</v>
      </c>
      <c r="B30" s="7"/>
      <c r="C30" s="56" t="s">
        <v>2</v>
      </c>
      <c r="D30" s="7"/>
      <c r="E30" s="57" t="s">
        <v>2</v>
      </c>
      <c r="F30" s="7"/>
      <c r="G30" s="59" t="s">
        <v>2</v>
      </c>
    </row>
    <row r="31" spans="1:7" ht="130" customHeight="1" x14ac:dyDescent="0.15">
      <c r="A31" s="73"/>
      <c r="B31" s="7"/>
      <c r="C31" s="52" t="s">
        <v>0</v>
      </c>
      <c r="D31" s="7"/>
      <c r="E31" s="51" t="s">
        <v>0</v>
      </c>
      <c r="F31" s="7"/>
      <c r="G31" s="58" t="s">
        <v>0</v>
      </c>
    </row>
    <row r="32" spans="1:7" ht="20" customHeight="1" x14ac:dyDescent="0.15">
      <c r="A32" s="72" t="str">
        <f>Productdemonstratie!A19</f>
        <v>4. Gemak schoonmaken</v>
      </c>
      <c r="B32" s="7"/>
      <c r="C32" s="56" t="s">
        <v>2</v>
      </c>
      <c r="D32" s="7"/>
      <c r="E32" s="57" t="s">
        <v>2</v>
      </c>
      <c r="F32" s="7"/>
      <c r="G32" s="59" t="s">
        <v>2</v>
      </c>
    </row>
    <row r="33" spans="1:7" ht="130" customHeight="1" x14ac:dyDescent="0.15">
      <c r="A33" s="73"/>
      <c r="B33" s="7"/>
      <c r="C33" s="52" t="s">
        <v>0</v>
      </c>
      <c r="D33" s="7"/>
      <c r="E33" s="51" t="s">
        <v>0</v>
      </c>
      <c r="F33" s="7"/>
      <c r="G33" s="58" t="s">
        <v>0</v>
      </c>
    </row>
    <row r="34" spans="1:7" ht="20" customHeight="1" x14ac:dyDescent="0.15">
      <c r="A34" s="72" t="str">
        <f>Productdemonstratie!A20</f>
        <v>5. Mate van keuze kleuren in stalenboek onderstel en zittingen</v>
      </c>
      <c r="B34" s="7"/>
      <c r="C34" s="59" t="s">
        <v>51</v>
      </c>
      <c r="D34" s="7"/>
      <c r="E34" s="59" t="s">
        <v>51</v>
      </c>
      <c r="F34" s="7"/>
      <c r="G34" s="59" t="s">
        <v>51</v>
      </c>
    </row>
    <row r="35" spans="1:7" ht="130" customHeight="1" x14ac:dyDescent="0.15">
      <c r="A35" s="73"/>
      <c r="B35" s="7"/>
      <c r="C35" s="52" t="s">
        <v>0</v>
      </c>
      <c r="D35" s="7"/>
      <c r="E35" s="51" t="s">
        <v>0</v>
      </c>
      <c r="F35" s="7"/>
      <c r="G35" s="58" t="s">
        <v>0</v>
      </c>
    </row>
    <row r="36" spans="1:7" ht="20" customHeight="1" x14ac:dyDescent="0.15">
      <c r="A36" s="74" t="str">
        <f>Productdemonstratie!A21</f>
        <v>4. Beoordelingscriteria Kantine stoel - Item 5</v>
      </c>
      <c r="B36" s="74"/>
      <c r="C36" s="74"/>
      <c r="D36" s="74"/>
      <c r="E36" s="74"/>
      <c r="F36" s="74"/>
      <c r="G36" s="74"/>
    </row>
    <row r="37" spans="1:7" ht="20" customHeight="1" x14ac:dyDescent="0.15">
      <c r="A37" s="73" t="str">
        <f>Productdemonstratie!A22</f>
        <v>1. Zitcomfort</v>
      </c>
      <c r="B37" s="7"/>
      <c r="C37" s="56" t="s">
        <v>2</v>
      </c>
      <c r="D37" s="7"/>
      <c r="E37" s="57" t="s">
        <v>2</v>
      </c>
      <c r="F37" s="7"/>
      <c r="G37" s="59" t="s">
        <v>2</v>
      </c>
    </row>
    <row r="38" spans="1:7" ht="130" customHeight="1" x14ac:dyDescent="0.15">
      <c r="A38" s="73"/>
      <c r="B38" s="7"/>
      <c r="C38" s="52" t="s">
        <v>0</v>
      </c>
      <c r="D38" s="7"/>
      <c r="E38" s="51" t="s">
        <v>0</v>
      </c>
      <c r="F38" s="7"/>
      <c r="G38" s="58" t="s">
        <v>0</v>
      </c>
    </row>
    <row r="39" spans="1:7" ht="20" customHeight="1" x14ac:dyDescent="0.15">
      <c r="A39" s="72" t="str">
        <f>Productdemonstratie!A23</f>
        <v>2. Stapelbaarheid</v>
      </c>
      <c r="B39" s="7"/>
      <c r="C39" s="56" t="s">
        <v>2</v>
      </c>
      <c r="D39" s="7"/>
      <c r="E39" s="57" t="s">
        <v>2</v>
      </c>
      <c r="F39" s="7"/>
      <c r="G39" s="59" t="s">
        <v>2</v>
      </c>
    </row>
    <row r="40" spans="1:7" ht="130" customHeight="1" x14ac:dyDescent="0.15">
      <c r="A40" s="73"/>
      <c r="B40" s="7"/>
      <c r="C40" s="52" t="s">
        <v>0</v>
      </c>
      <c r="D40" s="7"/>
      <c r="E40" s="51" t="s">
        <v>0</v>
      </c>
      <c r="F40" s="7"/>
      <c r="G40" s="58" t="s">
        <v>0</v>
      </c>
    </row>
    <row r="41" spans="1:7" ht="20" customHeight="1" x14ac:dyDescent="0.15">
      <c r="A41" s="72" t="str">
        <f>Productdemonstratie!A24</f>
        <v>3. Stabiliteit bij het zitten</v>
      </c>
      <c r="B41" s="7"/>
      <c r="C41" s="56" t="s">
        <v>2</v>
      </c>
      <c r="D41" s="7"/>
      <c r="E41" s="57" t="s">
        <v>2</v>
      </c>
      <c r="F41" s="7"/>
      <c r="G41" s="59" t="s">
        <v>2</v>
      </c>
    </row>
    <row r="42" spans="1:7" ht="130" customHeight="1" x14ac:dyDescent="0.15">
      <c r="A42" s="73"/>
      <c r="B42" s="7"/>
      <c r="C42" s="52" t="s">
        <v>0</v>
      </c>
      <c r="D42" s="7"/>
      <c r="E42" s="51" t="s">
        <v>0</v>
      </c>
      <c r="F42" s="7"/>
      <c r="G42" s="58" t="s">
        <v>0</v>
      </c>
    </row>
    <row r="43" spans="1:7" ht="20" customHeight="1" x14ac:dyDescent="0.15">
      <c r="A43" s="72" t="str">
        <f>Productdemonstratie!A25</f>
        <v>4. Constructie inclusief bevestiging tussen frame en zitting</v>
      </c>
      <c r="B43" s="7"/>
      <c r="C43" s="56" t="s">
        <v>2</v>
      </c>
      <c r="D43" s="7"/>
      <c r="E43" s="57" t="s">
        <v>2</v>
      </c>
      <c r="F43" s="7"/>
      <c r="G43" s="59" t="s">
        <v>2</v>
      </c>
    </row>
    <row r="44" spans="1:7" ht="130" customHeight="1" x14ac:dyDescent="0.15">
      <c r="A44" s="73"/>
      <c r="B44" s="7"/>
      <c r="C44" s="52" t="s">
        <v>0</v>
      </c>
      <c r="D44" s="7"/>
      <c r="E44" s="51" t="s">
        <v>0</v>
      </c>
      <c r="F44" s="7"/>
      <c r="G44" s="58" t="s">
        <v>0</v>
      </c>
    </row>
    <row r="45" spans="1:7" ht="20" customHeight="1" x14ac:dyDescent="0.15">
      <c r="A45" s="72" t="str">
        <f>Productdemonstratie!A26</f>
        <v>5. Uitstraling/ vormgeving</v>
      </c>
      <c r="B45" s="7"/>
      <c r="C45" s="56" t="s">
        <v>2</v>
      </c>
      <c r="D45" s="7"/>
      <c r="E45" s="57" t="s">
        <v>2</v>
      </c>
      <c r="F45" s="7"/>
      <c r="G45" s="59" t="s">
        <v>2</v>
      </c>
    </row>
    <row r="46" spans="1:7" ht="130" customHeight="1" x14ac:dyDescent="0.15">
      <c r="A46" s="73"/>
      <c r="B46" s="7"/>
      <c r="C46" s="52" t="s">
        <v>0</v>
      </c>
      <c r="D46" s="7"/>
      <c r="E46" s="51" t="s">
        <v>0</v>
      </c>
      <c r="F46" s="7"/>
      <c r="G46" s="58" t="s">
        <v>0</v>
      </c>
    </row>
    <row r="47" spans="1:7" ht="20" customHeight="1" x14ac:dyDescent="0.15">
      <c r="A47" s="72" t="str">
        <f>Productdemonstratie!A27</f>
        <v>6. Gemak schoonmaken</v>
      </c>
      <c r="B47" s="7"/>
      <c r="C47" s="56" t="s">
        <v>2</v>
      </c>
      <c r="D47" s="7"/>
      <c r="E47" s="57" t="s">
        <v>2</v>
      </c>
      <c r="F47" s="7"/>
      <c r="G47" s="59" t="s">
        <v>2</v>
      </c>
    </row>
    <row r="48" spans="1:7" ht="130" customHeight="1" x14ac:dyDescent="0.15">
      <c r="A48" s="73"/>
      <c r="B48" s="7"/>
      <c r="C48" s="52" t="s">
        <v>0</v>
      </c>
      <c r="D48" s="7"/>
      <c r="E48" s="51" t="s">
        <v>0</v>
      </c>
      <c r="F48" s="7"/>
      <c r="G48" s="58" t="s">
        <v>0</v>
      </c>
    </row>
    <row r="49" spans="1:7" ht="20" customHeight="1" x14ac:dyDescent="0.15">
      <c r="A49" s="72" t="str">
        <f>Productdemonstratie!A28</f>
        <v>7. Mate van leerling-proof</v>
      </c>
      <c r="B49" s="7"/>
      <c r="C49" s="56" t="s">
        <v>2</v>
      </c>
      <c r="D49" s="7"/>
      <c r="E49" s="57" t="s">
        <v>2</v>
      </c>
      <c r="F49" s="7"/>
      <c r="G49" s="59" t="s">
        <v>2</v>
      </c>
    </row>
    <row r="50" spans="1:7" ht="130" customHeight="1" x14ac:dyDescent="0.15">
      <c r="A50" s="73"/>
      <c r="B50" s="7"/>
      <c r="C50" s="52" t="s">
        <v>0</v>
      </c>
      <c r="D50" s="7"/>
      <c r="E50" s="51" t="s">
        <v>0</v>
      </c>
      <c r="F50" s="7"/>
      <c r="G50" s="58" t="s">
        <v>0</v>
      </c>
    </row>
    <row r="51" spans="1:7" ht="20" customHeight="1" x14ac:dyDescent="0.15">
      <c r="A51" s="72" t="str">
        <f>Productdemonstratie!A29</f>
        <v>8. Mate van koppelbaarheid</v>
      </c>
      <c r="B51" s="7"/>
      <c r="C51" s="56" t="s">
        <v>2</v>
      </c>
      <c r="D51" s="7"/>
      <c r="E51" s="57" t="s">
        <v>2</v>
      </c>
      <c r="F51" s="7"/>
      <c r="G51" s="59" t="s">
        <v>2</v>
      </c>
    </row>
    <row r="52" spans="1:7" ht="130" customHeight="1" x14ac:dyDescent="0.15">
      <c r="A52" s="73"/>
      <c r="B52" s="7"/>
      <c r="C52" s="60" t="s">
        <v>0</v>
      </c>
      <c r="D52" s="7"/>
      <c r="E52" s="61" t="s">
        <v>0</v>
      </c>
      <c r="F52" s="7"/>
      <c r="G52" s="62" t="s">
        <v>0</v>
      </c>
    </row>
    <row r="53" spans="1:7" ht="20" customHeight="1" x14ac:dyDescent="0.15">
      <c r="A53" s="72" t="str">
        <f>Productdemonstratie!A30</f>
        <v>9. Mate van keuze kleuren in stalenboek</v>
      </c>
      <c r="B53" s="7"/>
      <c r="C53" s="59" t="s">
        <v>51</v>
      </c>
      <c r="D53" s="7"/>
      <c r="E53" s="59" t="s">
        <v>51</v>
      </c>
      <c r="F53" s="7"/>
      <c r="G53" s="59" t="s">
        <v>51</v>
      </c>
    </row>
    <row r="54" spans="1:7" ht="130" customHeight="1" x14ac:dyDescent="0.15">
      <c r="A54" s="73"/>
      <c r="B54" s="7"/>
      <c r="C54" s="52" t="s">
        <v>0</v>
      </c>
      <c r="D54" s="7"/>
      <c r="E54" s="51" t="s">
        <v>0</v>
      </c>
      <c r="F54" s="7"/>
      <c r="G54" s="58" t="s">
        <v>0</v>
      </c>
    </row>
    <row r="55" spans="1:7" ht="20" customHeight="1" x14ac:dyDescent="0.15">
      <c r="A55" s="74" t="str">
        <f>Productdemonstratie!A31</f>
        <v>5. Beoordelingscriteria Zit-sta bureau - Item 7</v>
      </c>
      <c r="B55" s="74"/>
      <c r="C55" s="74"/>
      <c r="D55" s="74"/>
      <c r="E55" s="74"/>
      <c r="F55" s="74"/>
      <c r="G55" s="74"/>
    </row>
    <row r="56" spans="1:7" ht="20" customHeight="1" x14ac:dyDescent="0.15">
      <c r="A56" s="73" t="str">
        <f>Productdemonstratie!A32</f>
        <v>1. Stabiliteit op alle hoogtes</v>
      </c>
      <c r="B56" s="7"/>
      <c r="C56" s="56" t="s">
        <v>2</v>
      </c>
      <c r="D56" s="7"/>
      <c r="E56" s="57" t="s">
        <v>2</v>
      </c>
      <c r="F56" s="7"/>
      <c r="G56" s="59" t="s">
        <v>2</v>
      </c>
    </row>
    <row r="57" spans="1:7" ht="130" customHeight="1" x14ac:dyDescent="0.15">
      <c r="A57" s="73"/>
      <c r="B57" s="7"/>
      <c r="C57" s="52" t="s">
        <v>0</v>
      </c>
      <c r="D57" s="7"/>
      <c r="E57" s="51" t="s">
        <v>0</v>
      </c>
      <c r="F57" s="7"/>
      <c r="G57" s="58" t="s">
        <v>0</v>
      </c>
    </row>
    <row r="58" spans="1:7" ht="20" customHeight="1" x14ac:dyDescent="0.15">
      <c r="A58" s="72" t="str">
        <f>Productdemonstratie!A33</f>
        <v>2. Mate van geluid bij verstellen hoogte</v>
      </c>
      <c r="B58" s="7"/>
      <c r="C58" s="56" t="s">
        <v>2</v>
      </c>
      <c r="D58" s="7"/>
      <c r="E58" s="57" t="s">
        <v>2</v>
      </c>
      <c r="F58" s="7"/>
      <c r="G58" s="59" t="s">
        <v>2</v>
      </c>
    </row>
    <row r="59" spans="1:7" ht="130" customHeight="1" x14ac:dyDescent="0.15">
      <c r="A59" s="73"/>
      <c r="B59" s="7"/>
      <c r="C59" s="52" t="s">
        <v>0</v>
      </c>
      <c r="D59" s="7"/>
      <c r="E59" s="51" t="s">
        <v>0</v>
      </c>
      <c r="F59" s="7"/>
      <c r="G59" s="58" t="s">
        <v>0</v>
      </c>
    </row>
    <row r="60" spans="1:7" ht="20" customHeight="1" x14ac:dyDescent="0.15">
      <c r="A60" s="72" t="str">
        <f>Productdemonstratie!A34</f>
        <v>3. Constructie onderstel, afwerking</v>
      </c>
      <c r="B60" s="7"/>
      <c r="C60" s="56" t="s">
        <v>2</v>
      </c>
      <c r="D60" s="7"/>
      <c r="E60" s="57" t="s">
        <v>2</v>
      </c>
      <c r="F60" s="7"/>
      <c r="G60" s="59" t="s">
        <v>2</v>
      </c>
    </row>
    <row r="61" spans="1:7" ht="130" customHeight="1" x14ac:dyDescent="0.15">
      <c r="A61" s="73"/>
      <c r="B61" s="7"/>
      <c r="C61" s="52" t="s">
        <v>0</v>
      </c>
      <c r="D61" s="7"/>
      <c r="E61" s="51" t="s">
        <v>0</v>
      </c>
      <c r="F61" s="7"/>
      <c r="G61" s="58" t="s">
        <v>0</v>
      </c>
    </row>
    <row r="62" spans="1:7" ht="20" customHeight="1" x14ac:dyDescent="0.15">
      <c r="A62" s="72" t="str">
        <f>Productdemonstratie!A35</f>
        <v>4. Uitstraling/ vormgeving</v>
      </c>
      <c r="B62" s="7"/>
      <c r="C62" s="56" t="s">
        <v>2</v>
      </c>
      <c r="D62" s="7"/>
      <c r="E62" s="57" t="s">
        <v>2</v>
      </c>
      <c r="F62" s="7"/>
      <c r="G62" s="59" t="s">
        <v>2</v>
      </c>
    </row>
    <row r="63" spans="1:7" ht="130" customHeight="1" x14ac:dyDescent="0.15">
      <c r="A63" s="73"/>
      <c r="B63" s="7"/>
      <c r="C63" s="52" t="s">
        <v>0</v>
      </c>
      <c r="D63" s="7"/>
      <c r="E63" s="51" t="s">
        <v>0</v>
      </c>
      <c r="F63" s="7"/>
      <c r="G63" s="58" t="s">
        <v>0</v>
      </c>
    </row>
    <row r="64" spans="1:7" ht="20" customHeight="1" x14ac:dyDescent="0.15">
      <c r="A64" s="72" t="str">
        <f>Productdemonstratie!A36</f>
        <v>5. Gemak schoonmaken</v>
      </c>
      <c r="B64" s="7"/>
      <c r="C64" s="56" t="s">
        <v>2</v>
      </c>
      <c r="D64" s="7"/>
      <c r="E64" s="57" t="s">
        <v>2</v>
      </c>
      <c r="F64" s="7"/>
      <c r="G64" s="59" t="s">
        <v>2</v>
      </c>
    </row>
    <row r="65" spans="1:7" ht="130" customHeight="1" x14ac:dyDescent="0.15">
      <c r="A65" s="73"/>
      <c r="B65" s="7"/>
      <c r="C65" s="52" t="s">
        <v>0</v>
      </c>
      <c r="D65" s="7"/>
      <c r="E65" s="51" t="s">
        <v>0</v>
      </c>
      <c r="F65" s="7"/>
      <c r="G65" s="58" t="s">
        <v>0</v>
      </c>
    </row>
    <row r="66" spans="1:7" ht="20" customHeight="1" x14ac:dyDescent="0.15">
      <c r="A66" s="72" t="str">
        <f>Productdemonstratie!A37</f>
        <v>6. Mate van keuze kleuren in stalenboek</v>
      </c>
      <c r="B66" s="7"/>
      <c r="C66" s="59" t="s">
        <v>51</v>
      </c>
      <c r="D66" s="7"/>
      <c r="E66" s="59" t="s">
        <v>51</v>
      </c>
      <c r="F66" s="7"/>
      <c r="G66" s="59" t="s">
        <v>51</v>
      </c>
    </row>
    <row r="67" spans="1:7" ht="130" customHeight="1" x14ac:dyDescent="0.15">
      <c r="A67" s="73"/>
      <c r="B67" s="7"/>
      <c r="C67" s="52" t="s">
        <v>0</v>
      </c>
      <c r="D67" s="7"/>
      <c r="E67" s="51" t="s">
        <v>0</v>
      </c>
      <c r="F67" s="7"/>
      <c r="G67" s="58" t="s">
        <v>0</v>
      </c>
    </row>
    <row r="68" spans="1:7" ht="20" customHeight="1" x14ac:dyDescent="0.15">
      <c r="A68" s="74" t="str">
        <f>Productdemonstratie!A38</f>
        <v>6. Beoordelingscriteria bureaustoel item 9</v>
      </c>
      <c r="B68" s="74"/>
      <c r="C68" s="74"/>
      <c r="D68" s="74"/>
      <c r="E68" s="74"/>
      <c r="F68" s="74"/>
      <c r="G68" s="74"/>
    </row>
    <row r="69" spans="1:7" ht="20" customHeight="1" x14ac:dyDescent="0.15">
      <c r="A69" s="73" t="str">
        <f>Productdemonstratie!A39</f>
        <v>1. Zitcomfort</v>
      </c>
      <c r="B69" s="7"/>
      <c r="C69" s="56" t="s">
        <v>2</v>
      </c>
      <c r="D69" s="7"/>
      <c r="E69" s="57" t="s">
        <v>2</v>
      </c>
      <c r="F69" s="7"/>
      <c r="G69" s="59" t="s">
        <v>2</v>
      </c>
    </row>
    <row r="70" spans="1:7" ht="130" customHeight="1" x14ac:dyDescent="0.15">
      <c r="A70" s="73"/>
      <c r="B70" s="7"/>
      <c r="C70" s="52" t="s">
        <v>0</v>
      </c>
      <c r="D70" s="7"/>
      <c r="E70" s="51" t="s">
        <v>0</v>
      </c>
      <c r="F70" s="7"/>
      <c r="G70" s="58" t="s">
        <v>0</v>
      </c>
    </row>
    <row r="71" spans="1:7" ht="20" customHeight="1" x14ac:dyDescent="0.15">
      <c r="A71" s="72" t="str">
        <f>Productdemonstratie!A40</f>
        <v>2. Mate van instelbaarheid armliggers</v>
      </c>
      <c r="B71" s="7"/>
      <c r="C71" s="56" t="s">
        <v>2</v>
      </c>
      <c r="D71" s="7"/>
      <c r="E71" s="57" t="s">
        <v>2</v>
      </c>
      <c r="F71" s="7"/>
      <c r="G71" s="59" t="s">
        <v>2</v>
      </c>
    </row>
    <row r="72" spans="1:7" ht="130" customHeight="1" x14ac:dyDescent="0.15">
      <c r="A72" s="73"/>
      <c r="B72" s="7"/>
      <c r="C72" s="52" t="s">
        <v>0</v>
      </c>
      <c r="D72" s="7"/>
      <c r="E72" s="51" t="s">
        <v>0</v>
      </c>
      <c r="F72" s="7"/>
      <c r="G72" s="58" t="s">
        <v>0</v>
      </c>
    </row>
    <row r="73" spans="1:7" ht="20" customHeight="1" x14ac:dyDescent="0.15">
      <c r="A73" s="72" t="str">
        <f>Productdemonstratie!A41</f>
        <v>3. Rugleuning en zitting</v>
      </c>
      <c r="B73" s="7"/>
      <c r="C73" s="56" t="s">
        <v>2</v>
      </c>
      <c r="D73" s="7"/>
      <c r="E73" s="57" t="s">
        <v>2</v>
      </c>
      <c r="F73" s="7"/>
      <c r="G73" s="59" t="s">
        <v>2</v>
      </c>
    </row>
    <row r="74" spans="1:7" ht="130" customHeight="1" x14ac:dyDescent="0.15">
      <c r="A74" s="73"/>
      <c r="B74" s="7"/>
      <c r="C74" s="52" t="s">
        <v>0</v>
      </c>
      <c r="D74" s="7"/>
      <c r="E74" s="51" t="s">
        <v>0</v>
      </c>
      <c r="F74" s="7"/>
      <c r="G74" s="58" t="s">
        <v>0</v>
      </c>
    </row>
    <row r="75" spans="1:7" ht="20" customHeight="1" x14ac:dyDescent="0.15">
      <c r="A75" s="72" t="str">
        <f>Productdemonstratie!A42</f>
        <v>4. Constructie inclusief bevestiging tussen frame en zitting</v>
      </c>
      <c r="B75" s="7"/>
      <c r="C75" s="56" t="s">
        <v>2</v>
      </c>
      <c r="D75" s="7"/>
      <c r="E75" s="57" t="s">
        <v>2</v>
      </c>
      <c r="F75" s="7"/>
      <c r="G75" s="59" t="s">
        <v>2</v>
      </c>
    </row>
    <row r="76" spans="1:7" ht="130" customHeight="1" x14ac:dyDescent="0.15">
      <c r="A76" s="73"/>
      <c r="B76" s="7"/>
      <c r="C76" s="52" t="s">
        <v>0</v>
      </c>
      <c r="D76" s="7"/>
      <c r="E76" s="51" t="s">
        <v>0</v>
      </c>
      <c r="F76" s="7"/>
      <c r="G76" s="58" t="s">
        <v>0</v>
      </c>
    </row>
    <row r="77" spans="1:7" ht="20" customHeight="1" x14ac:dyDescent="0.15">
      <c r="A77" s="72" t="str">
        <f>Productdemonstratie!A43</f>
        <v>5. Uitstraling/ vormgeving</v>
      </c>
      <c r="B77" s="7"/>
      <c r="C77" s="56" t="s">
        <v>2</v>
      </c>
      <c r="D77" s="7"/>
      <c r="E77" s="57" t="s">
        <v>2</v>
      </c>
      <c r="F77" s="7"/>
      <c r="G77" s="59" t="s">
        <v>2</v>
      </c>
    </row>
    <row r="78" spans="1:7" ht="130" customHeight="1" x14ac:dyDescent="0.15">
      <c r="A78" s="73"/>
      <c r="B78" s="7"/>
      <c r="C78" s="52" t="s">
        <v>0</v>
      </c>
      <c r="D78" s="7"/>
      <c r="E78" s="51" t="s">
        <v>0</v>
      </c>
      <c r="F78" s="7"/>
      <c r="G78" s="58" t="s">
        <v>0</v>
      </c>
    </row>
    <row r="79" spans="1:7" ht="20" customHeight="1" x14ac:dyDescent="0.15">
      <c r="A79" s="72" t="str">
        <f>Productdemonstratie!A44</f>
        <v>6. Gemak schoonmaken</v>
      </c>
      <c r="B79" s="7"/>
      <c r="C79" s="56" t="s">
        <v>2</v>
      </c>
      <c r="D79" s="7"/>
      <c r="E79" s="57" t="s">
        <v>2</v>
      </c>
      <c r="F79" s="7"/>
      <c r="G79" s="59" t="s">
        <v>2</v>
      </c>
    </row>
    <row r="80" spans="1:7" ht="130" customHeight="1" x14ac:dyDescent="0.15">
      <c r="A80" s="73"/>
      <c r="B80" s="7"/>
      <c r="C80" s="52" t="s">
        <v>0</v>
      </c>
      <c r="D80" s="7"/>
      <c r="E80" s="51" t="s">
        <v>0</v>
      </c>
      <c r="F80" s="7"/>
      <c r="G80" s="58" t="s">
        <v>0</v>
      </c>
    </row>
    <row r="81" spans="1:7" ht="20" customHeight="1" x14ac:dyDescent="0.15">
      <c r="A81" s="72" t="str">
        <f>Productdemonstratie!A45</f>
        <v>7. Mate van keuze kleuren in stalenboek</v>
      </c>
      <c r="B81" s="7"/>
      <c r="C81" s="59" t="s">
        <v>51</v>
      </c>
      <c r="D81" s="7"/>
      <c r="E81" s="59" t="s">
        <v>51</v>
      </c>
      <c r="F81" s="7"/>
      <c r="G81" s="59" t="s">
        <v>51</v>
      </c>
    </row>
    <row r="82" spans="1:7" ht="130" customHeight="1" x14ac:dyDescent="0.15">
      <c r="A82" s="73"/>
      <c r="B82" s="7"/>
      <c r="C82" s="52" t="s">
        <v>0</v>
      </c>
      <c r="D82" s="7"/>
      <c r="E82" s="51" t="s">
        <v>0</v>
      </c>
      <c r="F82" s="7"/>
      <c r="G82" s="58" t="s">
        <v>0</v>
      </c>
    </row>
    <row r="83" spans="1:7" ht="20" customHeight="1" x14ac:dyDescent="0.15">
      <c r="A83" s="74" t="str">
        <f>Productdemonstratie!A46</f>
        <v>7. Beoordelingscriteria vergaderstoel item 12</v>
      </c>
      <c r="B83" s="74"/>
      <c r="C83" s="74"/>
      <c r="D83" s="74"/>
      <c r="E83" s="74"/>
      <c r="F83" s="74"/>
      <c r="G83" s="74"/>
    </row>
    <row r="84" spans="1:7" ht="20" customHeight="1" x14ac:dyDescent="0.15">
      <c r="A84" s="73" t="str">
        <f>Productdemonstratie!A47</f>
        <v>1. Zitcomfort</v>
      </c>
      <c r="B84" s="7"/>
      <c r="C84" s="56" t="s">
        <v>2</v>
      </c>
      <c r="D84" s="7"/>
      <c r="E84" s="57" t="s">
        <v>2</v>
      </c>
      <c r="F84" s="7"/>
      <c r="G84" s="59" t="s">
        <v>2</v>
      </c>
    </row>
    <row r="85" spans="1:7" ht="130" customHeight="1" x14ac:dyDescent="0.15">
      <c r="A85" s="73"/>
      <c r="B85" s="7"/>
      <c r="C85" s="52" t="s">
        <v>0</v>
      </c>
      <c r="D85" s="7"/>
      <c r="E85" s="51" t="s">
        <v>0</v>
      </c>
      <c r="F85" s="7"/>
      <c r="G85" s="58" t="s">
        <v>0</v>
      </c>
    </row>
    <row r="86" spans="1:7" ht="20" customHeight="1" x14ac:dyDescent="0.15">
      <c r="A86" s="72" t="str">
        <f>Productdemonstratie!A48</f>
        <v>2. Mate van comfort armliggers</v>
      </c>
      <c r="B86" s="7"/>
      <c r="C86" s="56" t="s">
        <v>2</v>
      </c>
      <c r="D86" s="7"/>
      <c r="E86" s="57" t="s">
        <v>2</v>
      </c>
      <c r="F86" s="7"/>
      <c r="G86" s="59" t="s">
        <v>2</v>
      </c>
    </row>
    <row r="87" spans="1:7" ht="130" customHeight="1" x14ac:dyDescent="0.15">
      <c r="A87" s="73"/>
      <c r="B87" s="7"/>
      <c r="C87" s="52" t="s">
        <v>0</v>
      </c>
      <c r="D87" s="7"/>
      <c r="E87" s="51" t="s">
        <v>0</v>
      </c>
      <c r="F87" s="7"/>
      <c r="G87" s="58" t="s">
        <v>0</v>
      </c>
    </row>
    <row r="88" spans="1:7" ht="20" customHeight="1" x14ac:dyDescent="0.15">
      <c r="A88" s="72" t="str">
        <f>Productdemonstratie!A49</f>
        <v>3. Rugleuning en zitting</v>
      </c>
      <c r="B88" s="7"/>
      <c r="C88" s="56" t="s">
        <v>2</v>
      </c>
      <c r="D88" s="7"/>
      <c r="E88" s="57" t="s">
        <v>2</v>
      </c>
      <c r="F88" s="7"/>
      <c r="G88" s="59" t="s">
        <v>2</v>
      </c>
    </row>
    <row r="89" spans="1:7" ht="130" customHeight="1" x14ac:dyDescent="0.15">
      <c r="A89" s="73"/>
      <c r="B89" s="7"/>
      <c r="C89" s="52" t="s">
        <v>0</v>
      </c>
      <c r="D89" s="7"/>
      <c r="E89" s="51" t="s">
        <v>0</v>
      </c>
      <c r="F89" s="7"/>
      <c r="G89" s="58" t="s">
        <v>0</v>
      </c>
    </row>
    <row r="90" spans="1:7" ht="20" customHeight="1" x14ac:dyDescent="0.15">
      <c r="A90" s="72" t="str">
        <f>Productdemonstratie!A50</f>
        <v>4. Constructie inclusief bevestiging tussen frame en zitting</v>
      </c>
      <c r="B90" s="7"/>
      <c r="C90" s="56" t="s">
        <v>2</v>
      </c>
      <c r="D90" s="7"/>
      <c r="E90" s="57" t="s">
        <v>2</v>
      </c>
      <c r="F90" s="7"/>
      <c r="G90" s="59" t="s">
        <v>2</v>
      </c>
    </row>
    <row r="91" spans="1:7" ht="130" customHeight="1" x14ac:dyDescent="0.15">
      <c r="A91" s="73"/>
      <c r="B91" s="7"/>
      <c r="C91" s="52" t="s">
        <v>0</v>
      </c>
      <c r="D91" s="7"/>
      <c r="E91" s="51" t="s">
        <v>0</v>
      </c>
      <c r="F91" s="7"/>
      <c r="G91" s="58" t="s">
        <v>0</v>
      </c>
    </row>
    <row r="92" spans="1:7" ht="20" customHeight="1" x14ac:dyDescent="0.15">
      <c r="A92" s="72" t="str">
        <f>Productdemonstratie!A51</f>
        <v>5. Uitstraling/ vormgeving</v>
      </c>
      <c r="B92" s="7"/>
      <c r="C92" s="56" t="s">
        <v>2</v>
      </c>
      <c r="D92" s="7"/>
      <c r="E92" s="57" t="s">
        <v>2</v>
      </c>
      <c r="F92" s="7"/>
      <c r="G92" s="59" t="s">
        <v>2</v>
      </c>
    </row>
    <row r="93" spans="1:7" ht="130" customHeight="1" x14ac:dyDescent="0.15">
      <c r="A93" s="73"/>
      <c r="B93" s="7"/>
      <c r="C93" s="52" t="s">
        <v>0</v>
      </c>
      <c r="D93" s="7"/>
      <c r="E93" s="51" t="s">
        <v>0</v>
      </c>
      <c r="F93" s="7"/>
      <c r="G93" s="58" t="s">
        <v>0</v>
      </c>
    </row>
    <row r="94" spans="1:7" ht="20" customHeight="1" x14ac:dyDescent="0.15">
      <c r="A94" s="72" t="str">
        <f>Productdemonstratie!A52</f>
        <v>6. Gemak schoonmaken</v>
      </c>
      <c r="B94" s="7"/>
      <c r="C94" s="56" t="s">
        <v>2</v>
      </c>
      <c r="D94" s="7"/>
      <c r="E94" s="57" t="s">
        <v>2</v>
      </c>
      <c r="F94" s="7"/>
      <c r="G94" s="59" t="s">
        <v>2</v>
      </c>
    </row>
    <row r="95" spans="1:7" ht="130" customHeight="1" x14ac:dyDescent="0.15">
      <c r="A95" s="73"/>
      <c r="B95" s="7"/>
      <c r="C95" s="52" t="s">
        <v>0</v>
      </c>
      <c r="D95" s="7"/>
      <c r="E95" s="51" t="s">
        <v>0</v>
      </c>
      <c r="F95" s="7"/>
      <c r="G95" s="58" t="s">
        <v>0</v>
      </c>
    </row>
    <row r="96" spans="1:7" ht="20" customHeight="1" x14ac:dyDescent="0.15">
      <c r="A96" s="72" t="str">
        <f>Productdemonstratie!A53</f>
        <v>7. Mate van keuze kleuren in stalenboek</v>
      </c>
      <c r="B96" s="7"/>
      <c r="C96" s="59" t="s">
        <v>51</v>
      </c>
      <c r="D96" s="7"/>
      <c r="E96" s="59" t="s">
        <v>51</v>
      </c>
      <c r="F96" s="7"/>
      <c r="G96" s="59" t="s">
        <v>51</v>
      </c>
    </row>
    <row r="97" spans="1:7" ht="130" customHeight="1" x14ac:dyDescent="0.15">
      <c r="A97" s="73"/>
      <c r="B97" s="7"/>
      <c r="C97" s="52" t="s">
        <v>0</v>
      </c>
      <c r="D97" s="7"/>
      <c r="E97" s="51" t="s">
        <v>0</v>
      </c>
      <c r="F97" s="7"/>
      <c r="G97" s="58" t="s">
        <v>0</v>
      </c>
    </row>
    <row r="98" spans="1:7" ht="20" customHeight="1" x14ac:dyDescent="0.15"/>
    <row r="99" spans="1:7" ht="20" customHeight="1" x14ac:dyDescent="0.15"/>
    <row r="100" spans="1:7" ht="130" customHeight="1" x14ac:dyDescent="0.15"/>
    <row r="101" spans="1:7" ht="20" customHeight="1" x14ac:dyDescent="0.15"/>
    <row r="102" spans="1:7" ht="130" customHeight="1" x14ac:dyDescent="0.15"/>
    <row r="103" spans="1:7" ht="20" customHeight="1" x14ac:dyDescent="0.15"/>
    <row r="104" spans="1:7" ht="130" customHeight="1" x14ac:dyDescent="0.15"/>
    <row r="105" spans="1:7" ht="20" customHeight="1" x14ac:dyDescent="0.15"/>
    <row r="106" spans="1:7" ht="130" customHeight="1" x14ac:dyDescent="0.15"/>
    <row r="107" spans="1:7" ht="20" customHeight="1" x14ac:dyDescent="0.15"/>
    <row r="108" spans="1:7" ht="130" customHeight="1" x14ac:dyDescent="0.15"/>
    <row r="109" spans="1:7" ht="20" customHeight="1" x14ac:dyDescent="0.15"/>
    <row r="110" spans="1:7" ht="130" customHeight="1" x14ac:dyDescent="0.15"/>
    <row r="111" spans="1:7" ht="20" customHeight="1" x14ac:dyDescent="0.15"/>
    <row r="112" spans="1:7" ht="130" customHeight="1" x14ac:dyDescent="0.15"/>
    <row r="113" ht="20" customHeight="1" x14ac:dyDescent="0.15"/>
    <row r="114" ht="130" customHeight="1" x14ac:dyDescent="0.15"/>
    <row r="115" ht="20" customHeight="1" x14ac:dyDescent="0.15"/>
    <row r="116" ht="130" customHeight="1" x14ac:dyDescent="0.15"/>
    <row r="117" ht="20" customHeight="1" x14ac:dyDescent="0.15"/>
    <row r="118" ht="20" customHeight="1" x14ac:dyDescent="0.15"/>
    <row r="119" ht="130" customHeight="1" x14ac:dyDescent="0.15"/>
    <row r="120" ht="20" customHeight="1" x14ac:dyDescent="0.15"/>
    <row r="121" ht="130" customHeight="1" x14ac:dyDescent="0.15"/>
    <row r="122" ht="20" customHeight="1" x14ac:dyDescent="0.15"/>
    <row r="123" ht="130" customHeight="1" x14ac:dyDescent="0.15"/>
    <row r="124" ht="20" customHeight="1" x14ac:dyDescent="0.15"/>
    <row r="125" ht="130" customHeight="1" x14ac:dyDescent="0.15"/>
    <row r="126" ht="20" customHeight="1" x14ac:dyDescent="0.15"/>
    <row r="127" ht="130" customHeight="1" x14ac:dyDescent="0.15"/>
    <row r="128" ht="20" customHeight="1" x14ac:dyDescent="0.15"/>
    <row r="129" ht="130" customHeight="1" x14ac:dyDescent="0.15"/>
    <row r="130" ht="20" customHeight="1" x14ac:dyDescent="0.15"/>
    <row r="131" ht="130" customHeight="1" x14ac:dyDescent="0.15"/>
    <row r="132" ht="20" customHeight="1" x14ac:dyDescent="0.15"/>
    <row r="133" ht="20" customHeight="1" x14ac:dyDescent="0.15"/>
    <row r="134" ht="130" customHeight="1" x14ac:dyDescent="0.15"/>
    <row r="135" ht="20" customHeight="1" x14ac:dyDescent="0.15"/>
    <row r="136" ht="130" customHeight="1" x14ac:dyDescent="0.15"/>
    <row r="137" ht="20" customHeight="1" x14ac:dyDescent="0.15"/>
    <row r="138" ht="130" customHeight="1" x14ac:dyDescent="0.15"/>
    <row r="139" ht="20" customHeight="1" x14ac:dyDescent="0.15"/>
    <row r="140" ht="130" customHeight="1" x14ac:dyDescent="0.15"/>
    <row r="141" ht="20" customHeight="1" x14ac:dyDescent="0.15"/>
    <row r="142" ht="130" customHeight="1" x14ac:dyDescent="0.15"/>
    <row r="143" ht="20" customHeight="1" x14ac:dyDescent="0.15"/>
    <row r="144" ht="20" customHeight="1" x14ac:dyDescent="0.15"/>
    <row r="145" ht="130" customHeight="1" x14ac:dyDescent="0.15"/>
    <row r="146" ht="20" customHeight="1" x14ac:dyDescent="0.15"/>
    <row r="147" ht="130" customHeight="1" x14ac:dyDescent="0.15"/>
    <row r="148" ht="20" customHeight="1" x14ac:dyDescent="0.15"/>
    <row r="149" ht="130" customHeight="1" x14ac:dyDescent="0.15"/>
    <row r="150" ht="20" customHeight="1" x14ac:dyDescent="0.15"/>
    <row r="151" ht="130" customHeight="1" x14ac:dyDescent="0.15"/>
    <row r="152" ht="20" customHeight="1" x14ac:dyDescent="0.15"/>
    <row r="153" ht="130" customHeight="1" x14ac:dyDescent="0.15"/>
    <row r="154" ht="20" customHeight="1" x14ac:dyDescent="0.15"/>
  </sheetData>
  <sheetProtection algorithmName="SHA-512" hashValue="5wrRuVJD7GjNDKB0N4fxzrAX4zrugKIUbtpMgPaKluHmiM7denWylKKnLoeucFUp33PSJG76PvEGZfqeDogmxQ==" saltValue="Ek6N3r93s9jsPxQ/jjMCgQ==" spinCount="100000" sheet="1" objects="1" scenarios="1"/>
  <mergeCells count="51">
    <mergeCell ref="A81:A82"/>
    <mergeCell ref="A92:A93"/>
    <mergeCell ref="A94:A95"/>
    <mergeCell ref="A96:A97"/>
    <mergeCell ref="A83:G83"/>
    <mergeCell ref="A84:A85"/>
    <mergeCell ref="A86:A87"/>
    <mergeCell ref="A88:A89"/>
    <mergeCell ref="A90:A91"/>
    <mergeCell ref="A71:A72"/>
    <mergeCell ref="A73:A74"/>
    <mergeCell ref="A75:A76"/>
    <mergeCell ref="A77:A78"/>
    <mergeCell ref="A79:A80"/>
    <mergeCell ref="A25:G25"/>
    <mergeCell ref="A64:A65"/>
    <mergeCell ref="A66:A67"/>
    <mergeCell ref="A68:G68"/>
    <mergeCell ref="A69:A70"/>
    <mergeCell ref="A51:A52"/>
    <mergeCell ref="A4:A5"/>
    <mergeCell ref="A3:G3"/>
    <mergeCell ref="A19:A20"/>
    <mergeCell ref="A21:A22"/>
    <mergeCell ref="A12:A13"/>
    <mergeCell ref="A6:A7"/>
    <mergeCell ref="A8:A9"/>
    <mergeCell ref="A10:A11"/>
    <mergeCell ref="A14:G14"/>
    <mergeCell ref="A15:A16"/>
    <mergeCell ref="A17:A18"/>
    <mergeCell ref="A28:A29"/>
    <mergeCell ref="A30:A31"/>
    <mergeCell ref="A23:A24"/>
    <mergeCell ref="A26:A27"/>
    <mergeCell ref="A56:A57"/>
    <mergeCell ref="A62:A63"/>
    <mergeCell ref="A58:A59"/>
    <mergeCell ref="A60:A61"/>
    <mergeCell ref="A32:A33"/>
    <mergeCell ref="A34:A35"/>
    <mergeCell ref="A36:G36"/>
    <mergeCell ref="A37:A38"/>
    <mergeCell ref="A39:A40"/>
    <mergeCell ref="A47:A48"/>
    <mergeCell ref="A41:A42"/>
    <mergeCell ref="A43:A44"/>
    <mergeCell ref="A45:A46"/>
    <mergeCell ref="A53:A54"/>
    <mergeCell ref="A55:G55"/>
    <mergeCell ref="A49:A50"/>
  </mergeCells>
  <dataValidations count="2">
    <dataValidation type="list" errorStyle="warning" allowBlank="1" showErrorMessage="1" error="Voer juiste waarde in. " sqref="C23 E23 G23 C34 E34 G34 C53 E53 G53 C66 E66 G66 C12 E12 G12 C81 E81 G81 C96 E96 G96" xr:uid="{135A396D-1FC0-BF44-A6CB-7970C297F0FF}">
      <formula1>STALENBOEK</formula1>
    </dataValidation>
    <dataValidation type="list" errorStyle="warning" allowBlank="1" showErrorMessage="1" error="Voer juiste waarde in. " sqref="C4 E4 G4 C6 E6 G6 C8 E8 G8 C10 E10 G10 C15 E15 G15 C17 E17 G17 C19 E19 G19 C21 E21 G21 C26 E26 G26 C28 E28 G28 C30 E30 G30 C32 E32 G32 C37 E37 G37 C39 E39 G39 C41 E41 G41 C43 E43 G43 C45 E45 G45 C47 E47 G47 C49 E49 G49 C56 E56 G56 C58 E58 G58 C60 E60 G60 C62 E62 G62 C64 E64 G64 C51 E51 G51 C69 E69 G69 C71 E71 G71 C73 E73 G73 C75 E75 G75 C77 E77 G77 C79 E79 G79 C94 E94 G94 C84 E84 G84 C86 E86 G86 C88 E88 G88 C90 E90 G90 C92 E92 G92" xr:uid="{C2A3E87E-D441-BD4E-BC70-8A1B67429FDD}">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BC95-6403-9E42-9477-CBA7357F4BC0}">
  <dimension ref="A1:H154"/>
  <sheetViews>
    <sheetView showGridLines="0" zoomScaleNormal="100" workbookViewId="0">
      <pane ySplit="1" topLeftCell="A63" activePane="bottomLeft" state="frozen"/>
      <selection pane="bottomLeft" activeCell="A68" sqref="A68:XFD97"/>
    </sheetView>
  </sheetViews>
  <sheetFormatPr baseColWidth="10" defaultColWidth="8.83203125" defaultRowHeight="13" x14ac:dyDescent="0.15"/>
  <cols>
    <col min="1" max="1" width="71.33203125" style="1" customWidth="1"/>
    <col min="2" max="2" width="2.83203125" style="5" customWidth="1"/>
    <col min="3" max="3" width="32.83203125" style="4" customWidth="1"/>
    <col min="4" max="4" width="2.83203125" style="4" customWidth="1"/>
    <col min="5" max="5" width="32.83203125" style="4" customWidth="1"/>
    <col min="6" max="6" width="2.83203125" style="4" customWidth="1"/>
    <col min="7" max="7" width="32.83203125" style="1" customWidth="1"/>
    <col min="8" max="8" width="11.6640625" style="1" bestFit="1" customWidth="1"/>
    <col min="9" max="16384" width="8.83203125" style="1"/>
  </cols>
  <sheetData>
    <row r="1" spans="1:8" ht="50" customHeight="1" x14ac:dyDescent="0.2">
      <c r="A1" s="31" t="s">
        <v>36</v>
      </c>
      <c r="B1" s="8"/>
      <c r="C1" s="66" t="str">
        <f>'Locatie directeur 1'!C1</f>
        <v>Inschrijver 1</v>
      </c>
      <c r="D1" s="8"/>
      <c r="E1" s="67" t="str">
        <f>'Locatie directeur 1'!E1</f>
        <v>Inschrijver 2</v>
      </c>
      <c r="F1" s="8"/>
      <c r="G1" s="67" t="str">
        <f>'Locatie directeur 1'!G1</f>
        <v>Inschrijver 3</v>
      </c>
      <c r="H1" s="3"/>
    </row>
    <row r="2" spans="1:8" ht="40" customHeight="1" x14ac:dyDescent="0.15">
      <c r="A2" s="54" t="str">
        <f>Productdemonstratie!A1:A1</f>
        <v>7.3 Productdemonstratie</v>
      </c>
      <c r="B2" s="6"/>
      <c r="C2" s="55" t="s">
        <v>3</v>
      </c>
      <c r="D2" s="6"/>
      <c r="E2" s="55" t="s">
        <v>3</v>
      </c>
      <c r="F2" s="6"/>
      <c r="G2" s="55" t="s">
        <v>3</v>
      </c>
    </row>
    <row r="3" spans="1:8" ht="20" customHeight="1" x14ac:dyDescent="0.15">
      <c r="A3" s="74" t="str">
        <f>Productdemonstratie!A3</f>
        <v>1. Beoordelingscriteria -	Leerlingen tafel - item 1</v>
      </c>
      <c r="B3" s="74"/>
      <c r="C3" s="74"/>
      <c r="D3" s="74"/>
      <c r="E3" s="74"/>
      <c r="F3" s="74"/>
      <c r="G3" s="74"/>
    </row>
    <row r="4" spans="1:8" ht="20" customHeight="1" x14ac:dyDescent="0.15">
      <c r="A4" s="73" t="str">
        <f>Productdemonstratie!A4:A4</f>
        <v xml:space="preserve">1. Stabiliteit </v>
      </c>
      <c r="B4" s="7"/>
      <c r="C4" s="56" t="s">
        <v>2</v>
      </c>
      <c r="D4" s="7"/>
      <c r="E4" s="57" t="s">
        <v>2</v>
      </c>
      <c r="F4" s="7"/>
      <c r="G4" s="59" t="s">
        <v>2</v>
      </c>
    </row>
    <row r="5" spans="1:8" ht="130" customHeight="1" x14ac:dyDescent="0.15">
      <c r="A5" s="73"/>
      <c r="B5" s="7"/>
      <c r="C5" s="52" t="s">
        <v>0</v>
      </c>
      <c r="D5" s="7"/>
      <c r="E5" s="51" t="s">
        <v>0</v>
      </c>
      <c r="F5" s="7"/>
      <c r="G5" s="58" t="s">
        <v>0</v>
      </c>
    </row>
    <row r="6" spans="1:8" ht="20" customHeight="1" x14ac:dyDescent="0.15">
      <c r="A6" s="72" t="str">
        <f>Productdemonstratie!A5:A5</f>
        <v>2. Constructie tussen frame en blad</v>
      </c>
      <c r="B6" s="7"/>
      <c r="C6" s="56" t="s">
        <v>2</v>
      </c>
      <c r="D6" s="7"/>
      <c r="E6" s="57" t="s">
        <v>2</v>
      </c>
      <c r="F6" s="7"/>
      <c r="G6" s="59" t="s">
        <v>2</v>
      </c>
    </row>
    <row r="7" spans="1:8" ht="130" customHeight="1" x14ac:dyDescent="0.15">
      <c r="A7" s="73"/>
      <c r="B7" s="7"/>
      <c r="C7" s="52" t="s">
        <v>0</v>
      </c>
      <c r="D7" s="7"/>
      <c r="E7" s="51" t="s">
        <v>0</v>
      </c>
      <c r="F7" s="7"/>
      <c r="G7" s="58" t="s">
        <v>0</v>
      </c>
    </row>
    <row r="8" spans="1:8" ht="20" customHeight="1" x14ac:dyDescent="0.15">
      <c r="A8" s="72" t="str">
        <f>Productdemonstratie!A6:A6</f>
        <v>3. Uitstraling/ vormgeving</v>
      </c>
      <c r="B8" s="7"/>
      <c r="C8" s="56" t="s">
        <v>2</v>
      </c>
      <c r="D8" s="7"/>
      <c r="E8" s="57" t="s">
        <v>2</v>
      </c>
      <c r="F8" s="7"/>
      <c r="G8" s="59" t="s">
        <v>2</v>
      </c>
    </row>
    <row r="9" spans="1:8" ht="130" customHeight="1" x14ac:dyDescent="0.15">
      <c r="A9" s="73"/>
      <c r="B9" s="7"/>
      <c r="C9" s="52" t="s">
        <v>0</v>
      </c>
      <c r="D9" s="7"/>
      <c r="E9" s="51" t="s">
        <v>0</v>
      </c>
      <c r="F9" s="7"/>
      <c r="G9" s="58" t="s">
        <v>0</v>
      </c>
    </row>
    <row r="10" spans="1:8" ht="20" customHeight="1" x14ac:dyDescent="0.15">
      <c r="A10" s="72" t="str">
        <f>Productdemonstratie!A7:A7</f>
        <v>4. Gemak schoonmaken</v>
      </c>
      <c r="B10" s="7"/>
      <c r="C10" s="56" t="s">
        <v>2</v>
      </c>
      <c r="D10" s="7"/>
      <c r="E10" s="57" t="s">
        <v>2</v>
      </c>
      <c r="F10" s="7"/>
      <c r="G10" s="59" t="s">
        <v>2</v>
      </c>
    </row>
    <row r="11" spans="1:8" ht="130" customHeight="1" x14ac:dyDescent="0.15">
      <c r="A11" s="73"/>
      <c r="B11" s="7"/>
      <c r="C11" s="52" t="s">
        <v>0</v>
      </c>
      <c r="D11" s="7"/>
      <c r="E11" s="51" t="s">
        <v>0</v>
      </c>
      <c r="F11" s="7"/>
      <c r="G11" s="58" t="s">
        <v>0</v>
      </c>
    </row>
    <row r="12" spans="1:8" ht="20" customHeight="1" x14ac:dyDescent="0.15">
      <c r="A12" s="72" t="str">
        <f>Productdemonstratie!A8:A8</f>
        <v>5. Mate van keuze kleuren in stalenboek</v>
      </c>
      <c r="B12" s="7"/>
      <c r="C12" s="59" t="s">
        <v>51</v>
      </c>
      <c r="D12" s="7"/>
      <c r="E12" s="59" t="s">
        <v>51</v>
      </c>
      <c r="F12" s="7"/>
      <c r="G12" s="59" t="s">
        <v>51</v>
      </c>
    </row>
    <row r="13" spans="1:8" ht="130" customHeight="1" x14ac:dyDescent="0.15">
      <c r="A13" s="73"/>
      <c r="B13" s="7"/>
      <c r="C13" s="60" t="s">
        <v>0</v>
      </c>
      <c r="D13" s="7"/>
      <c r="E13" s="61" t="s">
        <v>0</v>
      </c>
      <c r="F13" s="7"/>
      <c r="G13" s="62" t="s">
        <v>0</v>
      </c>
    </row>
    <row r="14" spans="1:8" ht="20" customHeight="1" x14ac:dyDescent="0.15">
      <c r="A14" s="74" t="str">
        <f>Productdemonstratie!A9</f>
        <v>2. Beoordelingscriteria -	Leerlingen stoel – item 2</v>
      </c>
      <c r="B14" s="74"/>
      <c r="C14" s="74"/>
      <c r="D14" s="74"/>
      <c r="E14" s="74"/>
      <c r="F14" s="74"/>
      <c r="G14" s="74"/>
    </row>
    <row r="15" spans="1:8" ht="20" customHeight="1" x14ac:dyDescent="0.15">
      <c r="A15" s="73" t="str">
        <f>Productdemonstratie!A10</f>
        <v xml:space="preserve">1. Stabiliteit </v>
      </c>
      <c r="B15" s="7"/>
      <c r="C15" s="56" t="s">
        <v>2</v>
      </c>
      <c r="D15" s="7"/>
      <c r="E15" s="57" t="s">
        <v>2</v>
      </c>
      <c r="F15" s="7"/>
      <c r="G15" s="59" t="s">
        <v>2</v>
      </c>
    </row>
    <row r="16" spans="1:8" ht="130" customHeight="1" x14ac:dyDescent="0.15">
      <c r="A16" s="73"/>
      <c r="B16" s="7"/>
      <c r="C16" s="52" t="s">
        <v>0</v>
      </c>
      <c r="D16" s="7"/>
      <c r="E16" s="51" t="s">
        <v>0</v>
      </c>
      <c r="F16" s="7"/>
      <c r="G16" s="58" t="s">
        <v>0</v>
      </c>
    </row>
    <row r="17" spans="1:7" ht="20" customHeight="1" x14ac:dyDescent="0.15">
      <c r="A17" s="72" t="str">
        <f>Productdemonstratie!A11</f>
        <v>2. Constructie tussen frame en zitting</v>
      </c>
      <c r="B17" s="7"/>
      <c r="C17" s="56" t="s">
        <v>2</v>
      </c>
      <c r="D17" s="7"/>
      <c r="E17" s="57" t="s">
        <v>2</v>
      </c>
      <c r="F17" s="7"/>
      <c r="G17" s="59" t="s">
        <v>2</v>
      </c>
    </row>
    <row r="18" spans="1:7" ht="130" customHeight="1" x14ac:dyDescent="0.15">
      <c r="A18" s="73"/>
      <c r="B18" s="7"/>
      <c r="C18" s="52" t="s">
        <v>0</v>
      </c>
      <c r="D18" s="7"/>
      <c r="E18" s="51" t="s">
        <v>0</v>
      </c>
      <c r="F18" s="7"/>
      <c r="G18" s="58" t="s">
        <v>0</v>
      </c>
    </row>
    <row r="19" spans="1:7" ht="20" customHeight="1" x14ac:dyDescent="0.15">
      <c r="A19" s="72" t="str">
        <f>Productdemonstratie!A12</f>
        <v>3. Uitstraling/ vormgeving</v>
      </c>
      <c r="B19" s="7"/>
      <c r="C19" s="56" t="s">
        <v>2</v>
      </c>
      <c r="D19" s="7"/>
      <c r="E19" s="57" t="s">
        <v>2</v>
      </c>
      <c r="F19" s="7"/>
      <c r="G19" s="59" t="s">
        <v>2</v>
      </c>
    </row>
    <row r="20" spans="1:7" ht="130" customHeight="1" x14ac:dyDescent="0.15">
      <c r="A20" s="73"/>
      <c r="B20" s="7"/>
      <c r="C20" s="52" t="s">
        <v>0</v>
      </c>
      <c r="D20" s="7"/>
      <c r="E20" s="51" t="s">
        <v>0</v>
      </c>
      <c r="F20" s="7"/>
      <c r="G20" s="58" t="s">
        <v>0</v>
      </c>
    </row>
    <row r="21" spans="1:7" ht="20" customHeight="1" x14ac:dyDescent="0.15">
      <c r="A21" s="72" t="str">
        <f>Productdemonstratie!A13</f>
        <v>4. Gemak schoonmaken</v>
      </c>
      <c r="B21" s="7"/>
      <c r="C21" s="56" t="s">
        <v>2</v>
      </c>
      <c r="D21" s="7"/>
      <c r="E21" s="57" t="s">
        <v>2</v>
      </c>
      <c r="F21" s="7"/>
      <c r="G21" s="59" t="s">
        <v>2</v>
      </c>
    </row>
    <row r="22" spans="1:7" ht="130" customHeight="1" x14ac:dyDescent="0.15">
      <c r="A22" s="73"/>
      <c r="B22" s="7"/>
      <c r="C22" s="52" t="s">
        <v>0</v>
      </c>
      <c r="D22" s="7"/>
      <c r="E22" s="51" t="s">
        <v>0</v>
      </c>
      <c r="F22" s="7"/>
      <c r="G22" s="58" t="s">
        <v>0</v>
      </c>
    </row>
    <row r="23" spans="1:7" ht="20" customHeight="1" x14ac:dyDescent="0.15">
      <c r="A23" s="72" t="str">
        <f>Productdemonstratie!A14</f>
        <v>5. Mate van keuze kleuren in stalenboek onderstel en zittingen</v>
      </c>
      <c r="B23" s="7"/>
      <c r="C23" s="59" t="s">
        <v>51</v>
      </c>
      <c r="D23" s="7"/>
      <c r="E23" s="59" t="s">
        <v>51</v>
      </c>
      <c r="F23" s="7"/>
      <c r="G23" s="59" t="s">
        <v>51</v>
      </c>
    </row>
    <row r="24" spans="1:7" ht="130" customHeight="1" x14ac:dyDescent="0.15">
      <c r="A24" s="73"/>
      <c r="B24" s="7"/>
      <c r="C24" s="52" t="s">
        <v>0</v>
      </c>
      <c r="D24" s="7"/>
      <c r="E24" s="51" t="s">
        <v>0</v>
      </c>
      <c r="F24" s="7"/>
      <c r="G24" s="58" t="s">
        <v>0</v>
      </c>
    </row>
    <row r="25" spans="1:7" ht="20" customHeight="1" x14ac:dyDescent="0.15">
      <c r="A25" s="74" t="str">
        <f>+Productdemonstratie!A15</f>
        <v>3. Beoordelingscriteria -	Leerlingen stoel – item 3</v>
      </c>
      <c r="B25" s="74"/>
      <c r="C25" s="74"/>
      <c r="D25" s="74"/>
      <c r="E25" s="74"/>
      <c r="F25" s="74"/>
      <c r="G25" s="74"/>
    </row>
    <row r="26" spans="1:7" ht="20" customHeight="1" x14ac:dyDescent="0.15">
      <c r="A26" s="73" t="str">
        <f>Productdemonstratie!A16</f>
        <v xml:space="preserve">1. Stabiliteit </v>
      </c>
      <c r="B26" s="7"/>
      <c r="C26" s="56" t="s">
        <v>2</v>
      </c>
      <c r="D26" s="7"/>
      <c r="E26" s="57" t="s">
        <v>2</v>
      </c>
      <c r="F26" s="7"/>
      <c r="G26" s="59" t="s">
        <v>2</v>
      </c>
    </row>
    <row r="27" spans="1:7" ht="130" customHeight="1" x14ac:dyDescent="0.15">
      <c r="A27" s="73"/>
      <c r="B27" s="7"/>
      <c r="C27" s="52" t="s">
        <v>0</v>
      </c>
      <c r="D27" s="7"/>
      <c r="E27" s="51" t="s">
        <v>0</v>
      </c>
      <c r="F27" s="7"/>
      <c r="G27" s="58" t="s">
        <v>0</v>
      </c>
    </row>
    <row r="28" spans="1:7" ht="20" customHeight="1" x14ac:dyDescent="0.15">
      <c r="A28" s="72" t="str">
        <f>Productdemonstratie!A17</f>
        <v>2. Constructie tussen frame en zitting</v>
      </c>
      <c r="B28" s="7"/>
      <c r="C28" s="56" t="s">
        <v>2</v>
      </c>
      <c r="D28" s="7"/>
      <c r="E28" s="57" t="s">
        <v>2</v>
      </c>
      <c r="F28" s="7"/>
      <c r="G28" s="59" t="s">
        <v>2</v>
      </c>
    </row>
    <row r="29" spans="1:7" ht="130" customHeight="1" x14ac:dyDescent="0.15">
      <c r="A29" s="73"/>
      <c r="B29" s="7"/>
      <c r="C29" s="52" t="s">
        <v>0</v>
      </c>
      <c r="D29" s="7"/>
      <c r="E29" s="51" t="s">
        <v>0</v>
      </c>
      <c r="F29" s="7"/>
      <c r="G29" s="58" t="s">
        <v>0</v>
      </c>
    </row>
    <row r="30" spans="1:7" ht="20" customHeight="1" x14ac:dyDescent="0.15">
      <c r="A30" s="72" t="str">
        <f>Productdemonstratie!A18</f>
        <v>3. Uitstraling/ vormgeving</v>
      </c>
      <c r="B30" s="7"/>
      <c r="C30" s="56" t="s">
        <v>2</v>
      </c>
      <c r="D30" s="7"/>
      <c r="E30" s="57" t="s">
        <v>2</v>
      </c>
      <c r="F30" s="7"/>
      <c r="G30" s="59" t="s">
        <v>2</v>
      </c>
    </row>
    <row r="31" spans="1:7" ht="130" customHeight="1" x14ac:dyDescent="0.15">
      <c r="A31" s="73"/>
      <c r="B31" s="7"/>
      <c r="C31" s="52" t="s">
        <v>0</v>
      </c>
      <c r="D31" s="7"/>
      <c r="E31" s="51" t="s">
        <v>0</v>
      </c>
      <c r="F31" s="7"/>
      <c r="G31" s="58" t="s">
        <v>0</v>
      </c>
    </row>
    <row r="32" spans="1:7" ht="20" customHeight="1" x14ac:dyDescent="0.15">
      <c r="A32" s="72" t="str">
        <f>Productdemonstratie!A19</f>
        <v>4. Gemak schoonmaken</v>
      </c>
      <c r="B32" s="7"/>
      <c r="C32" s="56" t="s">
        <v>2</v>
      </c>
      <c r="D32" s="7"/>
      <c r="E32" s="57" t="s">
        <v>2</v>
      </c>
      <c r="F32" s="7"/>
      <c r="G32" s="59" t="s">
        <v>2</v>
      </c>
    </row>
    <row r="33" spans="1:7" ht="130" customHeight="1" x14ac:dyDescent="0.15">
      <c r="A33" s="73"/>
      <c r="B33" s="7"/>
      <c r="C33" s="52" t="s">
        <v>0</v>
      </c>
      <c r="D33" s="7"/>
      <c r="E33" s="51" t="s">
        <v>0</v>
      </c>
      <c r="F33" s="7"/>
      <c r="G33" s="58" t="s">
        <v>0</v>
      </c>
    </row>
    <row r="34" spans="1:7" ht="20" customHeight="1" x14ac:dyDescent="0.15">
      <c r="A34" s="72" t="str">
        <f>Productdemonstratie!A20</f>
        <v>5. Mate van keuze kleuren in stalenboek onderstel en zittingen</v>
      </c>
      <c r="B34" s="7"/>
      <c r="C34" s="59" t="s">
        <v>51</v>
      </c>
      <c r="D34" s="7"/>
      <c r="E34" s="59" t="s">
        <v>51</v>
      </c>
      <c r="F34" s="7"/>
      <c r="G34" s="59" t="s">
        <v>51</v>
      </c>
    </row>
    <row r="35" spans="1:7" ht="130" customHeight="1" x14ac:dyDescent="0.15">
      <c r="A35" s="73"/>
      <c r="B35" s="7"/>
      <c r="C35" s="52" t="s">
        <v>0</v>
      </c>
      <c r="D35" s="7"/>
      <c r="E35" s="51" t="s">
        <v>0</v>
      </c>
      <c r="F35" s="7"/>
      <c r="G35" s="58" t="s">
        <v>0</v>
      </c>
    </row>
    <row r="36" spans="1:7" ht="20" customHeight="1" x14ac:dyDescent="0.15">
      <c r="A36" s="74" t="str">
        <f>Productdemonstratie!A21</f>
        <v>4. Beoordelingscriteria Kantine stoel - Item 5</v>
      </c>
      <c r="B36" s="74"/>
      <c r="C36" s="74"/>
      <c r="D36" s="74"/>
      <c r="E36" s="74"/>
      <c r="F36" s="74"/>
      <c r="G36" s="74"/>
    </row>
    <row r="37" spans="1:7" ht="20" customHeight="1" x14ac:dyDescent="0.15">
      <c r="A37" s="73" t="str">
        <f>Productdemonstratie!A22</f>
        <v>1. Zitcomfort</v>
      </c>
      <c r="B37" s="7"/>
      <c r="C37" s="56" t="s">
        <v>2</v>
      </c>
      <c r="D37" s="7"/>
      <c r="E37" s="57" t="s">
        <v>2</v>
      </c>
      <c r="F37" s="7"/>
      <c r="G37" s="59" t="s">
        <v>2</v>
      </c>
    </row>
    <row r="38" spans="1:7" ht="130" customHeight="1" x14ac:dyDescent="0.15">
      <c r="A38" s="73"/>
      <c r="B38" s="7"/>
      <c r="C38" s="52" t="s">
        <v>0</v>
      </c>
      <c r="D38" s="7"/>
      <c r="E38" s="51" t="s">
        <v>0</v>
      </c>
      <c r="F38" s="7"/>
      <c r="G38" s="58" t="s">
        <v>0</v>
      </c>
    </row>
    <row r="39" spans="1:7" ht="20" customHeight="1" x14ac:dyDescent="0.15">
      <c r="A39" s="72" t="str">
        <f>Productdemonstratie!A23</f>
        <v>2. Stapelbaarheid</v>
      </c>
      <c r="B39" s="7"/>
      <c r="C39" s="56" t="s">
        <v>2</v>
      </c>
      <c r="D39" s="7"/>
      <c r="E39" s="57" t="s">
        <v>2</v>
      </c>
      <c r="F39" s="7"/>
      <c r="G39" s="59" t="s">
        <v>2</v>
      </c>
    </row>
    <row r="40" spans="1:7" ht="130" customHeight="1" x14ac:dyDescent="0.15">
      <c r="A40" s="73"/>
      <c r="B40" s="7"/>
      <c r="C40" s="52" t="s">
        <v>0</v>
      </c>
      <c r="D40" s="7"/>
      <c r="E40" s="51" t="s">
        <v>0</v>
      </c>
      <c r="F40" s="7"/>
      <c r="G40" s="58" t="s">
        <v>0</v>
      </c>
    </row>
    <row r="41" spans="1:7" ht="20" customHeight="1" x14ac:dyDescent="0.15">
      <c r="A41" s="72" t="str">
        <f>Productdemonstratie!A24</f>
        <v>3. Stabiliteit bij het zitten</v>
      </c>
      <c r="B41" s="7"/>
      <c r="C41" s="56" t="s">
        <v>2</v>
      </c>
      <c r="D41" s="7"/>
      <c r="E41" s="57" t="s">
        <v>2</v>
      </c>
      <c r="F41" s="7"/>
      <c r="G41" s="59" t="s">
        <v>2</v>
      </c>
    </row>
    <row r="42" spans="1:7" ht="130" customHeight="1" x14ac:dyDescent="0.15">
      <c r="A42" s="73"/>
      <c r="B42" s="7"/>
      <c r="C42" s="52" t="s">
        <v>0</v>
      </c>
      <c r="D42" s="7"/>
      <c r="E42" s="51" t="s">
        <v>0</v>
      </c>
      <c r="F42" s="7"/>
      <c r="G42" s="58" t="s">
        <v>0</v>
      </c>
    </row>
    <row r="43" spans="1:7" ht="20" customHeight="1" x14ac:dyDescent="0.15">
      <c r="A43" s="72" t="str">
        <f>Productdemonstratie!A25</f>
        <v>4. Constructie inclusief bevestiging tussen frame en zitting</v>
      </c>
      <c r="B43" s="7"/>
      <c r="C43" s="56" t="s">
        <v>2</v>
      </c>
      <c r="D43" s="7"/>
      <c r="E43" s="57" t="s">
        <v>2</v>
      </c>
      <c r="F43" s="7"/>
      <c r="G43" s="59" t="s">
        <v>2</v>
      </c>
    </row>
    <row r="44" spans="1:7" ht="130" customHeight="1" x14ac:dyDescent="0.15">
      <c r="A44" s="73"/>
      <c r="B44" s="7"/>
      <c r="C44" s="52" t="s">
        <v>0</v>
      </c>
      <c r="D44" s="7"/>
      <c r="E44" s="51" t="s">
        <v>0</v>
      </c>
      <c r="F44" s="7"/>
      <c r="G44" s="58" t="s">
        <v>0</v>
      </c>
    </row>
    <row r="45" spans="1:7" ht="20" customHeight="1" x14ac:dyDescent="0.15">
      <c r="A45" s="72" t="str">
        <f>Productdemonstratie!A26</f>
        <v>5. Uitstraling/ vormgeving</v>
      </c>
      <c r="B45" s="7"/>
      <c r="C45" s="56" t="s">
        <v>2</v>
      </c>
      <c r="D45" s="7"/>
      <c r="E45" s="57" t="s">
        <v>2</v>
      </c>
      <c r="F45" s="7"/>
      <c r="G45" s="59" t="s">
        <v>2</v>
      </c>
    </row>
    <row r="46" spans="1:7" ht="130" customHeight="1" x14ac:dyDescent="0.15">
      <c r="A46" s="73"/>
      <c r="B46" s="7"/>
      <c r="C46" s="52" t="s">
        <v>0</v>
      </c>
      <c r="D46" s="7"/>
      <c r="E46" s="51" t="s">
        <v>0</v>
      </c>
      <c r="F46" s="7"/>
      <c r="G46" s="58" t="s">
        <v>0</v>
      </c>
    </row>
    <row r="47" spans="1:7" ht="20" customHeight="1" x14ac:dyDescent="0.15">
      <c r="A47" s="72" t="str">
        <f>Productdemonstratie!A27</f>
        <v>6. Gemak schoonmaken</v>
      </c>
      <c r="B47" s="7"/>
      <c r="C47" s="56" t="s">
        <v>2</v>
      </c>
      <c r="D47" s="7"/>
      <c r="E47" s="57" t="s">
        <v>2</v>
      </c>
      <c r="F47" s="7"/>
      <c r="G47" s="59" t="s">
        <v>2</v>
      </c>
    </row>
    <row r="48" spans="1:7" ht="130" customHeight="1" x14ac:dyDescent="0.15">
      <c r="A48" s="73"/>
      <c r="B48" s="7"/>
      <c r="C48" s="52" t="s">
        <v>0</v>
      </c>
      <c r="D48" s="7"/>
      <c r="E48" s="51" t="s">
        <v>0</v>
      </c>
      <c r="F48" s="7"/>
      <c r="G48" s="58" t="s">
        <v>0</v>
      </c>
    </row>
    <row r="49" spans="1:7" ht="20" customHeight="1" x14ac:dyDescent="0.15">
      <c r="A49" s="72" t="str">
        <f>Productdemonstratie!A28</f>
        <v>7. Mate van leerling-proof</v>
      </c>
      <c r="B49" s="7"/>
      <c r="C49" s="56" t="s">
        <v>2</v>
      </c>
      <c r="D49" s="7"/>
      <c r="E49" s="57" t="s">
        <v>2</v>
      </c>
      <c r="F49" s="7"/>
      <c r="G49" s="59" t="s">
        <v>2</v>
      </c>
    </row>
    <row r="50" spans="1:7" ht="130" customHeight="1" x14ac:dyDescent="0.15">
      <c r="A50" s="73"/>
      <c r="B50" s="7"/>
      <c r="C50" s="52" t="s">
        <v>0</v>
      </c>
      <c r="D50" s="7"/>
      <c r="E50" s="51" t="s">
        <v>0</v>
      </c>
      <c r="F50" s="7"/>
      <c r="G50" s="58" t="s">
        <v>0</v>
      </c>
    </row>
    <row r="51" spans="1:7" ht="20" customHeight="1" x14ac:dyDescent="0.15">
      <c r="A51" s="72" t="str">
        <f>Productdemonstratie!A29</f>
        <v>8. Mate van koppelbaarheid</v>
      </c>
      <c r="B51" s="7"/>
      <c r="C51" s="56" t="s">
        <v>2</v>
      </c>
      <c r="D51" s="7"/>
      <c r="E51" s="57" t="s">
        <v>2</v>
      </c>
      <c r="F51" s="7"/>
      <c r="G51" s="59" t="s">
        <v>2</v>
      </c>
    </row>
    <row r="52" spans="1:7" ht="130" customHeight="1" x14ac:dyDescent="0.15">
      <c r="A52" s="73"/>
      <c r="B52" s="7"/>
      <c r="C52" s="60" t="s">
        <v>0</v>
      </c>
      <c r="D52" s="7"/>
      <c r="E52" s="61" t="s">
        <v>0</v>
      </c>
      <c r="F52" s="7"/>
      <c r="G52" s="62" t="s">
        <v>0</v>
      </c>
    </row>
    <row r="53" spans="1:7" ht="20" customHeight="1" x14ac:dyDescent="0.15">
      <c r="A53" s="72" t="str">
        <f>Productdemonstratie!A30</f>
        <v>9. Mate van keuze kleuren in stalenboek</v>
      </c>
      <c r="B53" s="7"/>
      <c r="C53" s="59" t="s">
        <v>51</v>
      </c>
      <c r="D53" s="7"/>
      <c r="E53" s="59" t="s">
        <v>51</v>
      </c>
      <c r="F53" s="7"/>
      <c r="G53" s="59" t="s">
        <v>51</v>
      </c>
    </row>
    <row r="54" spans="1:7" ht="130" customHeight="1" x14ac:dyDescent="0.15">
      <c r="A54" s="73"/>
      <c r="B54" s="7"/>
      <c r="C54" s="52" t="s">
        <v>0</v>
      </c>
      <c r="D54" s="7"/>
      <c r="E54" s="51" t="s">
        <v>0</v>
      </c>
      <c r="F54" s="7"/>
      <c r="G54" s="58" t="s">
        <v>0</v>
      </c>
    </row>
    <row r="55" spans="1:7" ht="20" customHeight="1" x14ac:dyDescent="0.15">
      <c r="A55" s="74" t="str">
        <f>Productdemonstratie!A31</f>
        <v>5. Beoordelingscriteria Zit-sta bureau - Item 7</v>
      </c>
      <c r="B55" s="74"/>
      <c r="C55" s="74"/>
      <c r="D55" s="74"/>
      <c r="E55" s="74"/>
      <c r="F55" s="74"/>
      <c r="G55" s="74"/>
    </row>
    <row r="56" spans="1:7" ht="20" customHeight="1" x14ac:dyDescent="0.15">
      <c r="A56" s="73" t="str">
        <f>Productdemonstratie!A32</f>
        <v>1. Stabiliteit op alle hoogtes</v>
      </c>
      <c r="B56" s="7"/>
      <c r="C56" s="56" t="s">
        <v>2</v>
      </c>
      <c r="D56" s="7"/>
      <c r="E56" s="57" t="s">
        <v>2</v>
      </c>
      <c r="F56" s="7"/>
      <c r="G56" s="59" t="s">
        <v>2</v>
      </c>
    </row>
    <row r="57" spans="1:7" ht="130" customHeight="1" x14ac:dyDescent="0.15">
      <c r="A57" s="73"/>
      <c r="B57" s="7"/>
      <c r="C57" s="52" t="s">
        <v>0</v>
      </c>
      <c r="D57" s="7"/>
      <c r="E57" s="51" t="s">
        <v>0</v>
      </c>
      <c r="F57" s="7"/>
      <c r="G57" s="58" t="s">
        <v>0</v>
      </c>
    </row>
    <row r="58" spans="1:7" ht="20" customHeight="1" x14ac:dyDescent="0.15">
      <c r="A58" s="72" t="str">
        <f>Productdemonstratie!A33</f>
        <v>2. Mate van geluid bij verstellen hoogte</v>
      </c>
      <c r="B58" s="7"/>
      <c r="C58" s="56" t="s">
        <v>2</v>
      </c>
      <c r="D58" s="7"/>
      <c r="E58" s="57" t="s">
        <v>2</v>
      </c>
      <c r="F58" s="7"/>
      <c r="G58" s="59" t="s">
        <v>2</v>
      </c>
    </row>
    <row r="59" spans="1:7" ht="130" customHeight="1" x14ac:dyDescent="0.15">
      <c r="A59" s="73"/>
      <c r="B59" s="7"/>
      <c r="C59" s="52" t="s">
        <v>0</v>
      </c>
      <c r="D59" s="7"/>
      <c r="E59" s="51" t="s">
        <v>0</v>
      </c>
      <c r="F59" s="7"/>
      <c r="G59" s="58" t="s">
        <v>0</v>
      </c>
    </row>
    <row r="60" spans="1:7" ht="20" customHeight="1" x14ac:dyDescent="0.15">
      <c r="A60" s="72" t="str">
        <f>Productdemonstratie!A34</f>
        <v>3. Constructie onderstel, afwerking</v>
      </c>
      <c r="B60" s="7"/>
      <c r="C60" s="56" t="s">
        <v>2</v>
      </c>
      <c r="D60" s="7"/>
      <c r="E60" s="57" t="s">
        <v>2</v>
      </c>
      <c r="F60" s="7"/>
      <c r="G60" s="59" t="s">
        <v>2</v>
      </c>
    </row>
    <row r="61" spans="1:7" ht="130" customHeight="1" x14ac:dyDescent="0.15">
      <c r="A61" s="73"/>
      <c r="B61" s="7"/>
      <c r="C61" s="52" t="s">
        <v>0</v>
      </c>
      <c r="D61" s="7"/>
      <c r="E61" s="51" t="s">
        <v>0</v>
      </c>
      <c r="F61" s="7"/>
      <c r="G61" s="58" t="s">
        <v>0</v>
      </c>
    </row>
    <row r="62" spans="1:7" ht="20" customHeight="1" x14ac:dyDescent="0.15">
      <c r="A62" s="72" t="str">
        <f>Productdemonstratie!A35</f>
        <v>4. Uitstraling/ vormgeving</v>
      </c>
      <c r="B62" s="7"/>
      <c r="C62" s="56" t="s">
        <v>2</v>
      </c>
      <c r="D62" s="7"/>
      <c r="E62" s="57" t="s">
        <v>2</v>
      </c>
      <c r="F62" s="7"/>
      <c r="G62" s="59" t="s">
        <v>2</v>
      </c>
    </row>
    <row r="63" spans="1:7" ht="130" customHeight="1" x14ac:dyDescent="0.15">
      <c r="A63" s="73"/>
      <c r="B63" s="7"/>
      <c r="C63" s="52" t="s">
        <v>0</v>
      </c>
      <c r="D63" s="7"/>
      <c r="E63" s="51" t="s">
        <v>0</v>
      </c>
      <c r="F63" s="7"/>
      <c r="G63" s="58" t="s">
        <v>0</v>
      </c>
    </row>
    <row r="64" spans="1:7" ht="20" customHeight="1" x14ac:dyDescent="0.15">
      <c r="A64" s="72" t="str">
        <f>Productdemonstratie!A36</f>
        <v>5. Gemak schoonmaken</v>
      </c>
      <c r="B64" s="7"/>
      <c r="C64" s="56" t="s">
        <v>2</v>
      </c>
      <c r="D64" s="7"/>
      <c r="E64" s="57" t="s">
        <v>2</v>
      </c>
      <c r="F64" s="7"/>
      <c r="G64" s="59" t="s">
        <v>2</v>
      </c>
    </row>
    <row r="65" spans="1:7" ht="130" customHeight="1" x14ac:dyDescent="0.15">
      <c r="A65" s="73"/>
      <c r="B65" s="7"/>
      <c r="C65" s="52" t="s">
        <v>0</v>
      </c>
      <c r="D65" s="7"/>
      <c r="E65" s="51" t="s">
        <v>0</v>
      </c>
      <c r="F65" s="7"/>
      <c r="G65" s="58" t="s">
        <v>0</v>
      </c>
    </row>
    <row r="66" spans="1:7" ht="20" customHeight="1" x14ac:dyDescent="0.15">
      <c r="A66" s="72" t="str">
        <f>Productdemonstratie!A37</f>
        <v>6. Mate van keuze kleuren in stalenboek</v>
      </c>
      <c r="B66" s="7"/>
      <c r="C66" s="59" t="s">
        <v>51</v>
      </c>
      <c r="D66" s="7"/>
      <c r="E66" s="59" t="s">
        <v>51</v>
      </c>
      <c r="F66" s="7"/>
      <c r="G66" s="59" t="s">
        <v>51</v>
      </c>
    </row>
    <row r="67" spans="1:7" ht="130" customHeight="1" x14ac:dyDescent="0.15">
      <c r="A67" s="73"/>
      <c r="B67" s="7"/>
      <c r="C67" s="52" t="s">
        <v>0</v>
      </c>
      <c r="D67" s="7"/>
      <c r="E67" s="51" t="s">
        <v>0</v>
      </c>
      <c r="F67" s="7"/>
      <c r="G67" s="58" t="s">
        <v>0</v>
      </c>
    </row>
    <row r="68" spans="1:7" ht="20" customHeight="1" x14ac:dyDescent="0.15">
      <c r="A68" s="74" t="str">
        <f>Productdemonstratie!A38</f>
        <v>6. Beoordelingscriteria bureaustoel item 9</v>
      </c>
      <c r="B68" s="74"/>
      <c r="C68" s="74"/>
      <c r="D68" s="74"/>
      <c r="E68" s="74"/>
      <c r="F68" s="74"/>
      <c r="G68" s="74"/>
    </row>
    <row r="69" spans="1:7" ht="20" customHeight="1" x14ac:dyDescent="0.15">
      <c r="A69" s="73" t="str">
        <f>Productdemonstratie!A39</f>
        <v>1. Zitcomfort</v>
      </c>
      <c r="B69" s="7"/>
      <c r="C69" s="56" t="s">
        <v>2</v>
      </c>
      <c r="D69" s="7"/>
      <c r="E69" s="57" t="s">
        <v>2</v>
      </c>
      <c r="F69" s="7"/>
      <c r="G69" s="59" t="s">
        <v>2</v>
      </c>
    </row>
    <row r="70" spans="1:7" ht="130" customHeight="1" x14ac:dyDescent="0.15">
      <c r="A70" s="73"/>
      <c r="B70" s="7"/>
      <c r="C70" s="52" t="s">
        <v>0</v>
      </c>
      <c r="D70" s="7"/>
      <c r="E70" s="51" t="s">
        <v>0</v>
      </c>
      <c r="F70" s="7"/>
      <c r="G70" s="58" t="s">
        <v>0</v>
      </c>
    </row>
    <row r="71" spans="1:7" ht="20" customHeight="1" x14ac:dyDescent="0.15">
      <c r="A71" s="72" t="str">
        <f>Productdemonstratie!A40</f>
        <v>2. Mate van instelbaarheid armliggers</v>
      </c>
      <c r="B71" s="7"/>
      <c r="C71" s="56" t="s">
        <v>2</v>
      </c>
      <c r="D71" s="7"/>
      <c r="E71" s="57" t="s">
        <v>2</v>
      </c>
      <c r="F71" s="7"/>
      <c r="G71" s="59" t="s">
        <v>2</v>
      </c>
    </row>
    <row r="72" spans="1:7" ht="130" customHeight="1" x14ac:dyDescent="0.15">
      <c r="A72" s="73"/>
      <c r="B72" s="7"/>
      <c r="C72" s="52" t="s">
        <v>0</v>
      </c>
      <c r="D72" s="7"/>
      <c r="E72" s="51" t="s">
        <v>0</v>
      </c>
      <c r="F72" s="7"/>
      <c r="G72" s="58" t="s">
        <v>0</v>
      </c>
    </row>
    <row r="73" spans="1:7" ht="20" customHeight="1" x14ac:dyDescent="0.15">
      <c r="A73" s="72" t="str">
        <f>Productdemonstratie!A41</f>
        <v>3. Rugleuning en zitting</v>
      </c>
      <c r="B73" s="7"/>
      <c r="C73" s="56" t="s">
        <v>2</v>
      </c>
      <c r="D73" s="7"/>
      <c r="E73" s="57" t="s">
        <v>2</v>
      </c>
      <c r="F73" s="7"/>
      <c r="G73" s="59" t="s">
        <v>2</v>
      </c>
    </row>
    <row r="74" spans="1:7" ht="130" customHeight="1" x14ac:dyDescent="0.15">
      <c r="A74" s="73"/>
      <c r="B74" s="7"/>
      <c r="C74" s="52" t="s">
        <v>0</v>
      </c>
      <c r="D74" s="7"/>
      <c r="E74" s="51" t="s">
        <v>0</v>
      </c>
      <c r="F74" s="7"/>
      <c r="G74" s="58" t="s">
        <v>0</v>
      </c>
    </row>
    <row r="75" spans="1:7" ht="20" customHeight="1" x14ac:dyDescent="0.15">
      <c r="A75" s="72" t="str">
        <f>Productdemonstratie!A42</f>
        <v>4. Constructie inclusief bevestiging tussen frame en zitting</v>
      </c>
      <c r="B75" s="7"/>
      <c r="C75" s="56" t="s">
        <v>2</v>
      </c>
      <c r="D75" s="7"/>
      <c r="E75" s="57" t="s">
        <v>2</v>
      </c>
      <c r="F75" s="7"/>
      <c r="G75" s="59" t="s">
        <v>2</v>
      </c>
    </row>
    <row r="76" spans="1:7" ht="130" customHeight="1" x14ac:dyDescent="0.15">
      <c r="A76" s="73"/>
      <c r="B76" s="7"/>
      <c r="C76" s="52" t="s">
        <v>0</v>
      </c>
      <c r="D76" s="7"/>
      <c r="E76" s="51" t="s">
        <v>0</v>
      </c>
      <c r="F76" s="7"/>
      <c r="G76" s="58" t="s">
        <v>0</v>
      </c>
    </row>
    <row r="77" spans="1:7" ht="20" customHeight="1" x14ac:dyDescent="0.15">
      <c r="A77" s="72" t="str">
        <f>Productdemonstratie!A43</f>
        <v>5. Uitstraling/ vormgeving</v>
      </c>
      <c r="B77" s="7"/>
      <c r="C77" s="56" t="s">
        <v>2</v>
      </c>
      <c r="D77" s="7"/>
      <c r="E77" s="57" t="s">
        <v>2</v>
      </c>
      <c r="F77" s="7"/>
      <c r="G77" s="59" t="s">
        <v>2</v>
      </c>
    </row>
    <row r="78" spans="1:7" ht="130" customHeight="1" x14ac:dyDescent="0.15">
      <c r="A78" s="73"/>
      <c r="B78" s="7"/>
      <c r="C78" s="52" t="s">
        <v>0</v>
      </c>
      <c r="D78" s="7"/>
      <c r="E78" s="51" t="s">
        <v>0</v>
      </c>
      <c r="F78" s="7"/>
      <c r="G78" s="58" t="s">
        <v>0</v>
      </c>
    </row>
    <row r="79" spans="1:7" ht="20" customHeight="1" x14ac:dyDescent="0.15">
      <c r="A79" s="72" t="str">
        <f>Productdemonstratie!A44</f>
        <v>6. Gemak schoonmaken</v>
      </c>
      <c r="B79" s="7"/>
      <c r="C79" s="56" t="s">
        <v>2</v>
      </c>
      <c r="D79" s="7"/>
      <c r="E79" s="57" t="s">
        <v>2</v>
      </c>
      <c r="F79" s="7"/>
      <c r="G79" s="59" t="s">
        <v>2</v>
      </c>
    </row>
    <row r="80" spans="1:7" ht="130" customHeight="1" x14ac:dyDescent="0.15">
      <c r="A80" s="73"/>
      <c r="B80" s="7"/>
      <c r="C80" s="52" t="s">
        <v>0</v>
      </c>
      <c r="D80" s="7"/>
      <c r="E80" s="51" t="s">
        <v>0</v>
      </c>
      <c r="F80" s="7"/>
      <c r="G80" s="58" t="s">
        <v>0</v>
      </c>
    </row>
    <row r="81" spans="1:7" ht="20" customHeight="1" x14ac:dyDescent="0.15">
      <c r="A81" s="72" t="str">
        <f>Productdemonstratie!A45</f>
        <v>7. Mate van keuze kleuren in stalenboek</v>
      </c>
      <c r="B81" s="7"/>
      <c r="C81" s="59" t="s">
        <v>51</v>
      </c>
      <c r="D81" s="7"/>
      <c r="E81" s="59" t="s">
        <v>51</v>
      </c>
      <c r="F81" s="7"/>
      <c r="G81" s="59" t="s">
        <v>51</v>
      </c>
    </row>
    <row r="82" spans="1:7" ht="130" customHeight="1" x14ac:dyDescent="0.15">
      <c r="A82" s="73"/>
      <c r="B82" s="7"/>
      <c r="C82" s="52" t="s">
        <v>0</v>
      </c>
      <c r="D82" s="7"/>
      <c r="E82" s="51" t="s">
        <v>0</v>
      </c>
      <c r="F82" s="7"/>
      <c r="G82" s="58" t="s">
        <v>0</v>
      </c>
    </row>
    <row r="83" spans="1:7" ht="20" customHeight="1" x14ac:dyDescent="0.15">
      <c r="A83" s="74" t="str">
        <f>Productdemonstratie!A46</f>
        <v>7. Beoordelingscriteria vergaderstoel item 12</v>
      </c>
      <c r="B83" s="74"/>
      <c r="C83" s="74"/>
      <c r="D83" s="74"/>
      <c r="E83" s="74"/>
      <c r="F83" s="74"/>
      <c r="G83" s="74"/>
    </row>
    <row r="84" spans="1:7" ht="20" customHeight="1" x14ac:dyDescent="0.15">
      <c r="A84" s="73" t="str">
        <f>Productdemonstratie!A47</f>
        <v>1. Zitcomfort</v>
      </c>
      <c r="B84" s="7"/>
      <c r="C84" s="56" t="s">
        <v>2</v>
      </c>
      <c r="D84" s="7"/>
      <c r="E84" s="57" t="s">
        <v>2</v>
      </c>
      <c r="F84" s="7"/>
      <c r="G84" s="59" t="s">
        <v>2</v>
      </c>
    </row>
    <row r="85" spans="1:7" ht="130" customHeight="1" x14ac:dyDescent="0.15">
      <c r="A85" s="73"/>
      <c r="B85" s="7"/>
      <c r="C85" s="52" t="s">
        <v>0</v>
      </c>
      <c r="D85" s="7"/>
      <c r="E85" s="51" t="s">
        <v>0</v>
      </c>
      <c r="F85" s="7"/>
      <c r="G85" s="58" t="s">
        <v>0</v>
      </c>
    </row>
    <row r="86" spans="1:7" ht="20" customHeight="1" x14ac:dyDescent="0.15">
      <c r="A86" s="72" t="str">
        <f>Productdemonstratie!A48</f>
        <v>2. Mate van comfort armliggers</v>
      </c>
      <c r="B86" s="7"/>
      <c r="C86" s="56" t="s">
        <v>2</v>
      </c>
      <c r="D86" s="7"/>
      <c r="E86" s="57" t="s">
        <v>2</v>
      </c>
      <c r="F86" s="7"/>
      <c r="G86" s="59" t="s">
        <v>2</v>
      </c>
    </row>
    <row r="87" spans="1:7" ht="130" customHeight="1" x14ac:dyDescent="0.15">
      <c r="A87" s="73"/>
      <c r="B87" s="7"/>
      <c r="C87" s="52" t="s">
        <v>0</v>
      </c>
      <c r="D87" s="7"/>
      <c r="E87" s="51" t="s">
        <v>0</v>
      </c>
      <c r="F87" s="7"/>
      <c r="G87" s="58" t="s">
        <v>0</v>
      </c>
    </row>
    <row r="88" spans="1:7" ht="20" customHeight="1" x14ac:dyDescent="0.15">
      <c r="A88" s="72" t="str">
        <f>Productdemonstratie!A49</f>
        <v>3. Rugleuning en zitting</v>
      </c>
      <c r="B88" s="7"/>
      <c r="C88" s="56" t="s">
        <v>2</v>
      </c>
      <c r="D88" s="7"/>
      <c r="E88" s="57" t="s">
        <v>2</v>
      </c>
      <c r="F88" s="7"/>
      <c r="G88" s="59" t="s">
        <v>2</v>
      </c>
    </row>
    <row r="89" spans="1:7" ht="130" customHeight="1" x14ac:dyDescent="0.15">
      <c r="A89" s="73"/>
      <c r="B89" s="7"/>
      <c r="C89" s="52" t="s">
        <v>0</v>
      </c>
      <c r="D89" s="7"/>
      <c r="E89" s="51" t="s">
        <v>0</v>
      </c>
      <c r="F89" s="7"/>
      <c r="G89" s="58" t="s">
        <v>0</v>
      </c>
    </row>
    <row r="90" spans="1:7" ht="20" customHeight="1" x14ac:dyDescent="0.15">
      <c r="A90" s="72" t="str">
        <f>Productdemonstratie!A50</f>
        <v>4. Constructie inclusief bevestiging tussen frame en zitting</v>
      </c>
      <c r="B90" s="7"/>
      <c r="C90" s="56" t="s">
        <v>2</v>
      </c>
      <c r="D90" s="7"/>
      <c r="E90" s="57" t="s">
        <v>2</v>
      </c>
      <c r="F90" s="7"/>
      <c r="G90" s="59" t="s">
        <v>2</v>
      </c>
    </row>
    <row r="91" spans="1:7" ht="130" customHeight="1" x14ac:dyDescent="0.15">
      <c r="A91" s="73"/>
      <c r="B91" s="7"/>
      <c r="C91" s="52" t="s">
        <v>0</v>
      </c>
      <c r="D91" s="7"/>
      <c r="E91" s="51" t="s">
        <v>0</v>
      </c>
      <c r="F91" s="7"/>
      <c r="G91" s="58" t="s">
        <v>0</v>
      </c>
    </row>
    <row r="92" spans="1:7" ht="20" customHeight="1" x14ac:dyDescent="0.15">
      <c r="A92" s="72" t="str">
        <f>Productdemonstratie!A51</f>
        <v>5. Uitstraling/ vormgeving</v>
      </c>
      <c r="B92" s="7"/>
      <c r="C92" s="56" t="s">
        <v>2</v>
      </c>
      <c r="D92" s="7"/>
      <c r="E92" s="57" t="s">
        <v>2</v>
      </c>
      <c r="F92" s="7"/>
      <c r="G92" s="59" t="s">
        <v>2</v>
      </c>
    </row>
    <row r="93" spans="1:7" ht="130" customHeight="1" x14ac:dyDescent="0.15">
      <c r="A93" s="73"/>
      <c r="B93" s="7"/>
      <c r="C93" s="52" t="s">
        <v>0</v>
      </c>
      <c r="D93" s="7"/>
      <c r="E93" s="51" t="s">
        <v>0</v>
      </c>
      <c r="F93" s="7"/>
      <c r="G93" s="58" t="s">
        <v>0</v>
      </c>
    </row>
    <row r="94" spans="1:7" ht="20" customHeight="1" x14ac:dyDescent="0.15">
      <c r="A94" s="72" t="str">
        <f>Productdemonstratie!A52</f>
        <v>6. Gemak schoonmaken</v>
      </c>
      <c r="B94" s="7"/>
      <c r="C94" s="56" t="s">
        <v>2</v>
      </c>
      <c r="D94" s="7"/>
      <c r="E94" s="57" t="s">
        <v>2</v>
      </c>
      <c r="F94" s="7"/>
      <c r="G94" s="59" t="s">
        <v>2</v>
      </c>
    </row>
    <row r="95" spans="1:7" ht="130" customHeight="1" x14ac:dyDescent="0.15">
      <c r="A95" s="73"/>
      <c r="B95" s="7"/>
      <c r="C95" s="52" t="s">
        <v>0</v>
      </c>
      <c r="D95" s="7"/>
      <c r="E95" s="51" t="s">
        <v>0</v>
      </c>
      <c r="F95" s="7"/>
      <c r="G95" s="58" t="s">
        <v>0</v>
      </c>
    </row>
    <row r="96" spans="1:7" ht="20" customHeight="1" x14ac:dyDescent="0.15">
      <c r="A96" s="72" t="str">
        <f>Productdemonstratie!A53</f>
        <v>7. Mate van keuze kleuren in stalenboek</v>
      </c>
      <c r="B96" s="7"/>
      <c r="C96" s="59" t="s">
        <v>51</v>
      </c>
      <c r="D96" s="7"/>
      <c r="E96" s="59" t="s">
        <v>51</v>
      </c>
      <c r="F96" s="7"/>
      <c r="G96" s="59" t="s">
        <v>51</v>
      </c>
    </row>
    <row r="97" spans="1:7" ht="130" customHeight="1" x14ac:dyDescent="0.15">
      <c r="A97" s="73"/>
      <c r="B97" s="7"/>
      <c r="C97" s="52" t="s">
        <v>0</v>
      </c>
      <c r="D97" s="7"/>
      <c r="E97" s="51" t="s">
        <v>0</v>
      </c>
      <c r="F97" s="7"/>
      <c r="G97" s="58" t="s">
        <v>0</v>
      </c>
    </row>
    <row r="98" spans="1:7" ht="20" customHeight="1" x14ac:dyDescent="0.15"/>
    <row r="99" spans="1:7" ht="20" customHeight="1" x14ac:dyDescent="0.15"/>
    <row r="100" spans="1:7" ht="130" customHeight="1" x14ac:dyDescent="0.15"/>
    <row r="101" spans="1:7" ht="20" customHeight="1" x14ac:dyDescent="0.15"/>
    <row r="102" spans="1:7" ht="130" customHeight="1" x14ac:dyDescent="0.15"/>
    <row r="103" spans="1:7" ht="20" customHeight="1" x14ac:dyDescent="0.15"/>
    <row r="104" spans="1:7" ht="130" customHeight="1" x14ac:dyDescent="0.15"/>
    <row r="105" spans="1:7" ht="20" customHeight="1" x14ac:dyDescent="0.15"/>
    <row r="106" spans="1:7" ht="130" customHeight="1" x14ac:dyDescent="0.15"/>
    <row r="107" spans="1:7" ht="20" customHeight="1" x14ac:dyDescent="0.15"/>
    <row r="108" spans="1:7" ht="130" customHeight="1" x14ac:dyDescent="0.15"/>
    <row r="109" spans="1:7" ht="20" customHeight="1" x14ac:dyDescent="0.15"/>
    <row r="110" spans="1:7" ht="130" customHeight="1" x14ac:dyDescent="0.15"/>
    <row r="111" spans="1:7" ht="20" customHeight="1" x14ac:dyDescent="0.15"/>
    <row r="112" spans="1:7" ht="130" customHeight="1" x14ac:dyDescent="0.15"/>
    <row r="113" ht="20" customHeight="1" x14ac:dyDescent="0.15"/>
    <row r="114" ht="130" customHeight="1" x14ac:dyDescent="0.15"/>
    <row r="115" ht="20" customHeight="1" x14ac:dyDescent="0.15"/>
    <row r="116" ht="130" customHeight="1" x14ac:dyDescent="0.15"/>
    <row r="117" ht="20" customHeight="1" x14ac:dyDescent="0.15"/>
    <row r="118" ht="20" customHeight="1" x14ac:dyDescent="0.15"/>
    <row r="119" ht="130" customHeight="1" x14ac:dyDescent="0.15"/>
    <row r="120" ht="20" customHeight="1" x14ac:dyDescent="0.15"/>
    <row r="121" ht="130" customHeight="1" x14ac:dyDescent="0.15"/>
    <row r="122" ht="20" customHeight="1" x14ac:dyDescent="0.15"/>
    <row r="123" ht="130" customHeight="1" x14ac:dyDescent="0.15"/>
    <row r="124" ht="20" customHeight="1" x14ac:dyDescent="0.15"/>
    <row r="125" ht="130" customHeight="1" x14ac:dyDescent="0.15"/>
    <row r="126" ht="20" customHeight="1" x14ac:dyDescent="0.15"/>
    <row r="127" ht="130" customHeight="1" x14ac:dyDescent="0.15"/>
    <row r="128" ht="20" customHeight="1" x14ac:dyDescent="0.15"/>
    <row r="129" ht="130" customHeight="1" x14ac:dyDescent="0.15"/>
    <row r="130" ht="20" customHeight="1" x14ac:dyDescent="0.15"/>
    <row r="131" ht="130" customHeight="1" x14ac:dyDescent="0.15"/>
    <row r="132" ht="20" customHeight="1" x14ac:dyDescent="0.15"/>
    <row r="133" ht="20" customHeight="1" x14ac:dyDescent="0.15"/>
    <row r="134" ht="130" customHeight="1" x14ac:dyDescent="0.15"/>
    <row r="135" ht="20" customHeight="1" x14ac:dyDescent="0.15"/>
    <row r="136" ht="130" customHeight="1" x14ac:dyDescent="0.15"/>
    <row r="137" ht="20" customHeight="1" x14ac:dyDescent="0.15"/>
    <row r="138" ht="130" customHeight="1" x14ac:dyDescent="0.15"/>
    <row r="139" ht="20" customHeight="1" x14ac:dyDescent="0.15"/>
    <row r="140" ht="130" customHeight="1" x14ac:dyDescent="0.15"/>
    <row r="141" ht="20" customHeight="1" x14ac:dyDescent="0.15"/>
    <row r="142" ht="130" customHeight="1" x14ac:dyDescent="0.15"/>
    <row r="143" ht="20" customHeight="1" x14ac:dyDescent="0.15"/>
    <row r="144" ht="20" customHeight="1" x14ac:dyDescent="0.15"/>
    <row r="145" ht="130" customHeight="1" x14ac:dyDescent="0.15"/>
    <row r="146" ht="20" customHeight="1" x14ac:dyDescent="0.15"/>
    <row r="147" ht="130" customHeight="1" x14ac:dyDescent="0.15"/>
    <row r="148" ht="20" customHeight="1" x14ac:dyDescent="0.15"/>
    <row r="149" ht="130" customHeight="1" x14ac:dyDescent="0.15"/>
    <row r="150" ht="20" customHeight="1" x14ac:dyDescent="0.15"/>
    <row r="151" ht="130" customHeight="1" x14ac:dyDescent="0.15"/>
    <row r="152" ht="20" customHeight="1" x14ac:dyDescent="0.15"/>
    <row r="153" ht="130" customHeight="1" x14ac:dyDescent="0.15"/>
    <row r="154" ht="20" customHeight="1" x14ac:dyDescent="0.15"/>
  </sheetData>
  <sheetProtection algorithmName="SHA-512" hashValue="bxgFN7CoEMcKxM+isBFOL/M1JNqhRHpMw45vI8ge4p/zDSu08w2KEAccKNJU+8KRZCvezDJlzCkZ7QvzPFUkiQ==" saltValue="wCbjzOftj0TEVTTVJAO8ug==" spinCount="100000" sheet="1" objects="1" scenarios="1"/>
  <mergeCells count="51">
    <mergeCell ref="A88:A89"/>
    <mergeCell ref="A90:A91"/>
    <mergeCell ref="A92:A93"/>
    <mergeCell ref="A94:A95"/>
    <mergeCell ref="A96:A97"/>
    <mergeCell ref="A79:A80"/>
    <mergeCell ref="A81:A82"/>
    <mergeCell ref="A83:G83"/>
    <mergeCell ref="A84:A85"/>
    <mergeCell ref="A86:A87"/>
    <mergeCell ref="A69:A70"/>
    <mergeCell ref="A71:A72"/>
    <mergeCell ref="A73:A74"/>
    <mergeCell ref="A75:A76"/>
    <mergeCell ref="A77:A78"/>
    <mergeCell ref="A49:A50"/>
    <mergeCell ref="A51:A52"/>
    <mergeCell ref="A56:A57"/>
    <mergeCell ref="A62:A63"/>
    <mergeCell ref="A58:A59"/>
    <mergeCell ref="A60:A61"/>
    <mergeCell ref="A53:A54"/>
    <mergeCell ref="A55:G55"/>
    <mergeCell ref="A64:A65"/>
    <mergeCell ref="A66:A67"/>
    <mergeCell ref="A68:G68"/>
    <mergeCell ref="A8:A9"/>
    <mergeCell ref="A10:A11"/>
    <mergeCell ref="A12:A13"/>
    <mergeCell ref="A28:A29"/>
    <mergeCell ref="A30:A31"/>
    <mergeCell ref="A32:A33"/>
    <mergeCell ref="A39:A40"/>
    <mergeCell ref="A41:A42"/>
    <mergeCell ref="A47:A48"/>
    <mergeCell ref="A43:A44"/>
    <mergeCell ref="A45:A46"/>
    <mergeCell ref="A36:G36"/>
    <mergeCell ref="A37:A38"/>
    <mergeCell ref="A3:G3"/>
    <mergeCell ref="A25:G25"/>
    <mergeCell ref="A34:A35"/>
    <mergeCell ref="A19:A20"/>
    <mergeCell ref="A21:A22"/>
    <mergeCell ref="A23:A24"/>
    <mergeCell ref="A26:A27"/>
    <mergeCell ref="A4:A5"/>
    <mergeCell ref="A6:A7"/>
    <mergeCell ref="A14:G14"/>
    <mergeCell ref="A15:A16"/>
    <mergeCell ref="A17:A18"/>
  </mergeCells>
  <dataValidations count="2">
    <dataValidation type="list" errorStyle="warning" allowBlank="1" showErrorMessage="1" error="Voer juiste waarde in. " sqref="C4 E4 G4 C6 E6 G6 C8 E8 G8 C10 E10 G10 C15 E15 G15 C17 E17 G17 C19 E19 G19 C21 E21 G21 C26 E26 G26 C28 E28 G28 C30 E30 G30 C32 E32 G32 C37 E37 G37 C39 E39 G39 C41 E41 G41 C43 E43 G43 C45 E45 G45 C47 E47 G47 C49 E49 G49 C56 E56 G56 C58 E58 G58 C60 E60 G60 C62 E62 G62 C64 E64 G64 C51 E51 G51 C69 E69 G69 C71 E71 G71 C73 E73 G73 C75 E75 G75 C77 E77 G77 C79 E79 G79 C94 E94 G94 C84 E84 G84 C86 E86 G86 C88 E88 G88 C90 E90 G90 C92 E92 G92" xr:uid="{81FCC379-4E17-A648-B09C-94CD7E431CFD}">
      <formula1>SCORE</formula1>
    </dataValidation>
    <dataValidation type="list" errorStyle="warning" allowBlank="1" showErrorMessage="1" error="Voer juiste waarde in. " sqref="C23 E23 G23 C34 E34 G34 C53 E53 G53 C66 E66 G66 C12 E12 G12 C81 E81 G81 C96 E96 G96" xr:uid="{BAE3EB46-0FF9-7545-98E8-27B9E43BD89B}">
      <formula1>STALENBOEK</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5DB2-2497-D14C-AED1-BE14041CBC95}">
  <dimension ref="A1:H154"/>
  <sheetViews>
    <sheetView showGridLines="0" topLeftCell="A59" workbookViewId="0">
      <selection activeCell="A68" sqref="A68:XFD97"/>
    </sheetView>
  </sheetViews>
  <sheetFormatPr baseColWidth="10" defaultColWidth="8.83203125" defaultRowHeight="13" x14ac:dyDescent="0.15"/>
  <cols>
    <col min="1" max="1" width="71.33203125" style="1" customWidth="1"/>
    <col min="2" max="2" width="2.83203125" style="5" customWidth="1"/>
    <col min="3" max="3" width="32.83203125" style="4" customWidth="1"/>
    <col min="4" max="4" width="2.83203125" style="4" customWidth="1"/>
    <col min="5" max="5" width="32.83203125" style="4" customWidth="1"/>
    <col min="6" max="6" width="2.83203125" style="4" customWidth="1"/>
    <col min="7" max="7" width="32.83203125" style="1" customWidth="1"/>
    <col min="8" max="8" width="11.6640625" style="1" bestFit="1" customWidth="1"/>
    <col min="9" max="16384" width="8.83203125" style="1"/>
  </cols>
  <sheetData>
    <row r="1" spans="1:8" ht="50" customHeight="1" x14ac:dyDescent="0.2">
      <c r="A1" s="31" t="s">
        <v>41</v>
      </c>
      <c r="B1" s="8"/>
      <c r="C1" s="66" t="str">
        <f>'Locatie directeur 1'!C1</f>
        <v>Inschrijver 1</v>
      </c>
      <c r="D1" s="8"/>
      <c r="E1" s="67" t="str">
        <f>'Locatie directeur 1'!E1</f>
        <v>Inschrijver 2</v>
      </c>
      <c r="F1" s="8"/>
      <c r="G1" s="67" t="str">
        <f>'Locatie directeur 1'!G1</f>
        <v>Inschrijver 3</v>
      </c>
      <c r="H1" s="3"/>
    </row>
    <row r="2" spans="1:8" ht="40" customHeight="1" x14ac:dyDescent="0.15">
      <c r="A2" s="54" t="str">
        <f>Productdemonstratie!A1:A1</f>
        <v>7.3 Productdemonstratie</v>
      </c>
      <c r="B2" s="6"/>
      <c r="C2" s="55" t="s">
        <v>3</v>
      </c>
      <c r="D2" s="6"/>
      <c r="E2" s="55" t="s">
        <v>3</v>
      </c>
      <c r="F2" s="6"/>
      <c r="G2" s="55" t="s">
        <v>3</v>
      </c>
    </row>
    <row r="3" spans="1:8" ht="20" customHeight="1" x14ac:dyDescent="0.15">
      <c r="A3" s="74" t="str">
        <f>Productdemonstratie!A3</f>
        <v>1. Beoordelingscriteria -	Leerlingen tafel - item 1</v>
      </c>
      <c r="B3" s="74"/>
      <c r="C3" s="74"/>
      <c r="D3" s="74"/>
      <c r="E3" s="74"/>
      <c r="F3" s="74"/>
      <c r="G3" s="74"/>
    </row>
    <row r="4" spans="1:8" ht="20" customHeight="1" x14ac:dyDescent="0.15">
      <c r="A4" s="73" t="str">
        <f>Productdemonstratie!A4:A4</f>
        <v xml:space="preserve">1. Stabiliteit </v>
      </c>
      <c r="B4" s="7"/>
      <c r="C4" s="56" t="s">
        <v>2</v>
      </c>
      <c r="D4" s="7"/>
      <c r="E4" s="57" t="s">
        <v>2</v>
      </c>
      <c r="F4" s="7"/>
      <c r="G4" s="59" t="s">
        <v>2</v>
      </c>
    </row>
    <row r="5" spans="1:8" ht="130" customHeight="1" x14ac:dyDescent="0.15">
      <c r="A5" s="73"/>
      <c r="B5" s="7"/>
      <c r="C5" s="52" t="s">
        <v>0</v>
      </c>
      <c r="D5" s="7"/>
      <c r="E5" s="51" t="s">
        <v>0</v>
      </c>
      <c r="F5" s="7"/>
      <c r="G5" s="58" t="s">
        <v>0</v>
      </c>
    </row>
    <row r="6" spans="1:8" ht="20" customHeight="1" x14ac:dyDescent="0.15">
      <c r="A6" s="72" t="str">
        <f>Productdemonstratie!A5:A5</f>
        <v>2. Constructie tussen frame en blad</v>
      </c>
      <c r="B6" s="7"/>
      <c r="C6" s="56" t="s">
        <v>2</v>
      </c>
      <c r="D6" s="7"/>
      <c r="E6" s="57" t="s">
        <v>2</v>
      </c>
      <c r="F6" s="7"/>
      <c r="G6" s="59" t="s">
        <v>2</v>
      </c>
    </row>
    <row r="7" spans="1:8" ht="130" customHeight="1" x14ac:dyDescent="0.15">
      <c r="A7" s="73"/>
      <c r="B7" s="7"/>
      <c r="C7" s="52" t="s">
        <v>0</v>
      </c>
      <c r="D7" s="7"/>
      <c r="E7" s="51" t="s">
        <v>0</v>
      </c>
      <c r="F7" s="7"/>
      <c r="G7" s="58" t="s">
        <v>0</v>
      </c>
    </row>
    <row r="8" spans="1:8" ht="20" customHeight="1" x14ac:dyDescent="0.15">
      <c r="A8" s="72" t="str">
        <f>Productdemonstratie!A6:A6</f>
        <v>3. Uitstraling/ vormgeving</v>
      </c>
      <c r="B8" s="7"/>
      <c r="C8" s="56" t="s">
        <v>2</v>
      </c>
      <c r="D8" s="7"/>
      <c r="E8" s="57" t="s">
        <v>2</v>
      </c>
      <c r="F8" s="7"/>
      <c r="G8" s="59" t="s">
        <v>2</v>
      </c>
    </row>
    <row r="9" spans="1:8" ht="130" customHeight="1" x14ac:dyDescent="0.15">
      <c r="A9" s="73"/>
      <c r="B9" s="7"/>
      <c r="C9" s="52" t="s">
        <v>0</v>
      </c>
      <c r="D9" s="7"/>
      <c r="E9" s="51" t="s">
        <v>0</v>
      </c>
      <c r="F9" s="7"/>
      <c r="G9" s="58" t="s">
        <v>0</v>
      </c>
    </row>
    <row r="10" spans="1:8" ht="20" customHeight="1" x14ac:dyDescent="0.15">
      <c r="A10" s="72" t="str">
        <f>Productdemonstratie!A7:A7</f>
        <v>4. Gemak schoonmaken</v>
      </c>
      <c r="B10" s="7"/>
      <c r="C10" s="56" t="s">
        <v>2</v>
      </c>
      <c r="D10" s="7"/>
      <c r="E10" s="57" t="s">
        <v>2</v>
      </c>
      <c r="F10" s="7"/>
      <c r="G10" s="59" t="s">
        <v>2</v>
      </c>
    </row>
    <row r="11" spans="1:8" ht="130" customHeight="1" x14ac:dyDescent="0.15">
      <c r="A11" s="73"/>
      <c r="B11" s="7"/>
      <c r="C11" s="52" t="s">
        <v>0</v>
      </c>
      <c r="D11" s="7"/>
      <c r="E11" s="51" t="s">
        <v>0</v>
      </c>
      <c r="F11" s="7"/>
      <c r="G11" s="58" t="s">
        <v>0</v>
      </c>
    </row>
    <row r="12" spans="1:8" ht="20" customHeight="1" x14ac:dyDescent="0.15">
      <c r="A12" s="72" t="str">
        <f>Productdemonstratie!A8:A8</f>
        <v>5. Mate van keuze kleuren in stalenboek</v>
      </c>
      <c r="B12" s="7"/>
      <c r="C12" s="59" t="s">
        <v>51</v>
      </c>
      <c r="D12" s="7"/>
      <c r="E12" s="59" t="s">
        <v>51</v>
      </c>
      <c r="F12" s="7"/>
      <c r="G12" s="59" t="s">
        <v>51</v>
      </c>
    </row>
    <row r="13" spans="1:8" ht="130" customHeight="1" x14ac:dyDescent="0.15">
      <c r="A13" s="73"/>
      <c r="B13" s="7"/>
      <c r="C13" s="60" t="s">
        <v>0</v>
      </c>
      <c r="D13" s="7"/>
      <c r="E13" s="61" t="s">
        <v>0</v>
      </c>
      <c r="F13" s="7"/>
      <c r="G13" s="62" t="s">
        <v>0</v>
      </c>
    </row>
    <row r="14" spans="1:8" ht="20" customHeight="1" x14ac:dyDescent="0.15">
      <c r="A14" s="74" t="str">
        <f>Productdemonstratie!A9</f>
        <v>2. Beoordelingscriteria -	Leerlingen stoel – item 2</v>
      </c>
      <c r="B14" s="74"/>
      <c r="C14" s="74"/>
      <c r="D14" s="74"/>
      <c r="E14" s="74"/>
      <c r="F14" s="74"/>
      <c r="G14" s="74"/>
    </row>
    <row r="15" spans="1:8" ht="20" customHeight="1" x14ac:dyDescent="0.15">
      <c r="A15" s="73" t="str">
        <f>Productdemonstratie!A10</f>
        <v xml:space="preserve">1. Stabiliteit </v>
      </c>
      <c r="B15" s="7"/>
      <c r="C15" s="56" t="s">
        <v>2</v>
      </c>
      <c r="D15" s="7"/>
      <c r="E15" s="57" t="s">
        <v>2</v>
      </c>
      <c r="F15" s="7"/>
      <c r="G15" s="59" t="s">
        <v>2</v>
      </c>
    </row>
    <row r="16" spans="1:8" ht="130" customHeight="1" x14ac:dyDescent="0.15">
      <c r="A16" s="73"/>
      <c r="B16" s="7"/>
      <c r="C16" s="52" t="s">
        <v>0</v>
      </c>
      <c r="D16" s="7"/>
      <c r="E16" s="51" t="s">
        <v>0</v>
      </c>
      <c r="F16" s="7"/>
      <c r="G16" s="58" t="s">
        <v>0</v>
      </c>
    </row>
    <row r="17" spans="1:7" ht="20" customHeight="1" x14ac:dyDescent="0.15">
      <c r="A17" s="72" t="str">
        <f>Productdemonstratie!A11</f>
        <v>2. Constructie tussen frame en zitting</v>
      </c>
      <c r="B17" s="7"/>
      <c r="C17" s="56" t="s">
        <v>2</v>
      </c>
      <c r="D17" s="7"/>
      <c r="E17" s="57" t="s">
        <v>2</v>
      </c>
      <c r="F17" s="7"/>
      <c r="G17" s="59" t="s">
        <v>2</v>
      </c>
    </row>
    <row r="18" spans="1:7" ht="130" customHeight="1" x14ac:dyDescent="0.15">
      <c r="A18" s="73"/>
      <c r="B18" s="7"/>
      <c r="C18" s="52" t="s">
        <v>0</v>
      </c>
      <c r="D18" s="7"/>
      <c r="E18" s="51" t="s">
        <v>0</v>
      </c>
      <c r="F18" s="7"/>
      <c r="G18" s="58" t="s">
        <v>0</v>
      </c>
    </row>
    <row r="19" spans="1:7" ht="20" customHeight="1" x14ac:dyDescent="0.15">
      <c r="A19" s="72" t="str">
        <f>Productdemonstratie!A12</f>
        <v>3. Uitstraling/ vormgeving</v>
      </c>
      <c r="B19" s="7"/>
      <c r="C19" s="56" t="s">
        <v>2</v>
      </c>
      <c r="D19" s="7"/>
      <c r="E19" s="57" t="s">
        <v>2</v>
      </c>
      <c r="F19" s="7"/>
      <c r="G19" s="59" t="s">
        <v>2</v>
      </c>
    </row>
    <row r="20" spans="1:7" ht="130" customHeight="1" x14ac:dyDescent="0.15">
      <c r="A20" s="73"/>
      <c r="B20" s="7"/>
      <c r="C20" s="52" t="s">
        <v>0</v>
      </c>
      <c r="D20" s="7"/>
      <c r="E20" s="51" t="s">
        <v>0</v>
      </c>
      <c r="F20" s="7"/>
      <c r="G20" s="58" t="s">
        <v>0</v>
      </c>
    </row>
    <row r="21" spans="1:7" ht="20" customHeight="1" x14ac:dyDescent="0.15">
      <c r="A21" s="72" t="str">
        <f>Productdemonstratie!A13</f>
        <v>4. Gemak schoonmaken</v>
      </c>
      <c r="B21" s="7"/>
      <c r="C21" s="56" t="s">
        <v>2</v>
      </c>
      <c r="D21" s="7"/>
      <c r="E21" s="57" t="s">
        <v>2</v>
      </c>
      <c r="F21" s="7"/>
      <c r="G21" s="59" t="s">
        <v>2</v>
      </c>
    </row>
    <row r="22" spans="1:7" ht="130" customHeight="1" x14ac:dyDescent="0.15">
      <c r="A22" s="73"/>
      <c r="B22" s="7"/>
      <c r="C22" s="52" t="s">
        <v>0</v>
      </c>
      <c r="D22" s="7"/>
      <c r="E22" s="51" t="s">
        <v>0</v>
      </c>
      <c r="F22" s="7"/>
      <c r="G22" s="58" t="s">
        <v>0</v>
      </c>
    </row>
    <row r="23" spans="1:7" ht="20" customHeight="1" x14ac:dyDescent="0.15">
      <c r="A23" s="72" t="str">
        <f>Productdemonstratie!A14</f>
        <v>5. Mate van keuze kleuren in stalenboek onderstel en zittingen</v>
      </c>
      <c r="B23" s="7"/>
      <c r="C23" s="59" t="s">
        <v>51</v>
      </c>
      <c r="D23" s="7"/>
      <c r="E23" s="59" t="s">
        <v>51</v>
      </c>
      <c r="F23" s="7"/>
      <c r="G23" s="59" t="s">
        <v>51</v>
      </c>
    </row>
    <row r="24" spans="1:7" ht="130" customHeight="1" x14ac:dyDescent="0.15">
      <c r="A24" s="73"/>
      <c r="B24" s="7"/>
      <c r="C24" s="52" t="s">
        <v>0</v>
      </c>
      <c r="D24" s="7"/>
      <c r="E24" s="51" t="s">
        <v>0</v>
      </c>
      <c r="F24" s="7"/>
      <c r="G24" s="58" t="s">
        <v>0</v>
      </c>
    </row>
    <row r="25" spans="1:7" ht="20" customHeight="1" x14ac:dyDescent="0.15">
      <c r="A25" s="74" t="str">
        <f>+Productdemonstratie!A15</f>
        <v>3. Beoordelingscriteria -	Leerlingen stoel – item 3</v>
      </c>
      <c r="B25" s="74"/>
      <c r="C25" s="74"/>
      <c r="D25" s="74"/>
      <c r="E25" s="74"/>
      <c r="F25" s="74"/>
      <c r="G25" s="74"/>
    </row>
    <row r="26" spans="1:7" ht="20" customHeight="1" x14ac:dyDescent="0.15">
      <c r="A26" s="73" t="str">
        <f>Productdemonstratie!A16</f>
        <v xml:space="preserve">1. Stabiliteit </v>
      </c>
      <c r="B26" s="7"/>
      <c r="C26" s="56" t="s">
        <v>2</v>
      </c>
      <c r="D26" s="7"/>
      <c r="E26" s="57" t="s">
        <v>2</v>
      </c>
      <c r="F26" s="7"/>
      <c r="G26" s="59" t="s">
        <v>2</v>
      </c>
    </row>
    <row r="27" spans="1:7" ht="130" customHeight="1" x14ac:dyDescent="0.15">
      <c r="A27" s="73"/>
      <c r="B27" s="7"/>
      <c r="C27" s="52" t="s">
        <v>0</v>
      </c>
      <c r="D27" s="7"/>
      <c r="E27" s="51" t="s">
        <v>0</v>
      </c>
      <c r="F27" s="7"/>
      <c r="G27" s="58" t="s">
        <v>0</v>
      </c>
    </row>
    <row r="28" spans="1:7" ht="20" customHeight="1" x14ac:dyDescent="0.15">
      <c r="A28" s="72" t="str">
        <f>Productdemonstratie!A17</f>
        <v>2. Constructie tussen frame en zitting</v>
      </c>
      <c r="B28" s="7"/>
      <c r="C28" s="56" t="s">
        <v>2</v>
      </c>
      <c r="D28" s="7"/>
      <c r="E28" s="57" t="s">
        <v>2</v>
      </c>
      <c r="F28" s="7"/>
      <c r="G28" s="59" t="s">
        <v>2</v>
      </c>
    </row>
    <row r="29" spans="1:7" ht="130" customHeight="1" x14ac:dyDescent="0.15">
      <c r="A29" s="73"/>
      <c r="B29" s="7"/>
      <c r="C29" s="52" t="s">
        <v>0</v>
      </c>
      <c r="D29" s="7"/>
      <c r="E29" s="51" t="s">
        <v>0</v>
      </c>
      <c r="F29" s="7"/>
      <c r="G29" s="58" t="s">
        <v>0</v>
      </c>
    </row>
    <row r="30" spans="1:7" ht="20" customHeight="1" x14ac:dyDescent="0.15">
      <c r="A30" s="72" t="str">
        <f>Productdemonstratie!A18</f>
        <v>3. Uitstraling/ vormgeving</v>
      </c>
      <c r="B30" s="7"/>
      <c r="C30" s="56" t="s">
        <v>2</v>
      </c>
      <c r="D30" s="7"/>
      <c r="E30" s="57" t="s">
        <v>2</v>
      </c>
      <c r="F30" s="7"/>
      <c r="G30" s="59" t="s">
        <v>2</v>
      </c>
    </row>
    <row r="31" spans="1:7" ht="130" customHeight="1" x14ac:dyDescent="0.15">
      <c r="A31" s="73"/>
      <c r="B31" s="7"/>
      <c r="C31" s="52" t="s">
        <v>0</v>
      </c>
      <c r="D31" s="7"/>
      <c r="E31" s="51" t="s">
        <v>0</v>
      </c>
      <c r="F31" s="7"/>
      <c r="G31" s="58" t="s">
        <v>0</v>
      </c>
    </row>
    <row r="32" spans="1:7" ht="20" customHeight="1" x14ac:dyDescent="0.15">
      <c r="A32" s="72" t="str">
        <f>Productdemonstratie!A19</f>
        <v>4. Gemak schoonmaken</v>
      </c>
      <c r="B32" s="7"/>
      <c r="C32" s="56" t="s">
        <v>2</v>
      </c>
      <c r="D32" s="7"/>
      <c r="E32" s="57" t="s">
        <v>2</v>
      </c>
      <c r="F32" s="7"/>
      <c r="G32" s="59" t="s">
        <v>2</v>
      </c>
    </row>
    <row r="33" spans="1:7" ht="130" customHeight="1" x14ac:dyDescent="0.15">
      <c r="A33" s="73"/>
      <c r="B33" s="7"/>
      <c r="C33" s="52" t="s">
        <v>0</v>
      </c>
      <c r="D33" s="7"/>
      <c r="E33" s="51" t="s">
        <v>0</v>
      </c>
      <c r="F33" s="7"/>
      <c r="G33" s="58" t="s">
        <v>0</v>
      </c>
    </row>
    <row r="34" spans="1:7" ht="20" customHeight="1" x14ac:dyDescent="0.15">
      <c r="A34" s="72" t="str">
        <f>Productdemonstratie!A20</f>
        <v>5. Mate van keuze kleuren in stalenboek onderstel en zittingen</v>
      </c>
      <c r="B34" s="7"/>
      <c r="C34" s="59" t="s">
        <v>51</v>
      </c>
      <c r="D34" s="7"/>
      <c r="E34" s="59" t="s">
        <v>51</v>
      </c>
      <c r="F34" s="7"/>
      <c r="G34" s="59" t="s">
        <v>51</v>
      </c>
    </row>
    <row r="35" spans="1:7" ht="130" customHeight="1" x14ac:dyDescent="0.15">
      <c r="A35" s="73"/>
      <c r="B35" s="7"/>
      <c r="C35" s="52" t="s">
        <v>0</v>
      </c>
      <c r="D35" s="7"/>
      <c r="E35" s="51" t="s">
        <v>0</v>
      </c>
      <c r="F35" s="7"/>
      <c r="G35" s="58" t="s">
        <v>0</v>
      </c>
    </row>
    <row r="36" spans="1:7" ht="20" customHeight="1" x14ac:dyDescent="0.15">
      <c r="A36" s="74" t="str">
        <f>Productdemonstratie!A21</f>
        <v>4. Beoordelingscriteria Kantine stoel - Item 5</v>
      </c>
      <c r="B36" s="74"/>
      <c r="C36" s="74"/>
      <c r="D36" s="74"/>
      <c r="E36" s="74"/>
      <c r="F36" s="74"/>
      <c r="G36" s="74"/>
    </row>
    <row r="37" spans="1:7" ht="20" customHeight="1" x14ac:dyDescent="0.15">
      <c r="A37" s="73" t="str">
        <f>Productdemonstratie!A22</f>
        <v>1. Zitcomfort</v>
      </c>
      <c r="B37" s="7"/>
      <c r="C37" s="56" t="s">
        <v>2</v>
      </c>
      <c r="D37" s="7"/>
      <c r="E37" s="57" t="s">
        <v>2</v>
      </c>
      <c r="F37" s="7"/>
      <c r="G37" s="59" t="s">
        <v>2</v>
      </c>
    </row>
    <row r="38" spans="1:7" ht="130" customHeight="1" x14ac:dyDescent="0.15">
      <c r="A38" s="73"/>
      <c r="B38" s="7"/>
      <c r="C38" s="52" t="s">
        <v>0</v>
      </c>
      <c r="D38" s="7"/>
      <c r="E38" s="51" t="s">
        <v>0</v>
      </c>
      <c r="F38" s="7"/>
      <c r="G38" s="58" t="s">
        <v>0</v>
      </c>
    </row>
    <row r="39" spans="1:7" ht="20" customHeight="1" x14ac:dyDescent="0.15">
      <c r="A39" s="72" t="str">
        <f>Productdemonstratie!A23</f>
        <v>2. Stapelbaarheid</v>
      </c>
      <c r="B39" s="7"/>
      <c r="C39" s="56" t="s">
        <v>2</v>
      </c>
      <c r="D39" s="7"/>
      <c r="E39" s="57" t="s">
        <v>2</v>
      </c>
      <c r="F39" s="7"/>
      <c r="G39" s="59" t="s">
        <v>2</v>
      </c>
    </row>
    <row r="40" spans="1:7" ht="130" customHeight="1" x14ac:dyDescent="0.15">
      <c r="A40" s="73"/>
      <c r="B40" s="7"/>
      <c r="C40" s="52" t="s">
        <v>0</v>
      </c>
      <c r="D40" s="7"/>
      <c r="E40" s="51" t="s">
        <v>0</v>
      </c>
      <c r="F40" s="7"/>
      <c r="G40" s="58" t="s">
        <v>0</v>
      </c>
    </row>
    <row r="41" spans="1:7" ht="20" customHeight="1" x14ac:dyDescent="0.15">
      <c r="A41" s="72" t="str">
        <f>Productdemonstratie!A24</f>
        <v>3. Stabiliteit bij het zitten</v>
      </c>
      <c r="B41" s="7"/>
      <c r="C41" s="56" t="s">
        <v>2</v>
      </c>
      <c r="D41" s="7"/>
      <c r="E41" s="57" t="s">
        <v>2</v>
      </c>
      <c r="F41" s="7"/>
      <c r="G41" s="59" t="s">
        <v>2</v>
      </c>
    </row>
    <row r="42" spans="1:7" ht="130" customHeight="1" x14ac:dyDescent="0.15">
      <c r="A42" s="73"/>
      <c r="B42" s="7"/>
      <c r="C42" s="52" t="s">
        <v>0</v>
      </c>
      <c r="D42" s="7"/>
      <c r="E42" s="51" t="s">
        <v>0</v>
      </c>
      <c r="F42" s="7"/>
      <c r="G42" s="58" t="s">
        <v>0</v>
      </c>
    </row>
    <row r="43" spans="1:7" ht="20" customHeight="1" x14ac:dyDescent="0.15">
      <c r="A43" s="72" t="str">
        <f>Productdemonstratie!A25</f>
        <v>4. Constructie inclusief bevestiging tussen frame en zitting</v>
      </c>
      <c r="B43" s="7"/>
      <c r="C43" s="56" t="s">
        <v>2</v>
      </c>
      <c r="D43" s="7"/>
      <c r="E43" s="57" t="s">
        <v>2</v>
      </c>
      <c r="F43" s="7"/>
      <c r="G43" s="59" t="s">
        <v>2</v>
      </c>
    </row>
    <row r="44" spans="1:7" ht="130" customHeight="1" x14ac:dyDescent="0.15">
      <c r="A44" s="73"/>
      <c r="B44" s="7"/>
      <c r="C44" s="52" t="s">
        <v>0</v>
      </c>
      <c r="D44" s="7"/>
      <c r="E44" s="51" t="s">
        <v>0</v>
      </c>
      <c r="F44" s="7"/>
      <c r="G44" s="58" t="s">
        <v>0</v>
      </c>
    </row>
    <row r="45" spans="1:7" ht="20" customHeight="1" x14ac:dyDescent="0.15">
      <c r="A45" s="72" t="str">
        <f>Productdemonstratie!A26</f>
        <v>5. Uitstraling/ vormgeving</v>
      </c>
      <c r="B45" s="7"/>
      <c r="C45" s="56" t="s">
        <v>2</v>
      </c>
      <c r="D45" s="7"/>
      <c r="E45" s="57" t="s">
        <v>2</v>
      </c>
      <c r="F45" s="7"/>
      <c r="G45" s="59" t="s">
        <v>2</v>
      </c>
    </row>
    <row r="46" spans="1:7" ht="130" customHeight="1" x14ac:dyDescent="0.15">
      <c r="A46" s="73"/>
      <c r="B46" s="7"/>
      <c r="C46" s="52" t="s">
        <v>0</v>
      </c>
      <c r="D46" s="7"/>
      <c r="E46" s="51" t="s">
        <v>0</v>
      </c>
      <c r="F46" s="7"/>
      <c r="G46" s="58" t="s">
        <v>0</v>
      </c>
    </row>
    <row r="47" spans="1:7" ht="20" customHeight="1" x14ac:dyDescent="0.15">
      <c r="A47" s="72" t="str">
        <f>Productdemonstratie!A27</f>
        <v>6. Gemak schoonmaken</v>
      </c>
      <c r="B47" s="7"/>
      <c r="C47" s="56" t="s">
        <v>2</v>
      </c>
      <c r="D47" s="7"/>
      <c r="E47" s="57" t="s">
        <v>2</v>
      </c>
      <c r="F47" s="7"/>
      <c r="G47" s="59" t="s">
        <v>2</v>
      </c>
    </row>
    <row r="48" spans="1:7" ht="130" customHeight="1" x14ac:dyDescent="0.15">
      <c r="A48" s="73"/>
      <c r="B48" s="7"/>
      <c r="C48" s="52" t="s">
        <v>0</v>
      </c>
      <c r="D48" s="7"/>
      <c r="E48" s="51" t="s">
        <v>0</v>
      </c>
      <c r="F48" s="7"/>
      <c r="G48" s="58" t="s">
        <v>0</v>
      </c>
    </row>
    <row r="49" spans="1:7" ht="20" customHeight="1" x14ac:dyDescent="0.15">
      <c r="A49" s="72" t="str">
        <f>Productdemonstratie!A28</f>
        <v>7. Mate van leerling-proof</v>
      </c>
      <c r="B49" s="7"/>
      <c r="C49" s="56" t="s">
        <v>2</v>
      </c>
      <c r="D49" s="7"/>
      <c r="E49" s="57" t="s">
        <v>2</v>
      </c>
      <c r="F49" s="7"/>
      <c r="G49" s="59" t="s">
        <v>2</v>
      </c>
    </row>
    <row r="50" spans="1:7" ht="130" customHeight="1" x14ac:dyDescent="0.15">
      <c r="A50" s="73"/>
      <c r="B50" s="7"/>
      <c r="C50" s="52" t="s">
        <v>0</v>
      </c>
      <c r="D50" s="7"/>
      <c r="E50" s="51" t="s">
        <v>0</v>
      </c>
      <c r="F50" s="7"/>
      <c r="G50" s="58" t="s">
        <v>0</v>
      </c>
    </row>
    <row r="51" spans="1:7" ht="20" customHeight="1" x14ac:dyDescent="0.15">
      <c r="A51" s="72" t="str">
        <f>Productdemonstratie!A29</f>
        <v>8. Mate van koppelbaarheid</v>
      </c>
      <c r="B51" s="7"/>
      <c r="C51" s="56" t="s">
        <v>2</v>
      </c>
      <c r="D51" s="7"/>
      <c r="E51" s="57" t="s">
        <v>2</v>
      </c>
      <c r="F51" s="7"/>
      <c r="G51" s="59" t="s">
        <v>2</v>
      </c>
    </row>
    <row r="52" spans="1:7" ht="130" customHeight="1" x14ac:dyDescent="0.15">
      <c r="A52" s="73"/>
      <c r="B52" s="7"/>
      <c r="C52" s="60" t="s">
        <v>0</v>
      </c>
      <c r="D52" s="7"/>
      <c r="E52" s="61" t="s">
        <v>0</v>
      </c>
      <c r="F52" s="7"/>
      <c r="G52" s="62" t="s">
        <v>0</v>
      </c>
    </row>
    <row r="53" spans="1:7" ht="20" customHeight="1" x14ac:dyDescent="0.15">
      <c r="A53" s="72" t="str">
        <f>Productdemonstratie!A30</f>
        <v>9. Mate van keuze kleuren in stalenboek</v>
      </c>
      <c r="B53" s="7"/>
      <c r="C53" s="59" t="s">
        <v>51</v>
      </c>
      <c r="D53" s="7"/>
      <c r="E53" s="59" t="s">
        <v>51</v>
      </c>
      <c r="F53" s="7"/>
      <c r="G53" s="59" t="s">
        <v>51</v>
      </c>
    </row>
    <row r="54" spans="1:7" ht="130" customHeight="1" x14ac:dyDescent="0.15">
      <c r="A54" s="73"/>
      <c r="B54" s="7"/>
      <c r="C54" s="52" t="s">
        <v>0</v>
      </c>
      <c r="D54" s="7"/>
      <c r="E54" s="51" t="s">
        <v>0</v>
      </c>
      <c r="F54" s="7"/>
      <c r="G54" s="58" t="s">
        <v>0</v>
      </c>
    </row>
    <row r="55" spans="1:7" ht="20" customHeight="1" x14ac:dyDescent="0.15">
      <c r="A55" s="74" t="str">
        <f>Productdemonstratie!A31</f>
        <v>5. Beoordelingscriteria Zit-sta bureau - Item 7</v>
      </c>
      <c r="B55" s="74"/>
      <c r="C55" s="74"/>
      <c r="D55" s="74"/>
      <c r="E55" s="74"/>
      <c r="F55" s="74"/>
      <c r="G55" s="74"/>
    </row>
    <row r="56" spans="1:7" ht="20" customHeight="1" x14ac:dyDescent="0.15">
      <c r="A56" s="73" t="str">
        <f>Productdemonstratie!A32</f>
        <v>1. Stabiliteit op alle hoogtes</v>
      </c>
      <c r="B56" s="7"/>
      <c r="C56" s="56" t="s">
        <v>2</v>
      </c>
      <c r="D56" s="7"/>
      <c r="E56" s="57" t="s">
        <v>2</v>
      </c>
      <c r="F56" s="7"/>
      <c r="G56" s="59" t="s">
        <v>2</v>
      </c>
    </row>
    <row r="57" spans="1:7" ht="130" customHeight="1" x14ac:dyDescent="0.15">
      <c r="A57" s="73"/>
      <c r="B57" s="7"/>
      <c r="C57" s="52" t="s">
        <v>0</v>
      </c>
      <c r="D57" s="7"/>
      <c r="E57" s="51" t="s">
        <v>0</v>
      </c>
      <c r="F57" s="7"/>
      <c r="G57" s="58" t="s">
        <v>0</v>
      </c>
    </row>
    <row r="58" spans="1:7" ht="20" customHeight="1" x14ac:dyDescent="0.15">
      <c r="A58" s="72" t="str">
        <f>Productdemonstratie!A33</f>
        <v>2. Mate van geluid bij verstellen hoogte</v>
      </c>
      <c r="B58" s="7"/>
      <c r="C58" s="56" t="s">
        <v>2</v>
      </c>
      <c r="D58" s="7"/>
      <c r="E58" s="57" t="s">
        <v>2</v>
      </c>
      <c r="F58" s="7"/>
      <c r="G58" s="59" t="s">
        <v>2</v>
      </c>
    </row>
    <row r="59" spans="1:7" ht="130" customHeight="1" x14ac:dyDescent="0.15">
      <c r="A59" s="73"/>
      <c r="B59" s="7"/>
      <c r="C59" s="52" t="s">
        <v>0</v>
      </c>
      <c r="D59" s="7"/>
      <c r="E59" s="51" t="s">
        <v>0</v>
      </c>
      <c r="F59" s="7"/>
      <c r="G59" s="58" t="s">
        <v>0</v>
      </c>
    </row>
    <row r="60" spans="1:7" ht="20" customHeight="1" x14ac:dyDescent="0.15">
      <c r="A60" s="72" t="str">
        <f>Productdemonstratie!A34</f>
        <v>3. Constructie onderstel, afwerking</v>
      </c>
      <c r="B60" s="7"/>
      <c r="C60" s="56" t="s">
        <v>2</v>
      </c>
      <c r="D60" s="7"/>
      <c r="E60" s="57" t="s">
        <v>2</v>
      </c>
      <c r="F60" s="7"/>
      <c r="G60" s="59" t="s">
        <v>2</v>
      </c>
    </row>
    <row r="61" spans="1:7" ht="130" customHeight="1" x14ac:dyDescent="0.15">
      <c r="A61" s="73"/>
      <c r="B61" s="7"/>
      <c r="C61" s="52" t="s">
        <v>0</v>
      </c>
      <c r="D61" s="7"/>
      <c r="E61" s="51" t="s">
        <v>0</v>
      </c>
      <c r="F61" s="7"/>
      <c r="G61" s="58" t="s">
        <v>0</v>
      </c>
    </row>
    <row r="62" spans="1:7" ht="20" customHeight="1" x14ac:dyDescent="0.15">
      <c r="A62" s="72" t="str">
        <f>Productdemonstratie!A35</f>
        <v>4. Uitstraling/ vormgeving</v>
      </c>
      <c r="B62" s="7"/>
      <c r="C62" s="56" t="s">
        <v>2</v>
      </c>
      <c r="D62" s="7"/>
      <c r="E62" s="57" t="s">
        <v>2</v>
      </c>
      <c r="F62" s="7"/>
      <c r="G62" s="59" t="s">
        <v>2</v>
      </c>
    </row>
    <row r="63" spans="1:7" ht="130" customHeight="1" x14ac:dyDescent="0.15">
      <c r="A63" s="73"/>
      <c r="B63" s="7"/>
      <c r="C63" s="52" t="s">
        <v>0</v>
      </c>
      <c r="D63" s="7"/>
      <c r="E63" s="51" t="s">
        <v>0</v>
      </c>
      <c r="F63" s="7"/>
      <c r="G63" s="58" t="s">
        <v>0</v>
      </c>
    </row>
    <row r="64" spans="1:7" ht="20" customHeight="1" x14ac:dyDescent="0.15">
      <c r="A64" s="72" t="str">
        <f>Productdemonstratie!A36</f>
        <v>5. Gemak schoonmaken</v>
      </c>
      <c r="B64" s="7"/>
      <c r="C64" s="56" t="s">
        <v>2</v>
      </c>
      <c r="D64" s="7"/>
      <c r="E64" s="57" t="s">
        <v>2</v>
      </c>
      <c r="F64" s="7"/>
      <c r="G64" s="59" t="s">
        <v>2</v>
      </c>
    </row>
    <row r="65" spans="1:7" ht="130" customHeight="1" x14ac:dyDescent="0.15">
      <c r="A65" s="73"/>
      <c r="B65" s="7"/>
      <c r="C65" s="52" t="s">
        <v>0</v>
      </c>
      <c r="D65" s="7"/>
      <c r="E65" s="51" t="s">
        <v>0</v>
      </c>
      <c r="F65" s="7"/>
      <c r="G65" s="58" t="s">
        <v>0</v>
      </c>
    </row>
    <row r="66" spans="1:7" ht="20" customHeight="1" x14ac:dyDescent="0.15">
      <c r="A66" s="72" t="str">
        <f>Productdemonstratie!A37</f>
        <v>6. Mate van keuze kleuren in stalenboek</v>
      </c>
      <c r="B66" s="7"/>
      <c r="C66" s="59" t="s">
        <v>51</v>
      </c>
      <c r="D66" s="7"/>
      <c r="E66" s="59" t="s">
        <v>51</v>
      </c>
      <c r="F66" s="7"/>
      <c r="G66" s="59" t="s">
        <v>51</v>
      </c>
    </row>
    <row r="67" spans="1:7" ht="130" customHeight="1" x14ac:dyDescent="0.15">
      <c r="A67" s="73"/>
      <c r="B67" s="7"/>
      <c r="C67" s="52" t="s">
        <v>0</v>
      </c>
      <c r="D67" s="7"/>
      <c r="E67" s="51" t="s">
        <v>0</v>
      </c>
      <c r="F67" s="7"/>
      <c r="G67" s="58" t="s">
        <v>0</v>
      </c>
    </row>
    <row r="68" spans="1:7" ht="20" customHeight="1" x14ac:dyDescent="0.15">
      <c r="A68" s="74" t="str">
        <f>Productdemonstratie!A38</f>
        <v>6. Beoordelingscriteria bureaustoel item 9</v>
      </c>
      <c r="B68" s="74"/>
      <c r="C68" s="74"/>
      <c r="D68" s="74"/>
      <c r="E68" s="74"/>
      <c r="F68" s="74"/>
      <c r="G68" s="74"/>
    </row>
    <row r="69" spans="1:7" ht="20" customHeight="1" x14ac:dyDescent="0.15">
      <c r="A69" s="73" t="str">
        <f>Productdemonstratie!A39</f>
        <v>1. Zitcomfort</v>
      </c>
      <c r="B69" s="7"/>
      <c r="C69" s="56" t="s">
        <v>2</v>
      </c>
      <c r="D69" s="7"/>
      <c r="E69" s="57" t="s">
        <v>2</v>
      </c>
      <c r="F69" s="7"/>
      <c r="G69" s="59" t="s">
        <v>2</v>
      </c>
    </row>
    <row r="70" spans="1:7" ht="130" customHeight="1" x14ac:dyDescent="0.15">
      <c r="A70" s="73"/>
      <c r="B70" s="7"/>
      <c r="C70" s="52" t="s">
        <v>0</v>
      </c>
      <c r="D70" s="7"/>
      <c r="E70" s="51" t="s">
        <v>0</v>
      </c>
      <c r="F70" s="7"/>
      <c r="G70" s="58" t="s">
        <v>0</v>
      </c>
    </row>
    <row r="71" spans="1:7" ht="20" customHeight="1" x14ac:dyDescent="0.15">
      <c r="A71" s="72" t="str">
        <f>Productdemonstratie!A40</f>
        <v>2. Mate van instelbaarheid armliggers</v>
      </c>
      <c r="B71" s="7"/>
      <c r="C71" s="56" t="s">
        <v>2</v>
      </c>
      <c r="D71" s="7"/>
      <c r="E71" s="57" t="s">
        <v>2</v>
      </c>
      <c r="F71" s="7"/>
      <c r="G71" s="59" t="s">
        <v>2</v>
      </c>
    </row>
    <row r="72" spans="1:7" ht="130" customHeight="1" x14ac:dyDescent="0.15">
      <c r="A72" s="73"/>
      <c r="B72" s="7"/>
      <c r="C72" s="52" t="s">
        <v>0</v>
      </c>
      <c r="D72" s="7"/>
      <c r="E72" s="51" t="s">
        <v>0</v>
      </c>
      <c r="F72" s="7"/>
      <c r="G72" s="58" t="s">
        <v>0</v>
      </c>
    </row>
    <row r="73" spans="1:7" ht="20" customHeight="1" x14ac:dyDescent="0.15">
      <c r="A73" s="72" t="str">
        <f>Productdemonstratie!A41</f>
        <v>3. Rugleuning en zitting</v>
      </c>
      <c r="B73" s="7"/>
      <c r="C73" s="56" t="s">
        <v>2</v>
      </c>
      <c r="D73" s="7"/>
      <c r="E73" s="57" t="s">
        <v>2</v>
      </c>
      <c r="F73" s="7"/>
      <c r="G73" s="59" t="s">
        <v>2</v>
      </c>
    </row>
    <row r="74" spans="1:7" ht="130" customHeight="1" x14ac:dyDescent="0.15">
      <c r="A74" s="73"/>
      <c r="B74" s="7"/>
      <c r="C74" s="52" t="s">
        <v>0</v>
      </c>
      <c r="D74" s="7"/>
      <c r="E74" s="51" t="s">
        <v>0</v>
      </c>
      <c r="F74" s="7"/>
      <c r="G74" s="58" t="s">
        <v>0</v>
      </c>
    </row>
    <row r="75" spans="1:7" ht="20" customHeight="1" x14ac:dyDescent="0.15">
      <c r="A75" s="72" t="str">
        <f>Productdemonstratie!A42</f>
        <v>4. Constructie inclusief bevestiging tussen frame en zitting</v>
      </c>
      <c r="B75" s="7"/>
      <c r="C75" s="56" t="s">
        <v>2</v>
      </c>
      <c r="D75" s="7"/>
      <c r="E75" s="57" t="s">
        <v>2</v>
      </c>
      <c r="F75" s="7"/>
      <c r="G75" s="59" t="s">
        <v>2</v>
      </c>
    </row>
    <row r="76" spans="1:7" ht="130" customHeight="1" x14ac:dyDescent="0.15">
      <c r="A76" s="73"/>
      <c r="B76" s="7"/>
      <c r="C76" s="52" t="s">
        <v>0</v>
      </c>
      <c r="D76" s="7"/>
      <c r="E76" s="51" t="s">
        <v>0</v>
      </c>
      <c r="F76" s="7"/>
      <c r="G76" s="58" t="s">
        <v>0</v>
      </c>
    </row>
    <row r="77" spans="1:7" ht="20" customHeight="1" x14ac:dyDescent="0.15">
      <c r="A77" s="72" t="str">
        <f>Productdemonstratie!A43</f>
        <v>5. Uitstraling/ vormgeving</v>
      </c>
      <c r="B77" s="7"/>
      <c r="C77" s="56" t="s">
        <v>2</v>
      </c>
      <c r="D77" s="7"/>
      <c r="E77" s="57" t="s">
        <v>2</v>
      </c>
      <c r="F77" s="7"/>
      <c r="G77" s="59" t="s">
        <v>2</v>
      </c>
    </row>
    <row r="78" spans="1:7" ht="130" customHeight="1" x14ac:dyDescent="0.15">
      <c r="A78" s="73"/>
      <c r="B78" s="7"/>
      <c r="C78" s="52" t="s">
        <v>0</v>
      </c>
      <c r="D78" s="7"/>
      <c r="E78" s="51" t="s">
        <v>0</v>
      </c>
      <c r="F78" s="7"/>
      <c r="G78" s="58" t="s">
        <v>0</v>
      </c>
    </row>
    <row r="79" spans="1:7" ht="20" customHeight="1" x14ac:dyDescent="0.15">
      <c r="A79" s="72" t="str">
        <f>Productdemonstratie!A44</f>
        <v>6. Gemak schoonmaken</v>
      </c>
      <c r="B79" s="7"/>
      <c r="C79" s="56" t="s">
        <v>2</v>
      </c>
      <c r="D79" s="7"/>
      <c r="E79" s="57" t="s">
        <v>2</v>
      </c>
      <c r="F79" s="7"/>
      <c r="G79" s="59" t="s">
        <v>2</v>
      </c>
    </row>
    <row r="80" spans="1:7" ht="130" customHeight="1" x14ac:dyDescent="0.15">
      <c r="A80" s="73"/>
      <c r="B80" s="7"/>
      <c r="C80" s="52" t="s">
        <v>0</v>
      </c>
      <c r="D80" s="7"/>
      <c r="E80" s="51" t="s">
        <v>0</v>
      </c>
      <c r="F80" s="7"/>
      <c r="G80" s="58" t="s">
        <v>0</v>
      </c>
    </row>
    <row r="81" spans="1:7" ht="20" customHeight="1" x14ac:dyDescent="0.15">
      <c r="A81" s="72" t="str">
        <f>Productdemonstratie!A45</f>
        <v>7. Mate van keuze kleuren in stalenboek</v>
      </c>
      <c r="B81" s="7"/>
      <c r="C81" s="59" t="s">
        <v>51</v>
      </c>
      <c r="D81" s="7"/>
      <c r="E81" s="59" t="s">
        <v>51</v>
      </c>
      <c r="F81" s="7"/>
      <c r="G81" s="59" t="s">
        <v>51</v>
      </c>
    </row>
    <row r="82" spans="1:7" ht="130" customHeight="1" x14ac:dyDescent="0.15">
      <c r="A82" s="73"/>
      <c r="B82" s="7"/>
      <c r="C82" s="52" t="s">
        <v>0</v>
      </c>
      <c r="D82" s="7"/>
      <c r="E82" s="51" t="s">
        <v>0</v>
      </c>
      <c r="F82" s="7"/>
      <c r="G82" s="58" t="s">
        <v>0</v>
      </c>
    </row>
    <row r="83" spans="1:7" ht="20" customHeight="1" x14ac:dyDescent="0.15">
      <c r="A83" s="74" t="str">
        <f>Productdemonstratie!A46</f>
        <v>7. Beoordelingscriteria vergaderstoel item 12</v>
      </c>
      <c r="B83" s="74"/>
      <c r="C83" s="74"/>
      <c r="D83" s="74"/>
      <c r="E83" s="74"/>
      <c r="F83" s="74"/>
      <c r="G83" s="74"/>
    </row>
    <row r="84" spans="1:7" ht="20" customHeight="1" x14ac:dyDescent="0.15">
      <c r="A84" s="73" t="str">
        <f>Productdemonstratie!A47</f>
        <v>1. Zitcomfort</v>
      </c>
      <c r="B84" s="7"/>
      <c r="C84" s="56" t="s">
        <v>2</v>
      </c>
      <c r="D84" s="7"/>
      <c r="E84" s="57" t="s">
        <v>2</v>
      </c>
      <c r="F84" s="7"/>
      <c r="G84" s="59" t="s">
        <v>2</v>
      </c>
    </row>
    <row r="85" spans="1:7" ht="130" customHeight="1" x14ac:dyDescent="0.15">
      <c r="A85" s="73"/>
      <c r="B85" s="7"/>
      <c r="C85" s="52" t="s">
        <v>0</v>
      </c>
      <c r="D85" s="7"/>
      <c r="E85" s="51" t="s">
        <v>0</v>
      </c>
      <c r="F85" s="7"/>
      <c r="G85" s="58" t="s">
        <v>0</v>
      </c>
    </row>
    <row r="86" spans="1:7" ht="20" customHeight="1" x14ac:dyDescent="0.15">
      <c r="A86" s="72" t="str">
        <f>Productdemonstratie!A48</f>
        <v>2. Mate van comfort armliggers</v>
      </c>
      <c r="B86" s="7"/>
      <c r="C86" s="56" t="s">
        <v>2</v>
      </c>
      <c r="D86" s="7"/>
      <c r="E86" s="57" t="s">
        <v>2</v>
      </c>
      <c r="F86" s="7"/>
      <c r="G86" s="59" t="s">
        <v>2</v>
      </c>
    </row>
    <row r="87" spans="1:7" ht="130" customHeight="1" x14ac:dyDescent="0.15">
      <c r="A87" s="73"/>
      <c r="B87" s="7"/>
      <c r="C87" s="52" t="s">
        <v>0</v>
      </c>
      <c r="D87" s="7"/>
      <c r="E87" s="51" t="s">
        <v>0</v>
      </c>
      <c r="F87" s="7"/>
      <c r="G87" s="58" t="s">
        <v>0</v>
      </c>
    </row>
    <row r="88" spans="1:7" ht="20" customHeight="1" x14ac:dyDescent="0.15">
      <c r="A88" s="72" t="str">
        <f>Productdemonstratie!A49</f>
        <v>3. Rugleuning en zitting</v>
      </c>
      <c r="B88" s="7"/>
      <c r="C88" s="56" t="s">
        <v>2</v>
      </c>
      <c r="D88" s="7"/>
      <c r="E88" s="57" t="s">
        <v>2</v>
      </c>
      <c r="F88" s="7"/>
      <c r="G88" s="59" t="s">
        <v>2</v>
      </c>
    </row>
    <row r="89" spans="1:7" ht="130" customHeight="1" x14ac:dyDescent="0.15">
      <c r="A89" s="73"/>
      <c r="B89" s="7"/>
      <c r="C89" s="52" t="s">
        <v>0</v>
      </c>
      <c r="D89" s="7"/>
      <c r="E89" s="51" t="s">
        <v>0</v>
      </c>
      <c r="F89" s="7"/>
      <c r="G89" s="58" t="s">
        <v>0</v>
      </c>
    </row>
    <row r="90" spans="1:7" ht="20" customHeight="1" x14ac:dyDescent="0.15">
      <c r="A90" s="72" t="str">
        <f>Productdemonstratie!A50</f>
        <v>4. Constructie inclusief bevestiging tussen frame en zitting</v>
      </c>
      <c r="B90" s="7"/>
      <c r="C90" s="56" t="s">
        <v>2</v>
      </c>
      <c r="D90" s="7"/>
      <c r="E90" s="57" t="s">
        <v>2</v>
      </c>
      <c r="F90" s="7"/>
      <c r="G90" s="59" t="s">
        <v>2</v>
      </c>
    </row>
    <row r="91" spans="1:7" ht="130" customHeight="1" x14ac:dyDescent="0.15">
      <c r="A91" s="73"/>
      <c r="B91" s="7"/>
      <c r="C91" s="52" t="s">
        <v>0</v>
      </c>
      <c r="D91" s="7"/>
      <c r="E91" s="51" t="s">
        <v>0</v>
      </c>
      <c r="F91" s="7"/>
      <c r="G91" s="58" t="s">
        <v>0</v>
      </c>
    </row>
    <row r="92" spans="1:7" ht="20" customHeight="1" x14ac:dyDescent="0.15">
      <c r="A92" s="72" t="str">
        <f>Productdemonstratie!A51</f>
        <v>5. Uitstraling/ vormgeving</v>
      </c>
      <c r="B92" s="7"/>
      <c r="C92" s="56" t="s">
        <v>2</v>
      </c>
      <c r="D92" s="7"/>
      <c r="E92" s="57" t="s">
        <v>2</v>
      </c>
      <c r="F92" s="7"/>
      <c r="G92" s="59" t="s">
        <v>2</v>
      </c>
    </row>
    <row r="93" spans="1:7" ht="130" customHeight="1" x14ac:dyDescent="0.15">
      <c r="A93" s="73"/>
      <c r="B93" s="7"/>
      <c r="C93" s="52" t="s">
        <v>0</v>
      </c>
      <c r="D93" s="7"/>
      <c r="E93" s="51" t="s">
        <v>0</v>
      </c>
      <c r="F93" s="7"/>
      <c r="G93" s="58" t="s">
        <v>0</v>
      </c>
    </row>
    <row r="94" spans="1:7" ht="20" customHeight="1" x14ac:dyDescent="0.15">
      <c r="A94" s="72" t="str">
        <f>Productdemonstratie!A52</f>
        <v>6. Gemak schoonmaken</v>
      </c>
      <c r="B94" s="7"/>
      <c r="C94" s="56" t="s">
        <v>2</v>
      </c>
      <c r="D94" s="7"/>
      <c r="E94" s="57" t="s">
        <v>2</v>
      </c>
      <c r="F94" s="7"/>
      <c r="G94" s="59" t="s">
        <v>2</v>
      </c>
    </row>
    <row r="95" spans="1:7" ht="130" customHeight="1" x14ac:dyDescent="0.15">
      <c r="A95" s="73"/>
      <c r="B95" s="7"/>
      <c r="C95" s="52" t="s">
        <v>0</v>
      </c>
      <c r="D95" s="7"/>
      <c r="E95" s="51" t="s">
        <v>0</v>
      </c>
      <c r="F95" s="7"/>
      <c r="G95" s="58" t="s">
        <v>0</v>
      </c>
    </row>
    <row r="96" spans="1:7" ht="20" customHeight="1" x14ac:dyDescent="0.15">
      <c r="A96" s="72" t="str">
        <f>Productdemonstratie!A53</f>
        <v>7. Mate van keuze kleuren in stalenboek</v>
      </c>
      <c r="B96" s="7"/>
      <c r="C96" s="59" t="s">
        <v>51</v>
      </c>
      <c r="D96" s="7"/>
      <c r="E96" s="59" t="s">
        <v>51</v>
      </c>
      <c r="F96" s="7"/>
      <c r="G96" s="59" t="s">
        <v>51</v>
      </c>
    </row>
    <row r="97" spans="1:7" ht="130" customHeight="1" x14ac:dyDescent="0.15">
      <c r="A97" s="73"/>
      <c r="B97" s="7"/>
      <c r="C97" s="52" t="s">
        <v>0</v>
      </c>
      <c r="D97" s="7"/>
      <c r="E97" s="51" t="s">
        <v>0</v>
      </c>
      <c r="F97" s="7"/>
      <c r="G97" s="58" t="s">
        <v>0</v>
      </c>
    </row>
    <row r="98" spans="1:7" ht="20" customHeight="1" x14ac:dyDescent="0.15"/>
    <row r="99" spans="1:7" ht="20" customHeight="1" x14ac:dyDescent="0.15"/>
    <row r="100" spans="1:7" ht="130" customHeight="1" x14ac:dyDescent="0.15"/>
    <row r="101" spans="1:7" ht="20" customHeight="1" x14ac:dyDescent="0.15"/>
    <row r="102" spans="1:7" ht="130" customHeight="1" x14ac:dyDescent="0.15"/>
    <row r="103" spans="1:7" ht="20" customHeight="1" x14ac:dyDescent="0.15"/>
    <row r="104" spans="1:7" ht="130" customHeight="1" x14ac:dyDescent="0.15"/>
    <row r="105" spans="1:7" ht="20" customHeight="1" x14ac:dyDescent="0.15"/>
    <row r="106" spans="1:7" ht="130" customHeight="1" x14ac:dyDescent="0.15"/>
    <row r="107" spans="1:7" ht="20" customHeight="1" x14ac:dyDescent="0.15"/>
    <row r="108" spans="1:7" ht="130" customHeight="1" x14ac:dyDescent="0.15"/>
    <row r="109" spans="1:7" ht="20" customHeight="1" x14ac:dyDescent="0.15"/>
    <row r="110" spans="1:7" ht="130" customHeight="1" x14ac:dyDescent="0.15"/>
    <row r="111" spans="1:7" ht="20" customHeight="1" x14ac:dyDescent="0.15"/>
    <row r="112" spans="1:7" ht="130" customHeight="1" x14ac:dyDescent="0.15"/>
    <row r="113" ht="20" customHeight="1" x14ac:dyDescent="0.15"/>
    <row r="114" ht="130" customHeight="1" x14ac:dyDescent="0.15"/>
    <row r="115" ht="20" customHeight="1" x14ac:dyDescent="0.15"/>
    <row r="116" ht="130" customHeight="1" x14ac:dyDescent="0.15"/>
    <row r="117" ht="20" customHeight="1" x14ac:dyDescent="0.15"/>
    <row r="118" ht="20" customHeight="1" x14ac:dyDescent="0.15"/>
    <row r="119" ht="130" customHeight="1" x14ac:dyDescent="0.15"/>
    <row r="120" ht="20" customHeight="1" x14ac:dyDescent="0.15"/>
    <row r="121" ht="130" customHeight="1" x14ac:dyDescent="0.15"/>
    <row r="122" ht="20" customHeight="1" x14ac:dyDescent="0.15"/>
    <row r="123" ht="130" customHeight="1" x14ac:dyDescent="0.15"/>
    <row r="124" ht="20" customHeight="1" x14ac:dyDescent="0.15"/>
    <row r="125" ht="130" customHeight="1" x14ac:dyDescent="0.15"/>
    <row r="126" ht="20" customHeight="1" x14ac:dyDescent="0.15"/>
    <row r="127" ht="130" customHeight="1" x14ac:dyDescent="0.15"/>
    <row r="128" ht="20" customHeight="1" x14ac:dyDescent="0.15"/>
    <row r="129" ht="130" customHeight="1" x14ac:dyDescent="0.15"/>
    <row r="130" ht="20" customHeight="1" x14ac:dyDescent="0.15"/>
    <row r="131" ht="130" customHeight="1" x14ac:dyDescent="0.15"/>
    <row r="132" ht="20" customHeight="1" x14ac:dyDescent="0.15"/>
    <row r="133" ht="20" customHeight="1" x14ac:dyDescent="0.15"/>
    <row r="134" ht="130" customHeight="1" x14ac:dyDescent="0.15"/>
    <row r="135" ht="20" customHeight="1" x14ac:dyDescent="0.15"/>
    <row r="136" ht="130" customHeight="1" x14ac:dyDescent="0.15"/>
    <row r="137" ht="20" customHeight="1" x14ac:dyDescent="0.15"/>
    <row r="138" ht="130" customHeight="1" x14ac:dyDescent="0.15"/>
    <row r="139" ht="20" customHeight="1" x14ac:dyDescent="0.15"/>
    <row r="140" ht="130" customHeight="1" x14ac:dyDescent="0.15"/>
    <row r="141" ht="20" customHeight="1" x14ac:dyDescent="0.15"/>
    <row r="142" ht="130" customHeight="1" x14ac:dyDescent="0.15"/>
    <row r="143" ht="20" customHeight="1" x14ac:dyDescent="0.15"/>
    <row r="144" ht="20" customHeight="1" x14ac:dyDescent="0.15"/>
    <row r="145" ht="130" customHeight="1" x14ac:dyDescent="0.15"/>
    <row r="146" ht="20" customHeight="1" x14ac:dyDescent="0.15"/>
    <row r="147" ht="130" customHeight="1" x14ac:dyDescent="0.15"/>
    <row r="148" ht="20" customHeight="1" x14ac:dyDescent="0.15"/>
    <row r="149" ht="130" customHeight="1" x14ac:dyDescent="0.15"/>
    <row r="150" ht="20" customHeight="1" x14ac:dyDescent="0.15"/>
    <row r="151" ht="130" customHeight="1" x14ac:dyDescent="0.15"/>
    <row r="152" ht="20" customHeight="1" x14ac:dyDescent="0.15"/>
    <row r="153" ht="130" customHeight="1" x14ac:dyDescent="0.15"/>
    <row r="154" ht="20" customHeight="1" x14ac:dyDescent="0.15"/>
  </sheetData>
  <sheetProtection algorithmName="SHA-512" hashValue="+Q2YytxsxK9slmk7HueDCJFRoMJAfE8BYXk7uTumnlIiqh7qtQlVeGemoG7LHVw6EP/aKYONA5SeubyUN4VEUg==" saltValue="rmHbZkKy/MvThhpL9cvUFw==" spinCount="100000" sheet="1" objects="1" scenarios="1"/>
  <mergeCells count="51">
    <mergeCell ref="A90:A91"/>
    <mergeCell ref="A92:A93"/>
    <mergeCell ref="A94:A95"/>
    <mergeCell ref="A96:A97"/>
    <mergeCell ref="A81:A82"/>
    <mergeCell ref="A83:G83"/>
    <mergeCell ref="A84:A85"/>
    <mergeCell ref="A86:A87"/>
    <mergeCell ref="A88:A89"/>
    <mergeCell ref="A71:A72"/>
    <mergeCell ref="A73:A74"/>
    <mergeCell ref="A75:A76"/>
    <mergeCell ref="A77:A78"/>
    <mergeCell ref="A79:A80"/>
    <mergeCell ref="A69:A70"/>
    <mergeCell ref="A4:A5"/>
    <mergeCell ref="A47:A48"/>
    <mergeCell ref="A49:A50"/>
    <mergeCell ref="A43:A44"/>
    <mergeCell ref="A45:A46"/>
    <mergeCell ref="A39:A40"/>
    <mergeCell ref="A41:A42"/>
    <mergeCell ref="A56:A57"/>
    <mergeCell ref="A58:A59"/>
    <mergeCell ref="A51:A52"/>
    <mergeCell ref="A53:A54"/>
    <mergeCell ref="A55:G55"/>
    <mergeCell ref="A3:G3"/>
    <mergeCell ref="A6:A7"/>
    <mergeCell ref="A12:A13"/>
    <mergeCell ref="A8:A9"/>
    <mergeCell ref="A10:A11"/>
    <mergeCell ref="A68:G68"/>
    <mergeCell ref="A64:A65"/>
    <mergeCell ref="A66:A67"/>
    <mergeCell ref="A60:A61"/>
    <mergeCell ref="A62:A63"/>
    <mergeCell ref="A14:G14"/>
    <mergeCell ref="A15:A16"/>
    <mergeCell ref="A17:A18"/>
    <mergeCell ref="A36:G36"/>
    <mergeCell ref="A37:A38"/>
    <mergeCell ref="A34:A35"/>
    <mergeCell ref="A30:A31"/>
    <mergeCell ref="A32:A33"/>
    <mergeCell ref="A26:A27"/>
    <mergeCell ref="A28:A29"/>
    <mergeCell ref="A23:A24"/>
    <mergeCell ref="A21:A22"/>
    <mergeCell ref="A19:A20"/>
    <mergeCell ref="A25:G25"/>
  </mergeCells>
  <dataValidations count="2">
    <dataValidation type="list" errorStyle="warning" allowBlank="1" showErrorMessage="1" error="Voer juiste waarde in. " sqref="C23 E23 G23 C34 E34 G34 C53 E53 G53 C66 E66 G66 C12 E12 G12 C81 E81 G81 C96 E96 G96" xr:uid="{B3644712-A77C-FE49-8894-71CA46B3FECD}">
      <formula1>STALENBOEK</formula1>
    </dataValidation>
    <dataValidation type="list" errorStyle="warning" allowBlank="1" showErrorMessage="1" error="Voer juiste waarde in. " sqref="C4 E4 G4 C6 E6 G6 C8 E8 G8 C10 E10 G10 C15 E15 G15 C17 E17 G17 C19 E19 G19 C21 E21 G21 C26 E26 G26 C28 E28 G28 C30 E30 G30 C32 E32 G32 C37 E37 G37 C39 E39 G39 C41 E41 G41 C43 E43 G43 C45 E45 G45 C47 E47 G47 C49 E49 G49 C56 E56 G56 C58 E58 G58 C60 E60 G60 C62 E62 G62 C64 E64 G64 C51 E51 G51 C69 E69 G69 C71 E71 G71 C73 E73 G73 C75 E75 G75 C77 E77 G77 C79 E79 G79 C94 E94 G94 C84 E84 G84 C86 E86 G86 C88 E88 G88 C90 E90 G90 C92 E92 G92" xr:uid="{FFC31651-2638-A247-8F56-68C8C2A77968}">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B935A-3FBA-EF4D-B119-50E58EAC9ED3}">
  <dimension ref="A1:H154"/>
  <sheetViews>
    <sheetView showGridLines="0" topLeftCell="A64" workbookViewId="0">
      <selection activeCell="A68" sqref="A68:XFD97"/>
    </sheetView>
  </sheetViews>
  <sheetFormatPr baseColWidth="10" defaultColWidth="8.83203125" defaultRowHeight="13" x14ac:dyDescent="0.15"/>
  <cols>
    <col min="1" max="1" width="71.33203125" style="1" customWidth="1"/>
    <col min="2" max="2" width="2.83203125" style="5" customWidth="1"/>
    <col min="3" max="3" width="32.83203125" style="4" customWidth="1"/>
    <col min="4" max="4" width="2.83203125" style="4" customWidth="1"/>
    <col min="5" max="5" width="32.83203125" style="4" customWidth="1"/>
    <col min="6" max="6" width="2.83203125" style="4" customWidth="1"/>
    <col min="7" max="7" width="32.83203125" style="1" customWidth="1"/>
    <col min="8" max="8" width="11.6640625" style="1" bestFit="1" customWidth="1"/>
    <col min="9" max="16384" width="8.83203125" style="1"/>
  </cols>
  <sheetData>
    <row r="1" spans="1:8" ht="50" customHeight="1" x14ac:dyDescent="0.2">
      <c r="A1" s="31" t="s">
        <v>42</v>
      </c>
      <c r="B1" s="8"/>
      <c r="C1" s="66" t="str">
        <f>'Locatie directeur 1'!C1</f>
        <v>Inschrijver 1</v>
      </c>
      <c r="D1" s="8"/>
      <c r="E1" s="67" t="str">
        <f>'Locatie directeur 1'!E1</f>
        <v>Inschrijver 2</v>
      </c>
      <c r="F1" s="8"/>
      <c r="G1" s="67" t="str">
        <f>'Locatie directeur 1'!G1</f>
        <v>Inschrijver 3</v>
      </c>
      <c r="H1" s="3"/>
    </row>
    <row r="2" spans="1:8" ht="40" customHeight="1" x14ac:dyDescent="0.15">
      <c r="A2" s="54" t="str">
        <f>Productdemonstratie!A1:A1</f>
        <v>7.3 Productdemonstratie</v>
      </c>
      <c r="B2" s="6"/>
      <c r="C2" s="55" t="s">
        <v>3</v>
      </c>
      <c r="D2" s="6"/>
      <c r="E2" s="55" t="s">
        <v>3</v>
      </c>
      <c r="F2" s="6"/>
      <c r="G2" s="55" t="s">
        <v>3</v>
      </c>
    </row>
    <row r="3" spans="1:8" ht="20" customHeight="1" x14ac:dyDescent="0.15">
      <c r="A3" s="74" t="str">
        <f>Productdemonstratie!A3</f>
        <v>1. Beoordelingscriteria -	Leerlingen tafel - item 1</v>
      </c>
      <c r="B3" s="74"/>
      <c r="C3" s="74"/>
      <c r="D3" s="74"/>
      <c r="E3" s="74"/>
      <c r="F3" s="74"/>
      <c r="G3" s="74"/>
    </row>
    <row r="4" spans="1:8" ht="20" customHeight="1" x14ac:dyDescent="0.15">
      <c r="A4" s="73" t="str">
        <f>Productdemonstratie!A4:A4</f>
        <v xml:space="preserve">1. Stabiliteit </v>
      </c>
      <c r="B4" s="7"/>
      <c r="C4" s="56" t="s">
        <v>2</v>
      </c>
      <c r="D4" s="7"/>
      <c r="E4" s="57" t="s">
        <v>2</v>
      </c>
      <c r="F4" s="7"/>
      <c r="G4" s="59" t="s">
        <v>2</v>
      </c>
    </row>
    <row r="5" spans="1:8" ht="130" customHeight="1" x14ac:dyDescent="0.15">
      <c r="A5" s="73"/>
      <c r="B5" s="7"/>
      <c r="C5" s="52" t="s">
        <v>0</v>
      </c>
      <c r="D5" s="7"/>
      <c r="E5" s="51" t="s">
        <v>0</v>
      </c>
      <c r="F5" s="7"/>
      <c r="G5" s="58" t="s">
        <v>0</v>
      </c>
    </row>
    <row r="6" spans="1:8" ht="20" customHeight="1" x14ac:dyDescent="0.15">
      <c r="A6" s="72" t="str">
        <f>Productdemonstratie!A5:A5</f>
        <v>2. Constructie tussen frame en blad</v>
      </c>
      <c r="B6" s="7"/>
      <c r="C6" s="56" t="s">
        <v>2</v>
      </c>
      <c r="D6" s="7"/>
      <c r="E6" s="57" t="s">
        <v>2</v>
      </c>
      <c r="F6" s="7"/>
      <c r="G6" s="59" t="s">
        <v>2</v>
      </c>
    </row>
    <row r="7" spans="1:8" ht="130" customHeight="1" x14ac:dyDescent="0.15">
      <c r="A7" s="73"/>
      <c r="B7" s="7"/>
      <c r="C7" s="52" t="s">
        <v>0</v>
      </c>
      <c r="D7" s="7"/>
      <c r="E7" s="51" t="s">
        <v>0</v>
      </c>
      <c r="F7" s="7"/>
      <c r="G7" s="58" t="s">
        <v>0</v>
      </c>
    </row>
    <row r="8" spans="1:8" ht="20" customHeight="1" x14ac:dyDescent="0.15">
      <c r="A8" s="72" t="str">
        <f>Productdemonstratie!A6:A6</f>
        <v>3. Uitstraling/ vormgeving</v>
      </c>
      <c r="B8" s="7"/>
      <c r="C8" s="56" t="s">
        <v>2</v>
      </c>
      <c r="D8" s="7"/>
      <c r="E8" s="57" t="s">
        <v>2</v>
      </c>
      <c r="F8" s="7"/>
      <c r="G8" s="59" t="s">
        <v>2</v>
      </c>
    </row>
    <row r="9" spans="1:8" ht="130" customHeight="1" x14ac:dyDescent="0.15">
      <c r="A9" s="73"/>
      <c r="B9" s="7"/>
      <c r="C9" s="52" t="s">
        <v>0</v>
      </c>
      <c r="D9" s="7"/>
      <c r="E9" s="51" t="s">
        <v>0</v>
      </c>
      <c r="F9" s="7"/>
      <c r="G9" s="58" t="s">
        <v>0</v>
      </c>
    </row>
    <row r="10" spans="1:8" ht="20" customHeight="1" x14ac:dyDescent="0.15">
      <c r="A10" s="72" t="str">
        <f>Productdemonstratie!A7:A7</f>
        <v>4. Gemak schoonmaken</v>
      </c>
      <c r="B10" s="7"/>
      <c r="C10" s="56" t="s">
        <v>2</v>
      </c>
      <c r="D10" s="7"/>
      <c r="E10" s="57" t="s">
        <v>2</v>
      </c>
      <c r="F10" s="7"/>
      <c r="G10" s="59" t="s">
        <v>2</v>
      </c>
    </row>
    <row r="11" spans="1:8" ht="130" customHeight="1" x14ac:dyDescent="0.15">
      <c r="A11" s="73"/>
      <c r="B11" s="7"/>
      <c r="C11" s="52" t="s">
        <v>0</v>
      </c>
      <c r="D11" s="7"/>
      <c r="E11" s="51" t="s">
        <v>0</v>
      </c>
      <c r="F11" s="7"/>
      <c r="G11" s="58" t="s">
        <v>0</v>
      </c>
    </row>
    <row r="12" spans="1:8" ht="20" customHeight="1" x14ac:dyDescent="0.15">
      <c r="A12" s="72" t="str">
        <f>Productdemonstratie!A8:A8</f>
        <v>5. Mate van keuze kleuren in stalenboek</v>
      </c>
      <c r="B12" s="7"/>
      <c r="C12" s="59" t="s">
        <v>51</v>
      </c>
      <c r="D12" s="7"/>
      <c r="E12" s="59" t="s">
        <v>51</v>
      </c>
      <c r="F12" s="7"/>
      <c r="G12" s="59" t="s">
        <v>51</v>
      </c>
    </row>
    <row r="13" spans="1:8" ht="130" customHeight="1" x14ac:dyDescent="0.15">
      <c r="A13" s="73"/>
      <c r="B13" s="7"/>
      <c r="C13" s="60" t="s">
        <v>0</v>
      </c>
      <c r="D13" s="7"/>
      <c r="E13" s="61" t="s">
        <v>0</v>
      </c>
      <c r="F13" s="7"/>
      <c r="G13" s="62" t="s">
        <v>0</v>
      </c>
    </row>
    <row r="14" spans="1:8" ht="20" customHeight="1" x14ac:dyDescent="0.15">
      <c r="A14" s="74" t="str">
        <f>Productdemonstratie!A9</f>
        <v>2. Beoordelingscriteria -	Leerlingen stoel – item 2</v>
      </c>
      <c r="B14" s="74"/>
      <c r="C14" s="74"/>
      <c r="D14" s="74"/>
      <c r="E14" s="74"/>
      <c r="F14" s="74"/>
      <c r="G14" s="74"/>
    </row>
    <row r="15" spans="1:8" ht="20" customHeight="1" x14ac:dyDescent="0.15">
      <c r="A15" s="73" t="str">
        <f>Productdemonstratie!A10</f>
        <v xml:space="preserve">1. Stabiliteit </v>
      </c>
      <c r="B15" s="7"/>
      <c r="C15" s="56" t="s">
        <v>2</v>
      </c>
      <c r="D15" s="7"/>
      <c r="E15" s="57" t="s">
        <v>2</v>
      </c>
      <c r="F15" s="7"/>
      <c r="G15" s="59" t="s">
        <v>2</v>
      </c>
    </row>
    <row r="16" spans="1:8" ht="130" customHeight="1" x14ac:dyDescent="0.15">
      <c r="A16" s="73"/>
      <c r="B16" s="7"/>
      <c r="C16" s="52" t="s">
        <v>0</v>
      </c>
      <c r="D16" s="7"/>
      <c r="E16" s="51" t="s">
        <v>0</v>
      </c>
      <c r="F16" s="7"/>
      <c r="G16" s="58" t="s">
        <v>0</v>
      </c>
    </row>
    <row r="17" spans="1:7" ht="20" customHeight="1" x14ac:dyDescent="0.15">
      <c r="A17" s="72" t="str">
        <f>Productdemonstratie!A11</f>
        <v>2. Constructie tussen frame en zitting</v>
      </c>
      <c r="B17" s="7"/>
      <c r="C17" s="56" t="s">
        <v>2</v>
      </c>
      <c r="D17" s="7"/>
      <c r="E17" s="57" t="s">
        <v>2</v>
      </c>
      <c r="F17" s="7"/>
      <c r="G17" s="59" t="s">
        <v>2</v>
      </c>
    </row>
    <row r="18" spans="1:7" ht="130" customHeight="1" x14ac:dyDescent="0.15">
      <c r="A18" s="73"/>
      <c r="B18" s="7"/>
      <c r="C18" s="52" t="s">
        <v>0</v>
      </c>
      <c r="D18" s="7"/>
      <c r="E18" s="51" t="s">
        <v>0</v>
      </c>
      <c r="F18" s="7"/>
      <c r="G18" s="58" t="s">
        <v>0</v>
      </c>
    </row>
    <row r="19" spans="1:7" ht="20" customHeight="1" x14ac:dyDescent="0.15">
      <c r="A19" s="72" t="str">
        <f>Productdemonstratie!A12</f>
        <v>3. Uitstraling/ vormgeving</v>
      </c>
      <c r="B19" s="7"/>
      <c r="C19" s="56" t="s">
        <v>2</v>
      </c>
      <c r="D19" s="7"/>
      <c r="E19" s="57" t="s">
        <v>2</v>
      </c>
      <c r="F19" s="7"/>
      <c r="G19" s="59" t="s">
        <v>2</v>
      </c>
    </row>
    <row r="20" spans="1:7" ht="130" customHeight="1" x14ac:dyDescent="0.15">
      <c r="A20" s="73"/>
      <c r="B20" s="7"/>
      <c r="C20" s="52" t="s">
        <v>0</v>
      </c>
      <c r="D20" s="7"/>
      <c r="E20" s="51" t="s">
        <v>0</v>
      </c>
      <c r="F20" s="7"/>
      <c r="G20" s="58" t="s">
        <v>0</v>
      </c>
    </row>
    <row r="21" spans="1:7" ht="20" customHeight="1" x14ac:dyDescent="0.15">
      <c r="A21" s="72" t="str">
        <f>Productdemonstratie!A13</f>
        <v>4. Gemak schoonmaken</v>
      </c>
      <c r="B21" s="7"/>
      <c r="C21" s="56" t="s">
        <v>2</v>
      </c>
      <c r="D21" s="7"/>
      <c r="E21" s="57" t="s">
        <v>2</v>
      </c>
      <c r="F21" s="7"/>
      <c r="G21" s="59" t="s">
        <v>2</v>
      </c>
    </row>
    <row r="22" spans="1:7" ht="130" customHeight="1" x14ac:dyDescent="0.15">
      <c r="A22" s="73"/>
      <c r="B22" s="7"/>
      <c r="C22" s="52" t="s">
        <v>0</v>
      </c>
      <c r="D22" s="7"/>
      <c r="E22" s="51" t="s">
        <v>0</v>
      </c>
      <c r="F22" s="7"/>
      <c r="G22" s="58" t="s">
        <v>0</v>
      </c>
    </row>
    <row r="23" spans="1:7" ht="20" customHeight="1" x14ac:dyDescent="0.15">
      <c r="A23" s="72" t="str">
        <f>Productdemonstratie!A14</f>
        <v>5. Mate van keuze kleuren in stalenboek onderstel en zittingen</v>
      </c>
      <c r="B23" s="7"/>
      <c r="C23" s="59" t="s">
        <v>51</v>
      </c>
      <c r="D23" s="7"/>
      <c r="E23" s="59" t="s">
        <v>51</v>
      </c>
      <c r="F23" s="7"/>
      <c r="G23" s="59" t="s">
        <v>51</v>
      </c>
    </row>
    <row r="24" spans="1:7" ht="130" customHeight="1" x14ac:dyDescent="0.15">
      <c r="A24" s="73"/>
      <c r="B24" s="7"/>
      <c r="C24" s="52" t="s">
        <v>0</v>
      </c>
      <c r="D24" s="7"/>
      <c r="E24" s="51" t="s">
        <v>0</v>
      </c>
      <c r="F24" s="7"/>
      <c r="G24" s="58" t="s">
        <v>0</v>
      </c>
    </row>
    <row r="25" spans="1:7" ht="20" customHeight="1" x14ac:dyDescent="0.15">
      <c r="A25" s="74" t="str">
        <f>+Productdemonstratie!A15</f>
        <v>3. Beoordelingscriteria -	Leerlingen stoel – item 3</v>
      </c>
      <c r="B25" s="74"/>
      <c r="C25" s="74"/>
      <c r="D25" s="74"/>
      <c r="E25" s="74"/>
      <c r="F25" s="74"/>
      <c r="G25" s="74"/>
    </row>
    <row r="26" spans="1:7" ht="20" customHeight="1" x14ac:dyDescent="0.15">
      <c r="A26" s="73" t="str">
        <f>Productdemonstratie!A16</f>
        <v xml:space="preserve">1. Stabiliteit </v>
      </c>
      <c r="B26" s="7"/>
      <c r="C26" s="56" t="s">
        <v>2</v>
      </c>
      <c r="D26" s="7"/>
      <c r="E26" s="57" t="s">
        <v>2</v>
      </c>
      <c r="F26" s="7"/>
      <c r="G26" s="59" t="s">
        <v>2</v>
      </c>
    </row>
    <row r="27" spans="1:7" ht="130" customHeight="1" x14ac:dyDescent="0.15">
      <c r="A27" s="73"/>
      <c r="B27" s="7"/>
      <c r="C27" s="52" t="s">
        <v>0</v>
      </c>
      <c r="D27" s="7"/>
      <c r="E27" s="51" t="s">
        <v>0</v>
      </c>
      <c r="F27" s="7"/>
      <c r="G27" s="58" t="s">
        <v>0</v>
      </c>
    </row>
    <row r="28" spans="1:7" ht="20" customHeight="1" x14ac:dyDescent="0.15">
      <c r="A28" s="72" t="str">
        <f>Productdemonstratie!A17</f>
        <v>2. Constructie tussen frame en zitting</v>
      </c>
      <c r="B28" s="7"/>
      <c r="C28" s="56" t="s">
        <v>2</v>
      </c>
      <c r="D28" s="7"/>
      <c r="E28" s="57" t="s">
        <v>2</v>
      </c>
      <c r="F28" s="7"/>
      <c r="G28" s="59" t="s">
        <v>2</v>
      </c>
    </row>
    <row r="29" spans="1:7" ht="130" customHeight="1" x14ac:dyDescent="0.15">
      <c r="A29" s="73"/>
      <c r="B29" s="7"/>
      <c r="C29" s="52" t="s">
        <v>0</v>
      </c>
      <c r="D29" s="7"/>
      <c r="E29" s="51" t="s">
        <v>0</v>
      </c>
      <c r="F29" s="7"/>
      <c r="G29" s="58" t="s">
        <v>0</v>
      </c>
    </row>
    <row r="30" spans="1:7" ht="20" customHeight="1" x14ac:dyDescent="0.15">
      <c r="A30" s="72" t="str">
        <f>Productdemonstratie!A18</f>
        <v>3. Uitstraling/ vormgeving</v>
      </c>
      <c r="B30" s="7"/>
      <c r="C30" s="56" t="s">
        <v>2</v>
      </c>
      <c r="D30" s="7"/>
      <c r="E30" s="57" t="s">
        <v>2</v>
      </c>
      <c r="F30" s="7"/>
      <c r="G30" s="59" t="s">
        <v>2</v>
      </c>
    </row>
    <row r="31" spans="1:7" ht="130" customHeight="1" x14ac:dyDescent="0.15">
      <c r="A31" s="73"/>
      <c r="B31" s="7"/>
      <c r="C31" s="52" t="s">
        <v>0</v>
      </c>
      <c r="D31" s="7"/>
      <c r="E31" s="51" t="s">
        <v>0</v>
      </c>
      <c r="F31" s="7"/>
      <c r="G31" s="58" t="s">
        <v>0</v>
      </c>
    </row>
    <row r="32" spans="1:7" ht="20" customHeight="1" x14ac:dyDescent="0.15">
      <c r="A32" s="72" t="str">
        <f>Productdemonstratie!A19</f>
        <v>4. Gemak schoonmaken</v>
      </c>
      <c r="B32" s="7"/>
      <c r="C32" s="56" t="s">
        <v>2</v>
      </c>
      <c r="D32" s="7"/>
      <c r="E32" s="57" t="s">
        <v>2</v>
      </c>
      <c r="F32" s="7"/>
      <c r="G32" s="59" t="s">
        <v>2</v>
      </c>
    </row>
    <row r="33" spans="1:7" ht="130" customHeight="1" x14ac:dyDescent="0.15">
      <c r="A33" s="73"/>
      <c r="B33" s="7"/>
      <c r="C33" s="52" t="s">
        <v>0</v>
      </c>
      <c r="D33" s="7"/>
      <c r="E33" s="51" t="s">
        <v>0</v>
      </c>
      <c r="F33" s="7"/>
      <c r="G33" s="58" t="s">
        <v>0</v>
      </c>
    </row>
    <row r="34" spans="1:7" ht="20" customHeight="1" x14ac:dyDescent="0.15">
      <c r="A34" s="72" t="str">
        <f>Productdemonstratie!A20</f>
        <v>5. Mate van keuze kleuren in stalenboek onderstel en zittingen</v>
      </c>
      <c r="B34" s="7"/>
      <c r="C34" s="59" t="s">
        <v>51</v>
      </c>
      <c r="D34" s="7"/>
      <c r="E34" s="59" t="s">
        <v>51</v>
      </c>
      <c r="F34" s="7"/>
      <c r="G34" s="59" t="s">
        <v>51</v>
      </c>
    </row>
    <row r="35" spans="1:7" ht="130" customHeight="1" x14ac:dyDescent="0.15">
      <c r="A35" s="73"/>
      <c r="B35" s="7"/>
      <c r="C35" s="52" t="s">
        <v>0</v>
      </c>
      <c r="D35" s="7"/>
      <c r="E35" s="51" t="s">
        <v>0</v>
      </c>
      <c r="F35" s="7"/>
      <c r="G35" s="58" t="s">
        <v>0</v>
      </c>
    </row>
    <row r="36" spans="1:7" ht="20" customHeight="1" x14ac:dyDescent="0.15">
      <c r="A36" s="74" t="str">
        <f>Productdemonstratie!A21</f>
        <v>4. Beoordelingscriteria Kantine stoel - Item 5</v>
      </c>
      <c r="B36" s="74"/>
      <c r="C36" s="74"/>
      <c r="D36" s="74"/>
      <c r="E36" s="74"/>
      <c r="F36" s="74"/>
      <c r="G36" s="74"/>
    </row>
    <row r="37" spans="1:7" ht="20" customHeight="1" x14ac:dyDescent="0.15">
      <c r="A37" s="73" t="str">
        <f>Productdemonstratie!A22</f>
        <v>1. Zitcomfort</v>
      </c>
      <c r="B37" s="7"/>
      <c r="C37" s="56" t="s">
        <v>2</v>
      </c>
      <c r="D37" s="7"/>
      <c r="E37" s="57" t="s">
        <v>2</v>
      </c>
      <c r="F37" s="7"/>
      <c r="G37" s="59" t="s">
        <v>2</v>
      </c>
    </row>
    <row r="38" spans="1:7" ht="130" customHeight="1" x14ac:dyDescent="0.15">
      <c r="A38" s="73"/>
      <c r="B38" s="7"/>
      <c r="C38" s="52" t="s">
        <v>0</v>
      </c>
      <c r="D38" s="7"/>
      <c r="E38" s="51" t="s">
        <v>0</v>
      </c>
      <c r="F38" s="7"/>
      <c r="G38" s="58" t="s">
        <v>0</v>
      </c>
    </row>
    <row r="39" spans="1:7" ht="20" customHeight="1" x14ac:dyDescent="0.15">
      <c r="A39" s="72" t="str">
        <f>Productdemonstratie!A23</f>
        <v>2. Stapelbaarheid</v>
      </c>
      <c r="B39" s="7"/>
      <c r="C39" s="56" t="s">
        <v>2</v>
      </c>
      <c r="D39" s="7"/>
      <c r="E39" s="57" t="s">
        <v>2</v>
      </c>
      <c r="F39" s="7"/>
      <c r="G39" s="59" t="s">
        <v>2</v>
      </c>
    </row>
    <row r="40" spans="1:7" ht="130" customHeight="1" x14ac:dyDescent="0.15">
      <c r="A40" s="73"/>
      <c r="B40" s="7"/>
      <c r="C40" s="52" t="s">
        <v>0</v>
      </c>
      <c r="D40" s="7"/>
      <c r="E40" s="51" t="s">
        <v>0</v>
      </c>
      <c r="F40" s="7"/>
      <c r="G40" s="58" t="s">
        <v>0</v>
      </c>
    </row>
    <row r="41" spans="1:7" ht="20" customHeight="1" x14ac:dyDescent="0.15">
      <c r="A41" s="72" t="str">
        <f>Productdemonstratie!A24</f>
        <v>3. Stabiliteit bij het zitten</v>
      </c>
      <c r="B41" s="7"/>
      <c r="C41" s="56" t="s">
        <v>2</v>
      </c>
      <c r="D41" s="7"/>
      <c r="E41" s="57" t="s">
        <v>2</v>
      </c>
      <c r="F41" s="7"/>
      <c r="G41" s="59" t="s">
        <v>2</v>
      </c>
    </row>
    <row r="42" spans="1:7" ht="130" customHeight="1" x14ac:dyDescent="0.15">
      <c r="A42" s="73"/>
      <c r="B42" s="7"/>
      <c r="C42" s="52" t="s">
        <v>0</v>
      </c>
      <c r="D42" s="7"/>
      <c r="E42" s="51" t="s">
        <v>0</v>
      </c>
      <c r="F42" s="7"/>
      <c r="G42" s="58" t="s">
        <v>0</v>
      </c>
    </row>
    <row r="43" spans="1:7" ht="20" customHeight="1" x14ac:dyDescent="0.15">
      <c r="A43" s="72" t="str">
        <f>Productdemonstratie!A25</f>
        <v>4. Constructie inclusief bevestiging tussen frame en zitting</v>
      </c>
      <c r="B43" s="7"/>
      <c r="C43" s="56" t="s">
        <v>2</v>
      </c>
      <c r="D43" s="7"/>
      <c r="E43" s="57" t="s">
        <v>2</v>
      </c>
      <c r="F43" s="7"/>
      <c r="G43" s="59" t="s">
        <v>2</v>
      </c>
    </row>
    <row r="44" spans="1:7" ht="130" customHeight="1" x14ac:dyDescent="0.15">
      <c r="A44" s="73"/>
      <c r="B44" s="7"/>
      <c r="C44" s="52" t="s">
        <v>0</v>
      </c>
      <c r="D44" s="7"/>
      <c r="E44" s="51" t="s">
        <v>0</v>
      </c>
      <c r="F44" s="7"/>
      <c r="G44" s="58" t="s">
        <v>0</v>
      </c>
    </row>
    <row r="45" spans="1:7" ht="20" customHeight="1" x14ac:dyDescent="0.15">
      <c r="A45" s="72" t="str">
        <f>Productdemonstratie!A26</f>
        <v>5. Uitstraling/ vormgeving</v>
      </c>
      <c r="B45" s="7"/>
      <c r="C45" s="56" t="s">
        <v>2</v>
      </c>
      <c r="D45" s="7"/>
      <c r="E45" s="57" t="s">
        <v>2</v>
      </c>
      <c r="F45" s="7"/>
      <c r="G45" s="59" t="s">
        <v>2</v>
      </c>
    </row>
    <row r="46" spans="1:7" ht="130" customHeight="1" x14ac:dyDescent="0.15">
      <c r="A46" s="73"/>
      <c r="B46" s="7"/>
      <c r="C46" s="52" t="s">
        <v>0</v>
      </c>
      <c r="D46" s="7"/>
      <c r="E46" s="51" t="s">
        <v>0</v>
      </c>
      <c r="F46" s="7"/>
      <c r="G46" s="58" t="s">
        <v>0</v>
      </c>
    </row>
    <row r="47" spans="1:7" ht="20" customHeight="1" x14ac:dyDescent="0.15">
      <c r="A47" s="72" t="str">
        <f>Productdemonstratie!A27</f>
        <v>6. Gemak schoonmaken</v>
      </c>
      <c r="B47" s="7"/>
      <c r="C47" s="56" t="s">
        <v>2</v>
      </c>
      <c r="D47" s="7"/>
      <c r="E47" s="57" t="s">
        <v>2</v>
      </c>
      <c r="F47" s="7"/>
      <c r="G47" s="59" t="s">
        <v>2</v>
      </c>
    </row>
    <row r="48" spans="1:7" ht="130" customHeight="1" x14ac:dyDescent="0.15">
      <c r="A48" s="73"/>
      <c r="B48" s="7"/>
      <c r="C48" s="52" t="s">
        <v>0</v>
      </c>
      <c r="D48" s="7"/>
      <c r="E48" s="51" t="s">
        <v>0</v>
      </c>
      <c r="F48" s="7"/>
      <c r="G48" s="58" t="s">
        <v>0</v>
      </c>
    </row>
    <row r="49" spans="1:7" ht="20" customHeight="1" x14ac:dyDescent="0.15">
      <c r="A49" s="72" t="str">
        <f>Productdemonstratie!A28</f>
        <v>7. Mate van leerling-proof</v>
      </c>
      <c r="B49" s="7"/>
      <c r="C49" s="56" t="s">
        <v>2</v>
      </c>
      <c r="D49" s="7"/>
      <c r="E49" s="57" t="s">
        <v>2</v>
      </c>
      <c r="F49" s="7"/>
      <c r="G49" s="59" t="s">
        <v>2</v>
      </c>
    </row>
    <row r="50" spans="1:7" ht="130" customHeight="1" x14ac:dyDescent="0.15">
      <c r="A50" s="73"/>
      <c r="B50" s="7"/>
      <c r="C50" s="52" t="s">
        <v>0</v>
      </c>
      <c r="D50" s="7"/>
      <c r="E50" s="51" t="s">
        <v>0</v>
      </c>
      <c r="F50" s="7"/>
      <c r="G50" s="58" t="s">
        <v>0</v>
      </c>
    </row>
    <row r="51" spans="1:7" ht="20" customHeight="1" x14ac:dyDescent="0.15">
      <c r="A51" s="72" t="str">
        <f>Productdemonstratie!A29</f>
        <v>8. Mate van koppelbaarheid</v>
      </c>
      <c r="B51" s="7"/>
      <c r="C51" s="56" t="s">
        <v>2</v>
      </c>
      <c r="D51" s="7"/>
      <c r="E51" s="57" t="s">
        <v>2</v>
      </c>
      <c r="F51" s="7"/>
      <c r="G51" s="59" t="s">
        <v>2</v>
      </c>
    </row>
    <row r="52" spans="1:7" ht="130" customHeight="1" x14ac:dyDescent="0.15">
      <c r="A52" s="73"/>
      <c r="B52" s="7"/>
      <c r="C52" s="60" t="s">
        <v>0</v>
      </c>
      <c r="D52" s="7"/>
      <c r="E52" s="61" t="s">
        <v>0</v>
      </c>
      <c r="F52" s="7"/>
      <c r="G52" s="62" t="s">
        <v>0</v>
      </c>
    </row>
    <row r="53" spans="1:7" ht="20" customHeight="1" x14ac:dyDescent="0.15">
      <c r="A53" s="72" t="str">
        <f>Productdemonstratie!A30</f>
        <v>9. Mate van keuze kleuren in stalenboek</v>
      </c>
      <c r="B53" s="7"/>
      <c r="C53" s="59" t="s">
        <v>51</v>
      </c>
      <c r="D53" s="7"/>
      <c r="E53" s="59" t="s">
        <v>51</v>
      </c>
      <c r="F53" s="7"/>
      <c r="G53" s="59" t="s">
        <v>51</v>
      </c>
    </row>
    <row r="54" spans="1:7" ht="130" customHeight="1" x14ac:dyDescent="0.15">
      <c r="A54" s="73"/>
      <c r="B54" s="7"/>
      <c r="C54" s="52" t="s">
        <v>0</v>
      </c>
      <c r="D54" s="7"/>
      <c r="E54" s="51" t="s">
        <v>0</v>
      </c>
      <c r="F54" s="7"/>
      <c r="G54" s="58" t="s">
        <v>0</v>
      </c>
    </row>
    <row r="55" spans="1:7" ht="20" customHeight="1" x14ac:dyDescent="0.15">
      <c r="A55" s="74" t="str">
        <f>Productdemonstratie!A31</f>
        <v>5. Beoordelingscriteria Zit-sta bureau - Item 7</v>
      </c>
      <c r="B55" s="74"/>
      <c r="C55" s="74"/>
      <c r="D55" s="74"/>
      <c r="E55" s="74"/>
      <c r="F55" s="74"/>
      <c r="G55" s="74"/>
    </row>
    <row r="56" spans="1:7" ht="20" customHeight="1" x14ac:dyDescent="0.15">
      <c r="A56" s="73" t="str">
        <f>Productdemonstratie!A32</f>
        <v>1. Stabiliteit op alle hoogtes</v>
      </c>
      <c r="B56" s="7"/>
      <c r="C56" s="56" t="s">
        <v>2</v>
      </c>
      <c r="D56" s="7"/>
      <c r="E56" s="57" t="s">
        <v>2</v>
      </c>
      <c r="F56" s="7"/>
      <c r="G56" s="59" t="s">
        <v>2</v>
      </c>
    </row>
    <row r="57" spans="1:7" ht="130" customHeight="1" x14ac:dyDescent="0.15">
      <c r="A57" s="73"/>
      <c r="B57" s="7"/>
      <c r="C57" s="52" t="s">
        <v>0</v>
      </c>
      <c r="D57" s="7"/>
      <c r="E57" s="51" t="s">
        <v>0</v>
      </c>
      <c r="F57" s="7"/>
      <c r="G57" s="58" t="s">
        <v>0</v>
      </c>
    </row>
    <row r="58" spans="1:7" ht="20" customHeight="1" x14ac:dyDescent="0.15">
      <c r="A58" s="72" t="str">
        <f>Productdemonstratie!A33</f>
        <v>2. Mate van geluid bij verstellen hoogte</v>
      </c>
      <c r="B58" s="7"/>
      <c r="C58" s="56" t="s">
        <v>2</v>
      </c>
      <c r="D58" s="7"/>
      <c r="E58" s="57" t="s">
        <v>2</v>
      </c>
      <c r="F58" s="7"/>
      <c r="G58" s="59" t="s">
        <v>2</v>
      </c>
    </row>
    <row r="59" spans="1:7" ht="130" customHeight="1" x14ac:dyDescent="0.15">
      <c r="A59" s="73"/>
      <c r="B59" s="7"/>
      <c r="C59" s="52" t="s">
        <v>0</v>
      </c>
      <c r="D59" s="7"/>
      <c r="E59" s="51" t="s">
        <v>0</v>
      </c>
      <c r="F59" s="7"/>
      <c r="G59" s="58" t="s">
        <v>0</v>
      </c>
    </row>
    <row r="60" spans="1:7" ht="20" customHeight="1" x14ac:dyDescent="0.15">
      <c r="A60" s="72" t="str">
        <f>Productdemonstratie!A34</f>
        <v>3. Constructie onderstel, afwerking</v>
      </c>
      <c r="B60" s="7"/>
      <c r="C60" s="56" t="s">
        <v>2</v>
      </c>
      <c r="D60" s="7"/>
      <c r="E60" s="57" t="s">
        <v>2</v>
      </c>
      <c r="F60" s="7"/>
      <c r="G60" s="59" t="s">
        <v>2</v>
      </c>
    </row>
    <row r="61" spans="1:7" ht="130" customHeight="1" x14ac:dyDescent="0.15">
      <c r="A61" s="73"/>
      <c r="B61" s="7"/>
      <c r="C61" s="52" t="s">
        <v>0</v>
      </c>
      <c r="D61" s="7"/>
      <c r="E61" s="51" t="s">
        <v>0</v>
      </c>
      <c r="F61" s="7"/>
      <c r="G61" s="58" t="s">
        <v>0</v>
      </c>
    </row>
    <row r="62" spans="1:7" ht="20" customHeight="1" x14ac:dyDescent="0.15">
      <c r="A62" s="72" t="str">
        <f>Productdemonstratie!A35</f>
        <v>4. Uitstraling/ vormgeving</v>
      </c>
      <c r="B62" s="7"/>
      <c r="C62" s="56" t="s">
        <v>2</v>
      </c>
      <c r="D62" s="7"/>
      <c r="E62" s="57" t="s">
        <v>2</v>
      </c>
      <c r="F62" s="7"/>
      <c r="G62" s="59" t="s">
        <v>2</v>
      </c>
    </row>
    <row r="63" spans="1:7" ht="130" customHeight="1" x14ac:dyDescent="0.15">
      <c r="A63" s="73"/>
      <c r="B63" s="7"/>
      <c r="C63" s="52" t="s">
        <v>0</v>
      </c>
      <c r="D63" s="7"/>
      <c r="E63" s="51" t="s">
        <v>0</v>
      </c>
      <c r="F63" s="7"/>
      <c r="G63" s="58" t="s">
        <v>0</v>
      </c>
    </row>
    <row r="64" spans="1:7" ht="20" customHeight="1" x14ac:dyDescent="0.15">
      <c r="A64" s="72" t="str">
        <f>Productdemonstratie!A36</f>
        <v>5. Gemak schoonmaken</v>
      </c>
      <c r="B64" s="7"/>
      <c r="C64" s="56" t="s">
        <v>2</v>
      </c>
      <c r="D64" s="7"/>
      <c r="E64" s="57" t="s">
        <v>2</v>
      </c>
      <c r="F64" s="7"/>
      <c r="G64" s="59" t="s">
        <v>2</v>
      </c>
    </row>
    <row r="65" spans="1:7" ht="130" customHeight="1" x14ac:dyDescent="0.15">
      <c r="A65" s="73"/>
      <c r="B65" s="7"/>
      <c r="C65" s="52" t="s">
        <v>0</v>
      </c>
      <c r="D65" s="7"/>
      <c r="E65" s="51" t="s">
        <v>0</v>
      </c>
      <c r="F65" s="7"/>
      <c r="G65" s="58" t="s">
        <v>0</v>
      </c>
    </row>
    <row r="66" spans="1:7" ht="20" customHeight="1" x14ac:dyDescent="0.15">
      <c r="A66" s="72" t="str">
        <f>Productdemonstratie!A37</f>
        <v>6. Mate van keuze kleuren in stalenboek</v>
      </c>
      <c r="B66" s="7"/>
      <c r="C66" s="59" t="s">
        <v>51</v>
      </c>
      <c r="D66" s="7"/>
      <c r="E66" s="59" t="s">
        <v>51</v>
      </c>
      <c r="F66" s="7"/>
      <c r="G66" s="59" t="s">
        <v>51</v>
      </c>
    </row>
    <row r="67" spans="1:7" ht="130" customHeight="1" x14ac:dyDescent="0.15">
      <c r="A67" s="73"/>
      <c r="B67" s="7"/>
      <c r="C67" s="52" t="s">
        <v>0</v>
      </c>
      <c r="D67" s="7"/>
      <c r="E67" s="51" t="s">
        <v>0</v>
      </c>
      <c r="F67" s="7"/>
      <c r="G67" s="58" t="s">
        <v>0</v>
      </c>
    </row>
    <row r="68" spans="1:7" ht="20" customHeight="1" x14ac:dyDescent="0.15">
      <c r="A68" s="74" t="str">
        <f>Productdemonstratie!A38</f>
        <v>6. Beoordelingscriteria bureaustoel item 9</v>
      </c>
      <c r="B68" s="74"/>
      <c r="C68" s="74"/>
      <c r="D68" s="74"/>
      <c r="E68" s="74"/>
      <c r="F68" s="74"/>
      <c r="G68" s="74"/>
    </row>
    <row r="69" spans="1:7" ht="20" customHeight="1" x14ac:dyDescent="0.15">
      <c r="A69" s="73" t="str">
        <f>Productdemonstratie!A39</f>
        <v>1. Zitcomfort</v>
      </c>
      <c r="B69" s="7"/>
      <c r="C69" s="56" t="s">
        <v>2</v>
      </c>
      <c r="D69" s="7"/>
      <c r="E69" s="57" t="s">
        <v>2</v>
      </c>
      <c r="F69" s="7"/>
      <c r="G69" s="59" t="s">
        <v>2</v>
      </c>
    </row>
    <row r="70" spans="1:7" ht="130" customHeight="1" x14ac:dyDescent="0.15">
      <c r="A70" s="73"/>
      <c r="B70" s="7"/>
      <c r="C70" s="52" t="s">
        <v>0</v>
      </c>
      <c r="D70" s="7"/>
      <c r="E70" s="51" t="s">
        <v>0</v>
      </c>
      <c r="F70" s="7"/>
      <c r="G70" s="58" t="s">
        <v>0</v>
      </c>
    </row>
    <row r="71" spans="1:7" ht="20" customHeight="1" x14ac:dyDescent="0.15">
      <c r="A71" s="72" t="str">
        <f>Productdemonstratie!A40</f>
        <v>2. Mate van instelbaarheid armliggers</v>
      </c>
      <c r="B71" s="7"/>
      <c r="C71" s="56" t="s">
        <v>2</v>
      </c>
      <c r="D71" s="7"/>
      <c r="E71" s="57" t="s">
        <v>2</v>
      </c>
      <c r="F71" s="7"/>
      <c r="G71" s="59" t="s">
        <v>2</v>
      </c>
    </row>
    <row r="72" spans="1:7" ht="130" customHeight="1" x14ac:dyDescent="0.15">
      <c r="A72" s="73"/>
      <c r="B72" s="7"/>
      <c r="C72" s="52" t="s">
        <v>0</v>
      </c>
      <c r="D72" s="7"/>
      <c r="E72" s="51" t="s">
        <v>0</v>
      </c>
      <c r="F72" s="7"/>
      <c r="G72" s="58" t="s">
        <v>0</v>
      </c>
    </row>
    <row r="73" spans="1:7" ht="20" customHeight="1" x14ac:dyDescent="0.15">
      <c r="A73" s="72" t="str">
        <f>Productdemonstratie!A41</f>
        <v>3. Rugleuning en zitting</v>
      </c>
      <c r="B73" s="7"/>
      <c r="C73" s="56" t="s">
        <v>2</v>
      </c>
      <c r="D73" s="7"/>
      <c r="E73" s="57" t="s">
        <v>2</v>
      </c>
      <c r="F73" s="7"/>
      <c r="G73" s="59" t="s">
        <v>2</v>
      </c>
    </row>
    <row r="74" spans="1:7" ht="130" customHeight="1" x14ac:dyDescent="0.15">
      <c r="A74" s="73"/>
      <c r="B74" s="7"/>
      <c r="C74" s="52" t="s">
        <v>0</v>
      </c>
      <c r="D74" s="7"/>
      <c r="E74" s="51" t="s">
        <v>0</v>
      </c>
      <c r="F74" s="7"/>
      <c r="G74" s="58" t="s">
        <v>0</v>
      </c>
    </row>
    <row r="75" spans="1:7" ht="20" customHeight="1" x14ac:dyDescent="0.15">
      <c r="A75" s="72" t="str">
        <f>Productdemonstratie!A42</f>
        <v>4. Constructie inclusief bevestiging tussen frame en zitting</v>
      </c>
      <c r="B75" s="7"/>
      <c r="C75" s="56" t="s">
        <v>2</v>
      </c>
      <c r="D75" s="7"/>
      <c r="E75" s="57" t="s">
        <v>2</v>
      </c>
      <c r="F75" s="7"/>
      <c r="G75" s="59" t="s">
        <v>2</v>
      </c>
    </row>
    <row r="76" spans="1:7" ht="130" customHeight="1" x14ac:dyDescent="0.15">
      <c r="A76" s="73"/>
      <c r="B76" s="7"/>
      <c r="C76" s="52" t="s">
        <v>0</v>
      </c>
      <c r="D76" s="7"/>
      <c r="E76" s="51" t="s">
        <v>0</v>
      </c>
      <c r="F76" s="7"/>
      <c r="G76" s="58" t="s">
        <v>0</v>
      </c>
    </row>
    <row r="77" spans="1:7" ht="20" customHeight="1" x14ac:dyDescent="0.15">
      <c r="A77" s="72" t="str">
        <f>Productdemonstratie!A43</f>
        <v>5. Uitstraling/ vormgeving</v>
      </c>
      <c r="B77" s="7"/>
      <c r="C77" s="56" t="s">
        <v>2</v>
      </c>
      <c r="D77" s="7"/>
      <c r="E77" s="57" t="s">
        <v>2</v>
      </c>
      <c r="F77" s="7"/>
      <c r="G77" s="59" t="s">
        <v>2</v>
      </c>
    </row>
    <row r="78" spans="1:7" ht="130" customHeight="1" x14ac:dyDescent="0.15">
      <c r="A78" s="73"/>
      <c r="B78" s="7"/>
      <c r="C78" s="52" t="s">
        <v>0</v>
      </c>
      <c r="D78" s="7"/>
      <c r="E78" s="51" t="s">
        <v>0</v>
      </c>
      <c r="F78" s="7"/>
      <c r="G78" s="58" t="s">
        <v>0</v>
      </c>
    </row>
    <row r="79" spans="1:7" ht="20" customHeight="1" x14ac:dyDescent="0.15">
      <c r="A79" s="72" t="str">
        <f>Productdemonstratie!A44</f>
        <v>6. Gemak schoonmaken</v>
      </c>
      <c r="B79" s="7"/>
      <c r="C79" s="56" t="s">
        <v>2</v>
      </c>
      <c r="D79" s="7"/>
      <c r="E79" s="57" t="s">
        <v>2</v>
      </c>
      <c r="F79" s="7"/>
      <c r="G79" s="59" t="s">
        <v>2</v>
      </c>
    </row>
    <row r="80" spans="1:7" ht="130" customHeight="1" x14ac:dyDescent="0.15">
      <c r="A80" s="73"/>
      <c r="B80" s="7"/>
      <c r="C80" s="52" t="s">
        <v>0</v>
      </c>
      <c r="D80" s="7"/>
      <c r="E80" s="51" t="s">
        <v>0</v>
      </c>
      <c r="F80" s="7"/>
      <c r="G80" s="58" t="s">
        <v>0</v>
      </c>
    </row>
    <row r="81" spans="1:7" ht="20" customHeight="1" x14ac:dyDescent="0.15">
      <c r="A81" s="72" t="str">
        <f>Productdemonstratie!A45</f>
        <v>7. Mate van keuze kleuren in stalenboek</v>
      </c>
      <c r="B81" s="7"/>
      <c r="C81" s="59" t="s">
        <v>51</v>
      </c>
      <c r="D81" s="7"/>
      <c r="E81" s="59" t="s">
        <v>51</v>
      </c>
      <c r="F81" s="7"/>
      <c r="G81" s="59" t="s">
        <v>51</v>
      </c>
    </row>
    <row r="82" spans="1:7" ht="130" customHeight="1" x14ac:dyDescent="0.15">
      <c r="A82" s="73"/>
      <c r="B82" s="7"/>
      <c r="C82" s="52" t="s">
        <v>0</v>
      </c>
      <c r="D82" s="7"/>
      <c r="E82" s="51" t="s">
        <v>0</v>
      </c>
      <c r="F82" s="7"/>
      <c r="G82" s="58" t="s">
        <v>0</v>
      </c>
    </row>
    <row r="83" spans="1:7" ht="20" customHeight="1" x14ac:dyDescent="0.15">
      <c r="A83" s="74" t="str">
        <f>Productdemonstratie!A46</f>
        <v>7. Beoordelingscriteria vergaderstoel item 12</v>
      </c>
      <c r="B83" s="74"/>
      <c r="C83" s="74"/>
      <c r="D83" s="74"/>
      <c r="E83" s="74"/>
      <c r="F83" s="74"/>
      <c r="G83" s="74"/>
    </row>
    <row r="84" spans="1:7" ht="20" customHeight="1" x14ac:dyDescent="0.15">
      <c r="A84" s="73" t="str">
        <f>Productdemonstratie!A47</f>
        <v>1. Zitcomfort</v>
      </c>
      <c r="B84" s="7"/>
      <c r="C84" s="56" t="s">
        <v>2</v>
      </c>
      <c r="D84" s="7"/>
      <c r="E84" s="57" t="s">
        <v>2</v>
      </c>
      <c r="F84" s="7"/>
      <c r="G84" s="59" t="s">
        <v>2</v>
      </c>
    </row>
    <row r="85" spans="1:7" ht="130" customHeight="1" x14ac:dyDescent="0.15">
      <c r="A85" s="73"/>
      <c r="B85" s="7"/>
      <c r="C85" s="52" t="s">
        <v>0</v>
      </c>
      <c r="D85" s="7"/>
      <c r="E85" s="51" t="s">
        <v>0</v>
      </c>
      <c r="F85" s="7"/>
      <c r="G85" s="58" t="s">
        <v>0</v>
      </c>
    </row>
    <row r="86" spans="1:7" ht="20" customHeight="1" x14ac:dyDescent="0.15">
      <c r="A86" s="72" t="str">
        <f>Productdemonstratie!A48</f>
        <v>2. Mate van comfort armliggers</v>
      </c>
      <c r="B86" s="7"/>
      <c r="C86" s="56" t="s">
        <v>2</v>
      </c>
      <c r="D86" s="7"/>
      <c r="E86" s="57" t="s">
        <v>2</v>
      </c>
      <c r="F86" s="7"/>
      <c r="G86" s="59" t="s">
        <v>2</v>
      </c>
    </row>
    <row r="87" spans="1:7" ht="130" customHeight="1" x14ac:dyDescent="0.15">
      <c r="A87" s="73"/>
      <c r="B87" s="7"/>
      <c r="C87" s="52" t="s">
        <v>0</v>
      </c>
      <c r="D87" s="7"/>
      <c r="E87" s="51" t="s">
        <v>0</v>
      </c>
      <c r="F87" s="7"/>
      <c r="G87" s="58" t="s">
        <v>0</v>
      </c>
    </row>
    <row r="88" spans="1:7" ht="20" customHeight="1" x14ac:dyDescent="0.15">
      <c r="A88" s="72" t="str">
        <f>Productdemonstratie!A49</f>
        <v>3. Rugleuning en zitting</v>
      </c>
      <c r="B88" s="7"/>
      <c r="C88" s="56" t="s">
        <v>2</v>
      </c>
      <c r="D88" s="7"/>
      <c r="E88" s="57" t="s">
        <v>2</v>
      </c>
      <c r="F88" s="7"/>
      <c r="G88" s="59" t="s">
        <v>2</v>
      </c>
    </row>
    <row r="89" spans="1:7" ht="130" customHeight="1" x14ac:dyDescent="0.15">
      <c r="A89" s="73"/>
      <c r="B89" s="7"/>
      <c r="C89" s="52" t="s">
        <v>0</v>
      </c>
      <c r="D89" s="7"/>
      <c r="E89" s="51" t="s">
        <v>0</v>
      </c>
      <c r="F89" s="7"/>
      <c r="G89" s="58" t="s">
        <v>0</v>
      </c>
    </row>
    <row r="90" spans="1:7" ht="20" customHeight="1" x14ac:dyDescent="0.15">
      <c r="A90" s="72" t="str">
        <f>Productdemonstratie!A50</f>
        <v>4. Constructie inclusief bevestiging tussen frame en zitting</v>
      </c>
      <c r="B90" s="7"/>
      <c r="C90" s="56" t="s">
        <v>2</v>
      </c>
      <c r="D90" s="7"/>
      <c r="E90" s="57" t="s">
        <v>2</v>
      </c>
      <c r="F90" s="7"/>
      <c r="G90" s="59" t="s">
        <v>2</v>
      </c>
    </row>
    <row r="91" spans="1:7" ht="130" customHeight="1" x14ac:dyDescent="0.15">
      <c r="A91" s="73"/>
      <c r="B91" s="7"/>
      <c r="C91" s="52" t="s">
        <v>0</v>
      </c>
      <c r="D91" s="7"/>
      <c r="E91" s="51" t="s">
        <v>0</v>
      </c>
      <c r="F91" s="7"/>
      <c r="G91" s="58" t="s">
        <v>0</v>
      </c>
    </row>
    <row r="92" spans="1:7" ht="20" customHeight="1" x14ac:dyDescent="0.15">
      <c r="A92" s="72" t="str">
        <f>Productdemonstratie!A51</f>
        <v>5. Uitstraling/ vormgeving</v>
      </c>
      <c r="B92" s="7"/>
      <c r="C92" s="56" t="s">
        <v>2</v>
      </c>
      <c r="D92" s="7"/>
      <c r="E92" s="57" t="s">
        <v>2</v>
      </c>
      <c r="F92" s="7"/>
      <c r="G92" s="59" t="s">
        <v>2</v>
      </c>
    </row>
    <row r="93" spans="1:7" ht="130" customHeight="1" x14ac:dyDescent="0.15">
      <c r="A93" s="73"/>
      <c r="B93" s="7"/>
      <c r="C93" s="52" t="s">
        <v>0</v>
      </c>
      <c r="D93" s="7"/>
      <c r="E93" s="51" t="s">
        <v>0</v>
      </c>
      <c r="F93" s="7"/>
      <c r="G93" s="58" t="s">
        <v>0</v>
      </c>
    </row>
    <row r="94" spans="1:7" ht="20" customHeight="1" x14ac:dyDescent="0.15">
      <c r="A94" s="72" t="str">
        <f>Productdemonstratie!A52</f>
        <v>6. Gemak schoonmaken</v>
      </c>
      <c r="B94" s="7"/>
      <c r="C94" s="56" t="s">
        <v>2</v>
      </c>
      <c r="D94" s="7"/>
      <c r="E94" s="57" t="s">
        <v>2</v>
      </c>
      <c r="F94" s="7"/>
      <c r="G94" s="59" t="s">
        <v>2</v>
      </c>
    </row>
    <row r="95" spans="1:7" ht="130" customHeight="1" x14ac:dyDescent="0.15">
      <c r="A95" s="73"/>
      <c r="B95" s="7"/>
      <c r="C95" s="52" t="s">
        <v>0</v>
      </c>
      <c r="D95" s="7"/>
      <c r="E95" s="51" t="s">
        <v>0</v>
      </c>
      <c r="F95" s="7"/>
      <c r="G95" s="58" t="s">
        <v>0</v>
      </c>
    </row>
    <row r="96" spans="1:7" ht="20" customHeight="1" x14ac:dyDescent="0.15">
      <c r="A96" s="72" t="str">
        <f>Productdemonstratie!A53</f>
        <v>7. Mate van keuze kleuren in stalenboek</v>
      </c>
      <c r="B96" s="7"/>
      <c r="C96" s="59" t="s">
        <v>51</v>
      </c>
      <c r="D96" s="7"/>
      <c r="E96" s="59" t="s">
        <v>51</v>
      </c>
      <c r="F96" s="7"/>
      <c r="G96" s="59" t="s">
        <v>51</v>
      </c>
    </row>
    <row r="97" spans="1:7" ht="130" customHeight="1" x14ac:dyDescent="0.15">
      <c r="A97" s="73"/>
      <c r="B97" s="7"/>
      <c r="C97" s="52" t="s">
        <v>0</v>
      </c>
      <c r="D97" s="7"/>
      <c r="E97" s="51" t="s">
        <v>0</v>
      </c>
      <c r="F97" s="7"/>
      <c r="G97" s="58" t="s">
        <v>0</v>
      </c>
    </row>
    <row r="98" spans="1:7" ht="20" customHeight="1" x14ac:dyDescent="0.15"/>
    <row r="99" spans="1:7" ht="20" customHeight="1" x14ac:dyDescent="0.15"/>
    <row r="100" spans="1:7" ht="130" customHeight="1" x14ac:dyDescent="0.15"/>
    <row r="101" spans="1:7" ht="20" customHeight="1" x14ac:dyDescent="0.15"/>
    <row r="102" spans="1:7" ht="130" customHeight="1" x14ac:dyDescent="0.15"/>
    <row r="103" spans="1:7" ht="20" customHeight="1" x14ac:dyDescent="0.15"/>
    <row r="104" spans="1:7" ht="130" customHeight="1" x14ac:dyDescent="0.15"/>
    <row r="105" spans="1:7" ht="20" customHeight="1" x14ac:dyDescent="0.15"/>
    <row r="106" spans="1:7" ht="130" customHeight="1" x14ac:dyDescent="0.15"/>
    <row r="107" spans="1:7" ht="20" customHeight="1" x14ac:dyDescent="0.15"/>
    <row r="108" spans="1:7" ht="130" customHeight="1" x14ac:dyDescent="0.15"/>
    <row r="109" spans="1:7" ht="20" customHeight="1" x14ac:dyDescent="0.15"/>
    <row r="110" spans="1:7" ht="130" customHeight="1" x14ac:dyDescent="0.15"/>
    <row r="111" spans="1:7" ht="20" customHeight="1" x14ac:dyDescent="0.15"/>
    <row r="112" spans="1:7" ht="130" customHeight="1" x14ac:dyDescent="0.15"/>
    <row r="113" ht="20" customHeight="1" x14ac:dyDescent="0.15"/>
    <row r="114" ht="130" customHeight="1" x14ac:dyDescent="0.15"/>
    <row r="115" ht="20" customHeight="1" x14ac:dyDescent="0.15"/>
    <row r="116" ht="130" customHeight="1" x14ac:dyDescent="0.15"/>
    <row r="117" ht="20" customHeight="1" x14ac:dyDescent="0.15"/>
    <row r="118" ht="20" customHeight="1" x14ac:dyDescent="0.15"/>
    <row r="119" ht="130" customHeight="1" x14ac:dyDescent="0.15"/>
    <row r="120" ht="20" customHeight="1" x14ac:dyDescent="0.15"/>
    <row r="121" ht="130" customHeight="1" x14ac:dyDescent="0.15"/>
    <row r="122" ht="20" customHeight="1" x14ac:dyDescent="0.15"/>
    <row r="123" ht="130" customHeight="1" x14ac:dyDescent="0.15"/>
    <row r="124" ht="20" customHeight="1" x14ac:dyDescent="0.15"/>
    <row r="125" ht="130" customHeight="1" x14ac:dyDescent="0.15"/>
    <row r="126" ht="20" customHeight="1" x14ac:dyDescent="0.15"/>
    <row r="127" ht="130" customHeight="1" x14ac:dyDescent="0.15"/>
    <row r="128" ht="20" customHeight="1" x14ac:dyDescent="0.15"/>
    <row r="129" ht="130" customHeight="1" x14ac:dyDescent="0.15"/>
    <row r="130" ht="20" customHeight="1" x14ac:dyDescent="0.15"/>
    <row r="131" ht="130" customHeight="1" x14ac:dyDescent="0.15"/>
    <row r="132" ht="20" customHeight="1" x14ac:dyDescent="0.15"/>
    <row r="133" ht="20" customHeight="1" x14ac:dyDescent="0.15"/>
    <row r="134" ht="130" customHeight="1" x14ac:dyDescent="0.15"/>
    <row r="135" ht="20" customHeight="1" x14ac:dyDescent="0.15"/>
    <row r="136" ht="130" customHeight="1" x14ac:dyDescent="0.15"/>
    <row r="137" ht="20" customHeight="1" x14ac:dyDescent="0.15"/>
    <row r="138" ht="130" customHeight="1" x14ac:dyDescent="0.15"/>
    <row r="139" ht="20" customHeight="1" x14ac:dyDescent="0.15"/>
    <row r="140" ht="130" customHeight="1" x14ac:dyDescent="0.15"/>
    <row r="141" ht="20" customHeight="1" x14ac:dyDescent="0.15"/>
    <row r="142" ht="130" customHeight="1" x14ac:dyDescent="0.15"/>
    <row r="143" ht="20" customHeight="1" x14ac:dyDescent="0.15"/>
    <row r="144" ht="20" customHeight="1" x14ac:dyDescent="0.15"/>
    <row r="145" ht="130" customHeight="1" x14ac:dyDescent="0.15"/>
    <row r="146" ht="20" customHeight="1" x14ac:dyDescent="0.15"/>
    <row r="147" ht="130" customHeight="1" x14ac:dyDescent="0.15"/>
    <row r="148" ht="20" customHeight="1" x14ac:dyDescent="0.15"/>
    <row r="149" ht="130" customHeight="1" x14ac:dyDescent="0.15"/>
    <row r="150" ht="20" customHeight="1" x14ac:dyDescent="0.15"/>
    <row r="151" ht="130" customHeight="1" x14ac:dyDescent="0.15"/>
    <row r="152" ht="20" customHeight="1" x14ac:dyDescent="0.15"/>
    <row r="153" ht="130" customHeight="1" x14ac:dyDescent="0.15"/>
    <row r="154" ht="20" customHeight="1" x14ac:dyDescent="0.15"/>
  </sheetData>
  <sheetProtection algorithmName="SHA-512" hashValue="0iiba+yT8C9YjAGJoY09qE3DYmpGIIxwx9GDH16zw0fC7smGju1OYLmqqipzh1aeMcGqEXYhZWOgYYzzV+McOQ==" saltValue="4VamhVrrt5Vu8QcvaSuxrg==" spinCount="100000" sheet="1" objects="1" scenarios="1"/>
  <mergeCells count="51">
    <mergeCell ref="A90:A91"/>
    <mergeCell ref="A92:A93"/>
    <mergeCell ref="A94:A95"/>
    <mergeCell ref="A96:A97"/>
    <mergeCell ref="A81:A82"/>
    <mergeCell ref="A83:G83"/>
    <mergeCell ref="A84:A85"/>
    <mergeCell ref="A86:A87"/>
    <mergeCell ref="A88:A89"/>
    <mergeCell ref="A71:A72"/>
    <mergeCell ref="A73:A74"/>
    <mergeCell ref="A75:A76"/>
    <mergeCell ref="A77:A78"/>
    <mergeCell ref="A79:A80"/>
    <mergeCell ref="A69:A70"/>
    <mergeCell ref="A4:A5"/>
    <mergeCell ref="A47:A48"/>
    <mergeCell ref="A49:A50"/>
    <mergeCell ref="A43:A44"/>
    <mergeCell ref="A45:A46"/>
    <mergeCell ref="A39:A40"/>
    <mergeCell ref="A41:A42"/>
    <mergeCell ref="A56:A57"/>
    <mergeCell ref="A58:A59"/>
    <mergeCell ref="A51:A52"/>
    <mergeCell ref="A53:A54"/>
    <mergeCell ref="A55:G55"/>
    <mergeCell ref="A3:G3"/>
    <mergeCell ref="A6:A7"/>
    <mergeCell ref="A12:A13"/>
    <mergeCell ref="A8:A9"/>
    <mergeCell ref="A10:A11"/>
    <mergeCell ref="A68:G68"/>
    <mergeCell ref="A64:A65"/>
    <mergeCell ref="A66:A67"/>
    <mergeCell ref="A60:A61"/>
    <mergeCell ref="A62:A63"/>
    <mergeCell ref="A14:G14"/>
    <mergeCell ref="A15:A16"/>
    <mergeCell ref="A17:A18"/>
    <mergeCell ref="A36:G36"/>
    <mergeCell ref="A37:A38"/>
    <mergeCell ref="A34:A35"/>
    <mergeCell ref="A30:A31"/>
    <mergeCell ref="A32:A33"/>
    <mergeCell ref="A26:A27"/>
    <mergeCell ref="A28:A29"/>
    <mergeCell ref="A23:A24"/>
    <mergeCell ref="A21:A22"/>
    <mergeCell ref="A19:A20"/>
    <mergeCell ref="A25:G25"/>
  </mergeCells>
  <dataValidations count="2">
    <dataValidation type="list" errorStyle="warning" allowBlank="1" showErrorMessage="1" error="Voer juiste waarde in. " sqref="C4 E4 G4 C6 E6 G6 C8 E8 G8 C10 E10 G10 C15 E15 G15 C17 E17 G17 C19 E19 G19 C21 E21 G21 C26 E26 G26 C28 E28 G28 C30 E30 G30 C32 E32 G32 C37 E37 G37 C39 E39 G39 C41 E41 G41 C43 E43 G43 C45 E45 G45 C47 E47 G47 C49 E49 G49 C56 E56 G56 C58 E58 G58 C60 E60 G60 C62 E62 G62 C64 E64 G64 C51 E51 G51 C69 E69 G69 C71 E71 G71 C73 E73 G73 C75 E75 G75 C77 E77 G77 C79 E79 G79 C94 E94 G94 C84 E84 G84 C86 E86 G86 C88 E88 G88 C90 E90 G90 C92 E92 G92" xr:uid="{BDD468C5-8693-784B-A77A-9459D90B9307}">
      <formula1>SCORE</formula1>
    </dataValidation>
    <dataValidation type="list" errorStyle="warning" allowBlank="1" showErrorMessage="1" error="Voer juiste waarde in. " sqref="C23 E23 G23 C34 E34 G34 C53 E53 G53 C66 E66 G66 C12 E12 G12 C81 E81 G81 C96 E96 G96" xr:uid="{64CF5D91-70B6-3B46-BB34-FE515EDC1F88}">
      <formula1>STALENBOEK</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421"/>
  <sheetViews>
    <sheetView showGridLines="0" zoomScale="120" zoomScaleNormal="120" workbookViewId="0">
      <pane ySplit="1" topLeftCell="A398" activePane="bottomLeft" state="frozen"/>
      <selection pane="bottomLeft" activeCell="J417" sqref="J417"/>
    </sheetView>
  </sheetViews>
  <sheetFormatPr baseColWidth="10" defaultColWidth="8.83203125" defaultRowHeight="15" x14ac:dyDescent="0.2"/>
  <cols>
    <col min="1" max="1" width="64" customWidth="1"/>
    <col min="2" max="2" width="39" bestFit="1" customWidth="1"/>
    <col min="3" max="3" width="2.83203125" style="5" customWidth="1"/>
    <col min="4" max="5" width="28.83203125" customWidth="1"/>
    <col min="6" max="6" width="2.83203125" style="5" customWidth="1"/>
    <col min="7" max="8" width="28.83203125" customWidth="1"/>
    <col min="9" max="9" width="2.83203125" style="5" customWidth="1"/>
    <col min="10" max="11" width="28.83203125" customWidth="1"/>
  </cols>
  <sheetData>
    <row r="1" spans="1:11" ht="40" customHeight="1" x14ac:dyDescent="0.2">
      <c r="A1" s="90" t="s">
        <v>4</v>
      </c>
      <c r="B1" s="91"/>
      <c r="C1" s="8"/>
      <c r="D1" s="87" t="str">
        <f>'Locatie directeur 1'!C1</f>
        <v>Inschrijver 1</v>
      </c>
      <c r="E1" s="89"/>
      <c r="F1" s="9"/>
      <c r="G1" s="87" t="str">
        <f>'Locatie directeur 1'!E1</f>
        <v>Inschrijver 2</v>
      </c>
      <c r="H1" s="89"/>
      <c r="I1" s="9"/>
      <c r="J1" s="87" t="str">
        <f>'Locatie directeur 1'!G1</f>
        <v>Inschrijver 3</v>
      </c>
      <c r="K1" s="88"/>
    </row>
    <row r="2" spans="1:11" ht="30" customHeight="1" x14ac:dyDescent="0.2">
      <c r="A2" s="42" t="s">
        <v>4</v>
      </c>
      <c r="B2" s="43"/>
      <c r="C2" s="6"/>
      <c r="D2" s="44" t="s">
        <v>2</v>
      </c>
      <c r="E2" s="45" t="s">
        <v>17</v>
      </c>
      <c r="F2" s="10"/>
      <c r="G2" s="44" t="s">
        <v>2</v>
      </c>
      <c r="H2" s="45" t="s">
        <v>17</v>
      </c>
      <c r="I2" s="10"/>
      <c r="J2" s="46" t="s">
        <v>2</v>
      </c>
      <c r="K2" s="45" t="s">
        <v>17</v>
      </c>
    </row>
    <row r="3" spans="1:11" ht="20" customHeight="1" x14ac:dyDescent="0.2">
      <c r="A3" s="81" t="str">
        <f>Productdemonstratie!A3</f>
        <v>1. Beoordelingscriteria -	Leerlingen tafel - item 1</v>
      </c>
      <c r="B3" s="82"/>
      <c r="C3" s="82"/>
      <c r="D3" s="82"/>
      <c r="E3" s="82"/>
      <c r="F3" s="82"/>
      <c r="G3" s="82"/>
      <c r="H3" s="82"/>
      <c r="I3" s="82"/>
      <c r="J3" s="82"/>
      <c r="K3" s="83"/>
    </row>
    <row r="4" spans="1:11" ht="20" customHeight="1" x14ac:dyDescent="0.2">
      <c r="A4" s="75" t="str">
        <f>Productdemonstratie!A4:A4</f>
        <v xml:space="preserve">1. Stabiliteit </v>
      </c>
      <c r="B4" s="47" t="str">
        <f>'Locatie directeur 1'!A1</f>
        <v xml:space="preserve">Beoordelaar 1: </v>
      </c>
      <c r="C4" s="7"/>
      <c r="D4" s="41" t="str">
        <f>'Locatie directeur 1'!C4</f>
        <v>SCORE</v>
      </c>
      <c r="E4" s="84" t="s">
        <v>0</v>
      </c>
      <c r="F4" s="7"/>
      <c r="G4" s="41" t="str">
        <f>'Locatie directeur 1'!E4</f>
        <v>SCORE</v>
      </c>
      <c r="H4" s="84" t="s">
        <v>0</v>
      </c>
      <c r="I4" s="7"/>
      <c r="J4" s="41" t="str">
        <f>'Locatie directeur 1'!G4</f>
        <v>SCORE</v>
      </c>
      <c r="K4" s="84" t="s">
        <v>0</v>
      </c>
    </row>
    <row r="5" spans="1:11" ht="20" customHeight="1" x14ac:dyDescent="0.2">
      <c r="A5" s="76"/>
      <c r="B5" s="48" t="str">
        <f>'Locatie directeur 2'!A1</f>
        <v xml:space="preserve">Beoordelaar 2: </v>
      </c>
      <c r="C5" s="7"/>
      <c r="D5" s="30" t="str">
        <f>'Locatie directeur 2'!C4</f>
        <v>SCORE</v>
      </c>
      <c r="E5" s="78"/>
      <c r="F5" s="7"/>
      <c r="G5" s="30" t="str">
        <f>'Locatie directeur 2'!E4</f>
        <v>SCORE</v>
      </c>
      <c r="H5" s="78"/>
      <c r="I5" s="7"/>
      <c r="J5" s="30" t="str">
        <f>'Locatie directeur 2'!G4</f>
        <v>SCORE</v>
      </c>
      <c r="K5" s="78"/>
    </row>
    <row r="6" spans="1:11" ht="20" customHeight="1" x14ac:dyDescent="0.2">
      <c r="A6" s="76"/>
      <c r="B6" s="48" t="str">
        <f>'Beleidsmedewerker Facilitair'!A1</f>
        <v xml:space="preserve">Beoordelaar 3: </v>
      </c>
      <c r="C6" s="7"/>
      <c r="D6" s="30" t="str">
        <f>'Beleidsmedewerker Facilitair'!C4</f>
        <v>SCORE</v>
      </c>
      <c r="E6" s="78"/>
      <c r="F6" s="7"/>
      <c r="G6" s="30" t="str">
        <f>'Beleidsmedewerker Facilitair'!E4</f>
        <v>SCORE</v>
      </c>
      <c r="H6" s="78"/>
      <c r="I6" s="7"/>
      <c r="J6" s="30" t="str">
        <f>'Beleidsmedewerker Facilitair'!G4</f>
        <v>SCORE</v>
      </c>
      <c r="K6" s="78"/>
    </row>
    <row r="7" spans="1:11" ht="20" customHeight="1" x14ac:dyDescent="0.2">
      <c r="A7" s="76"/>
      <c r="B7" s="48" t="str">
        <f>'Coordinator OOP'!A1</f>
        <v xml:space="preserve">Beoordelaar 4: </v>
      </c>
      <c r="C7" s="7"/>
      <c r="D7" s="30" t="str">
        <f>'Coordinator OOP'!C4</f>
        <v>SCORE</v>
      </c>
      <c r="E7" s="78"/>
      <c r="F7" s="7"/>
      <c r="G7" s="30" t="str">
        <f>'Coordinator OOP'!E4</f>
        <v>SCORE</v>
      </c>
      <c r="H7" s="78"/>
      <c r="I7" s="7"/>
      <c r="J7" s="30" t="str">
        <f>'Coordinator OOP'!G4</f>
        <v>SCORE</v>
      </c>
      <c r="K7" s="78"/>
    </row>
    <row r="8" spans="1:11" ht="20" customHeight="1" x14ac:dyDescent="0.2">
      <c r="A8" s="76"/>
      <c r="B8" s="48" t="str">
        <f>'Centrale inkoper'!A1</f>
        <v xml:space="preserve">Beoordelaar 5: </v>
      </c>
      <c r="C8" s="7"/>
      <c r="D8" s="30" t="str">
        <f>'Centrale inkoper'!C4</f>
        <v>SCORE</v>
      </c>
      <c r="E8" s="78"/>
      <c r="F8" s="7"/>
      <c r="G8" s="30" t="str">
        <f>'Centrale inkoper'!E4</f>
        <v>SCORE</v>
      </c>
      <c r="H8" s="78"/>
      <c r="I8" s="7"/>
      <c r="J8" s="30" t="str">
        <f>'Centrale inkoper'!G4</f>
        <v>SCORE</v>
      </c>
      <c r="K8" s="78"/>
    </row>
    <row r="9" spans="1:11" ht="20" customHeight="1" x14ac:dyDescent="0.2">
      <c r="A9" s="76"/>
      <c r="B9" s="48" t="str">
        <f>Onderhoudsmedewerker!A1</f>
        <v xml:space="preserve">Beoordelaar 6: </v>
      </c>
      <c r="C9" s="7"/>
      <c r="D9" s="30" t="str">
        <f>Onderhoudsmedewerker!C4</f>
        <v>SCORE</v>
      </c>
      <c r="E9" s="78"/>
      <c r="F9" s="7"/>
      <c r="G9" s="30" t="str">
        <f>Onderhoudsmedewerker!E4</f>
        <v>SCORE</v>
      </c>
      <c r="H9" s="78"/>
      <c r="I9" s="7"/>
      <c r="J9" s="30" t="str">
        <f>Onderhoudsmedewerker!G4</f>
        <v>SCORE</v>
      </c>
      <c r="K9" s="78"/>
    </row>
    <row r="10" spans="1:11" ht="20" customHeight="1" x14ac:dyDescent="0.2">
      <c r="A10" s="77"/>
      <c r="B10" s="48" t="str">
        <f>'Hoofd facilitaire dienst'!A1</f>
        <v xml:space="preserve">Beoordelaar 7: </v>
      </c>
      <c r="C10" s="7"/>
      <c r="D10" s="30" t="str">
        <f>'Hoofd facilitaire dienst'!C4</f>
        <v>SCORE</v>
      </c>
      <c r="E10" s="78"/>
      <c r="F10" s="7"/>
      <c r="G10" s="30" t="str">
        <f>'Hoofd facilitaire dienst'!E4</f>
        <v>SCORE</v>
      </c>
      <c r="H10" s="78"/>
      <c r="I10" s="7"/>
      <c r="J10" s="30" t="str">
        <f>'Hoofd facilitaire dienst'!G4</f>
        <v>SCORE</v>
      </c>
      <c r="K10" s="78"/>
    </row>
    <row r="11" spans="1:11" ht="20" customHeight="1" x14ac:dyDescent="0.2">
      <c r="A11" s="79" t="s">
        <v>1</v>
      </c>
      <c r="B11" s="79"/>
      <c r="C11" s="7"/>
      <c r="D11" s="29" t="s">
        <v>2</v>
      </c>
      <c r="E11" s="78"/>
      <c r="F11" s="7"/>
      <c r="G11" s="29" t="s">
        <v>2</v>
      </c>
      <c r="H11" s="78"/>
      <c r="I11" s="7"/>
      <c r="J11" s="29" t="s">
        <v>2</v>
      </c>
      <c r="K11" s="78"/>
    </row>
    <row r="12" spans="1:11" ht="20" customHeight="1" x14ac:dyDescent="0.2">
      <c r="A12" s="80"/>
      <c r="B12" s="80"/>
      <c r="C12" s="7"/>
      <c r="D12" s="28" t="str">
        <f>IF(D11="beter","€ 1.250",IF(D11="vergelijkbaar","€ 0",IF(D11="minder","-€ 1.250"," ")))</f>
        <v xml:space="preserve"> </v>
      </c>
      <c r="E12" s="78"/>
      <c r="F12" s="7"/>
      <c r="G12" s="28" t="str">
        <f>IF(G11="beter","€ 1.250",IF(G11="vergelijkbaar","€ 0",IF(G11="minder","-€ 1.250"," ")))</f>
        <v xml:space="preserve"> </v>
      </c>
      <c r="H12" s="78"/>
      <c r="I12" s="7"/>
      <c r="J12" s="28" t="str">
        <f>IF(J11="beter","€ 1.250",IF(J11="vergelijkbaar","€ 0",IF(J11="minder","-€ 1.250"," ")))</f>
        <v xml:space="preserve"> </v>
      </c>
      <c r="K12" s="78"/>
    </row>
    <row r="13" spans="1:11" ht="20" customHeight="1" x14ac:dyDescent="0.2">
      <c r="A13" s="75" t="str">
        <f>Productdemonstratie!A5:A5</f>
        <v>2. Constructie tussen frame en blad</v>
      </c>
      <c r="B13" s="48" t="str">
        <f>'Locatie directeur 1'!$A$1</f>
        <v xml:space="preserve">Beoordelaar 1: </v>
      </c>
      <c r="C13" s="7"/>
      <c r="D13" s="30" t="str">
        <f>'Locatie directeur 1'!C6</f>
        <v>SCORE</v>
      </c>
      <c r="E13" s="78" t="s">
        <v>0</v>
      </c>
      <c r="F13" s="7"/>
      <c r="G13" s="30" t="str">
        <f>'Locatie directeur 1'!E6</f>
        <v>SCORE</v>
      </c>
      <c r="H13" s="78" t="s">
        <v>0</v>
      </c>
      <c r="I13" s="7"/>
      <c r="J13" s="30" t="str">
        <f>'Locatie directeur 1'!G6</f>
        <v>SCORE</v>
      </c>
      <c r="K13" s="78" t="s">
        <v>0</v>
      </c>
    </row>
    <row r="14" spans="1:11" ht="20" customHeight="1" x14ac:dyDescent="0.2">
      <c r="A14" s="76"/>
      <c r="B14" s="48" t="str">
        <f>'Locatie directeur 2'!$A$1</f>
        <v xml:space="preserve">Beoordelaar 2: </v>
      </c>
      <c r="C14" s="7"/>
      <c r="D14" s="30" t="str">
        <f>'Locatie directeur 2'!C6</f>
        <v>SCORE</v>
      </c>
      <c r="E14" s="78"/>
      <c r="F14" s="7"/>
      <c r="G14" s="30" t="str">
        <f>'Locatie directeur 2'!E6</f>
        <v>SCORE</v>
      </c>
      <c r="H14" s="78"/>
      <c r="I14" s="7"/>
      <c r="J14" s="30" t="str">
        <f>'Locatie directeur 2'!G6</f>
        <v>SCORE</v>
      </c>
      <c r="K14" s="78"/>
    </row>
    <row r="15" spans="1:11" ht="20" customHeight="1" x14ac:dyDescent="0.2">
      <c r="A15" s="76"/>
      <c r="B15" s="48" t="str">
        <f>'Beleidsmedewerker Facilitair'!$A$1</f>
        <v xml:space="preserve">Beoordelaar 3: </v>
      </c>
      <c r="C15" s="7"/>
      <c r="D15" s="30" t="str">
        <f>'Beleidsmedewerker Facilitair'!C6</f>
        <v>SCORE</v>
      </c>
      <c r="E15" s="78"/>
      <c r="F15" s="7"/>
      <c r="G15" s="30" t="str">
        <f>'Beleidsmedewerker Facilitair'!E6</f>
        <v>SCORE</v>
      </c>
      <c r="H15" s="78"/>
      <c r="I15" s="7"/>
      <c r="J15" s="30" t="str">
        <f>'Beleidsmedewerker Facilitair'!G6</f>
        <v>SCORE</v>
      </c>
      <c r="K15" s="78"/>
    </row>
    <row r="16" spans="1:11" ht="20" customHeight="1" x14ac:dyDescent="0.2">
      <c r="A16" s="76"/>
      <c r="B16" s="48" t="str">
        <f>'Coordinator OOP'!$A$1</f>
        <v xml:space="preserve">Beoordelaar 4: </v>
      </c>
      <c r="C16" s="7"/>
      <c r="D16" s="30" t="str">
        <f>'Coordinator OOP'!C6</f>
        <v>SCORE</v>
      </c>
      <c r="E16" s="78"/>
      <c r="F16" s="7"/>
      <c r="G16" s="30" t="str">
        <f>'Coordinator OOP'!E6</f>
        <v>SCORE</v>
      </c>
      <c r="H16" s="78"/>
      <c r="I16" s="7"/>
      <c r="J16" s="30" t="str">
        <f>'Coordinator OOP'!G6</f>
        <v>SCORE</v>
      </c>
      <c r="K16" s="78"/>
    </row>
    <row r="17" spans="1:11" ht="20" customHeight="1" x14ac:dyDescent="0.2">
      <c r="A17" s="76"/>
      <c r="B17" s="48" t="str">
        <f>'Centrale inkoper'!$A$1</f>
        <v xml:space="preserve">Beoordelaar 5: </v>
      </c>
      <c r="C17" s="7"/>
      <c r="D17" s="30" t="str">
        <f>'Centrale inkoper'!C6</f>
        <v>SCORE</v>
      </c>
      <c r="E17" s="78"/>
      <c r="F17" s="7"/>
      <c r="G17" s="30" t="str">
        <f>'Centrale inkoper'!E6</f>
        <v>SCORE</v>
      </c>
      <c r="H17" s="78"/>
      <c r="I17" s="7"/>
      <c r="J17" s="30" t="str">
        <f>'Centrale inkoper'!G6</f>
        <v>SCORE</v>
      </c>
      <c r="K17" s="78"/>
    </row>
    <row r="18" spans="1:11" ht="20" customHeight="1" x14ac:dyDescent="0.2">
      <c r="A18" s="76"/>
      <c r="B18" s="48" t="str">
        <f>Onderhoudsmedewerker!$A$1</f>
        <v xml:space="preserve">Beoordelaar 6: </v>
      </c>
      <c r="C18" s="7"/>
      <c r="D18" s="30" t="str">
        <f>Onderhoudsmedewerker!C6</f>
        <v>SCORE</v>
      </c>
      <c r="E18" s="78"/>
      <c r="F18" s="7"/>
      <c r="G18" s="30" t="str">
        <f>Onderhoudsmedewerker!E6</f>
        <v>SCORE</v>
      </c>
      <c r="H18" s="78"/>
      <c r="I18" s="7"/>
      <c r="J18" s="30" t="str">
        <f>Onderhoudsmedewerker!G6</f>
        <v>SCORE</v>
      </c>
      <c r="K18" s="78"/>
    </row>
    <row r="19" spans="1:11" ht="20" customHeight="1" x14ac:dyDescent="0.2">
      <c r="A19" s="77"/>
      <c r="B19" s="48" t="str">
        <f>'Hoofd facilitaire dienst'!$A$1</f>
        <v xml:space="preserve">Beoordelaar 7: </v>
      </c>
      <c r="C19" s="7"/>
      <c r="D19" s="30" t="str">
        <f>'Hoofd facilitaire dienst'!C6</f>
        <v>SCORE</v>
      </c>
      <c r="E19" s="78"/>
      <c r="F19" s="7"/>
      <c r="G19" s="30" t="str">
        <f>'Hoofd facilitaire dienst'!E6</f>
        <v>SCORE</v>
      </c>
      <c r="H19" s="78"/>
      <c r="I19" s="7"/>
      <c r="J19" s="30" t="str">
        <f>'Hoofd facilitaire dienst'!G6</f>
        <v>SCORE</v>
      </c>
      <c r="K19" s="78"/>
    </row>
    <row r="20" spans="1:11" ht="20" customHeight="1" x14ac:dyDescent="0.2">
      <c r="A20" s="79" t="s">
        <v>1</v>
      </c>
      <c r="B20" s="79"/>
      <c r="C20" s="7"/>
      <c r="D20" s="29" t="s">
        <v>2</v>
      </c>
      <c r="E20" s="78"/>
      <c r="F20" s="7"/>
      <c r="G20" s="29" t="s">
        <v>2</v>
      </c>
      <c r="H20" s="78"/>
      <c r="I20" s="7"/>
      <c r="J20" s="29" t="s">
        <v>2</v>
      </c>
      <c r="K20" s="78"/>
    </row>
    <row r="21" spans="1:11" ht="20" customHeight="1" x14ac:dyDescent="0.2">
      <c r="A21" s="80"/>
      <c r="B21" s="80"/>
      <c r="C21" s="7"/>
      <c r="D21" s="28" t="str">
        <f>IF(D20="beter","€ 1.250",IF(D20="vergelijkbaar","€ 0",IF(D20="minder","-€ 1.250"," ")))</f>
        <v xml:space="preserve"> </v>
      </c>
      <c r="E21" s="78"/>
      <c r="F21" s="7"/>
      <c r="G21" s="28" t="str">
        <f>IF(G20="beter","€ 1.250",IF(G20="vergelijkbaar","€ 0",IF(G20="minder","-€ 1.250"," ")))</f>
        <v xml:space="preserve"> </v>
      </c>
      <c r="H21" s="78"/>
      <c r="I21" s="7"/>
      <c r="J21" s="28" t="str">
        <f>IF(J20="beter","€ 1.250",IF(J20="vergelijkbaar","€ 0",IF(J20="minder","-€ 1.250"," ")))</f>
        <v xml:space="preserve"> </v>
      </c>
      <c r="K21" s="78"/>
    </row>
    <row r="22" spans="1:11" ht="20" customHeight="1" x14ac:dyDescent="0.2">
      <c r="A22" s="75" t="str">
        <f>Productdemonstratie!A6:A6</f>
        <v>3. Uitstraling/ vormgeving</v>
      </c>
      <c r="B22" s="48" t="str">
        <f>'Locatie directeur 1'!$A$1</f>
        <v xml:space="preserve">Beoordelaar 1: </v>
      </c>
      <c r="C22" s="7"/>
      <c r="D22" s="30" t="str">
        <f>'Locatie directeur 1'!C8</f>
        <v>SCORE</v>
      </c>
      <c r="E22" s="78" t="s">
        <v>0</v>
      </c>
      <c r="F22" s="7"/>
      <c r="G22" s="30" t="str">
        <f>'Locatie directeur 1'!E8</f>
        <v>SCORE</v>
      </c>
      <c r="H22" s="78" t="s">
        <v>0</v>
      </c>
      <c r="I22" s="7"/>
      <c r="J22" s="30" t="str">
        <f>'Locatie directeur 1'!G8</f>
        <v>SCORE</v>
      </c>
      <c r="K22" s="78" t="s">
        <v>0</v>
      </c>
    </row>
    <row r="23" spans="1:11" ht="20" customHeight="1" x14ac:dyDescent="0.2">
      <c r="A23" s="76"/>
      <c r="B23" s="48" t="str">
        <f>'Locatie directeur 2'!$A$1</f>
        <v xml:space="preserve">Beoordelaar 2: </v>
      </c>
      <c r="C23" s="7"/>
      <c r="D23" s="30" t="str">
        <f>'Locatie directeur 2'!C8</f>
        <v>SCORE</v>
      </c>
      <c r="E23" s="78"/>
      <c r="F23" s="7"/>
      <c r="G23" s="30" t="str">
        <f>'Locatie directeur 2'!E8</f>
        <v>SCORE</v>
      </c>
      <c r="H23" s="78"/>
      <c r="I23" s="7"/>
      <c r="J23" s="30" t="str">
        <f>'Locatie directeur 2'!G8</f>
        <v>SCORE</v>
      </c>
      <c r="K23" s="78"/>
    </row>
    <row r="24" spans="1:11" ht="20" customHeight="1" x14ac:dyDescent="0.2">
      <c r="A24" s="76"/>
      <c r="B24" s="48" t="str">
        <f>'Beleidsmedewerker Facilitair'!$A$1</f>
        <v xml:space="preserve">Beoordelaar 3: </v>
      </c>
      <c r="C24" s="7"/>
      <c r="D24" s="30" t="str">
        <f>'Beleidsmedewerker Facilitair'!C8</f>
        <v>SCORE</v>
      </c>
      <c r="E24" s="78"/>
      <c r="F24" s="7"/>
      <c r="G24" s="30" t="str">
        <f>'Beleidsmedewerker Facilitair'!E8</f>
        <v>SCORE</v>
      </c>
      <c r="H24" s="78"/>
      <c r="I24" s="7"/>
      <c r="J24" s="30" t="str">
        <f>'Beleidsmedewerker Facilitair'!G8</f>
        <v>SCORE</v>
      </c>
      <c r="K24" s="78"/>
    </row>
    <row r="25" spans="1:11" ht="20" customHeight="1" x14ac:dyDescent="0.2">
      <c r="A25" s="76"/>
      <c r="B25" s="48" t="str">
        <f>'Coordinator OOP'!$A$1</f>
        <v xml:space="preserve">Beoordelaar 4: </v>
      </c>
      <c r="C25" s="7"/>
      <c r="D25" s="30" t="str">
        <f>'Coordinator OOP'!C8</f>
        <v>SCORE</v>
      </c>
      <c r="E25" s="78"/>
      <c r="F25" s="7"/>
      <c r="G25" s="30" t="str">
        <f>'Coordinator OOP'!E8</f>
        <v>SCORE</v>
      </c>
      <c r="H25" s="78"/>
      <c r="I25" s="7"/>
      <c r="J25" s="30" t="str">
        <f>'Coordinator OOP'!G8</f>
        <v>SCORE</v>
      </c>
      <c r="K25" s="78"/>
    </row>
    <row r="26" spans="1:11" ht="20" customHeight="1" x14ac:dyDescent="0.2">
      <c r="A26" s="76"/>
      <c r="B26" s="48" t="str">
        <f>'Centrale inkoper'!$A$1</f>
        <v xml:space="preserve">Beoordelaar 5: </v>
      </c>
      <c r="C26" s="7"/>
      <c r="D26" s="30" t="str">
        <f>'Centrale inkoper'!C8</f>
        <v>SCORE</v>
      </c>
      <c r="E26" s="78"/>
      <c r="F26" s="7"/>
      <c r="G26" s="30" t="str">
        <f>'Centrale inkoper'!E8</f>
        <v>SCORE</v>
      </c>
      <c r="H26" s="78"/>
      <c r="I26" s="7"/>
      <c r="J26" s="30" t="str">
        <f>'Centrale inkoper'!G8</f>
        <v>SCORE</v>
      </c>
      <c r="K26" s="78"/>
    </row>
    <row r="27" spans="1:11" ht="20" customHeight="1" x14ac:dyDescent="0.2">
      <c r="A27" s="76"/>
      <c r="B27" s="48" t="str">
        <f>Onderhoudsmedewerker!$A$1</f>
        <v xml:space="preserve">Beoordelaar 6: </v>
      </c>
      <c r="C27" s="7"/>
      <c r="D27" s="30" t="str">
        <f>Onderhoudsmedewerker!C8</f>
        <v>SCORE</v>
      </c>
      <c r="E27" s="78"/>
      <c r="F27" s="7"/>
      <c r="G27" s="30" t="str">
        <f>Onderhoudsmedewerker!E8</f>
        <v>SCORE</v>
      </c>
      <c r="H27" s="78"/>
      <c r="I27" s="7"/>
      <c r="J27" s="30" t="str">
        <f>Onderhoudsmedewerker!G8</f>
        <v>SCORE</v>
      </c>
      <c r="K27" s="78"/>
    </row>
    <row r="28" spans="1:11" ht="20" customHeight="1" x14ac:dyDescent="0.2">
      <c r="A28" s="77"/>
      <c r="B28" s="48" t="str">
        <f>'Hoofd facilitaire dienst'!$A$1</f>
        <v xml:space="preserve">Beoordelaar 7: </v>
      </c>
      <c r="C28" s="7"/>
      <c r="D28" s="30" t="str">
        <f>'Hoofd facilitaire dienst'!C8</f>
        <v>SCORE</v>
      </c>
      <c r="E28" s="78"/>
      <c r="F28" s="7"/>
      <c r="G28" s="30" t="str">
        <f>'Hoofd facilitaire dienst'!E8</f>
        <v>SCORE</v>
      </c>
      <c r="H28" s="78"/>
      <c r="I28" s="7"/>
      <c r="J28" s="30" t="str">
        <f>'Hoofd facilitaire dienst'!G8</f>
        <v>SCORE</v>
      </c>
      <c r="K28" s="78"/>
    </row>
    <row r="29" spans="1:11" ht="20" customHeight="1" x14ac:dyDescent="0.2">
      <c r="A29" s="79" t="s">
        <v>1</v>
      </c>
      <c r="B29" s="79"/>
      <c r="C29" s="7"/>
      <c r="D29" s="29" t="s">
        <v>2</v>
      </c>
      <c r="E29" s="78"/>
      <c r="F29" s="7"/>
      <c r="G29" s="29" t="s">
        <v>2</v>
      </c>
      <c r="H29" s="78"/>
      <c r="I29" s="7"/>
      <c r="J29" s="29" t="s">
        <v>2</v>
      </c>
      <c r="K29" s="78"/>
    </row>
    <row r="30" spans="1:11" ht="20" customHeight="1" x14ac:dyDescent="0.2">
      <c r="A30" s="80"/>
      <c r="B30" s="80"/>
      <c r="C30" s="7"/>
      <c r="D30" s="28" t="str">
        <f>IF(D29="beter","€ 1.250",IF(D29="vergelijkbaar","€ 0",IF(D29="minder","-€ 1.250"," ")))</f>
        <v xml:space="preserve"> </v>
      </c>
      <c r="E30" s="78"/>
      <c r="F30" s="7"/>
      <c r="G30" s="28" t="str">
        <f>IF(G29="beter","€ 1.250",IF(G29="vergelijkbaar","€ 0",IF(G29="minder","-€ 1.250"," ")))</f>
        <v xml:space="preserve"> </v>
      </c>
      <c r="H30" s="78"/>
      <c r="I30" s="7"/>
      <c r="J30" s="28" t="str">
        <f>IF(J29="beter","€ 1.250",IF(J29="vergelijkbaar","€ 0",IF(J29="minder","-€ 1.250"," ")))</f>
        <v xml:space="preserve"> </v>
      </c>
      <c r="K30" s="78"/>
    </row>
    <row r="31" spans="1:11" ht="20" customHeight="1" x14ac:dyDescent="0.2">
      <c r="A31" s="75" t="str">
        <f>Productdemonstratie!A7:A7</f>
        <v>4. Gemak schoonmaken</v>
      </c>
      <c r="B31" s="48" t="str">
        <f>'Locatie directeur 1'!$A$1</f>
        <v xml:space="preserve">Beoordelaar 1: </v>
      </c>
      <c r="C31" s="7"/>
      <c r="D31" s="30" t="str">
        <f>'Locatie directeur 1'!C10</f>
        <v>SCORE</v>
      </c>
      <c r="E31" s="78" t="s">
        <v>0</v>
      </c>
      <c r="F31" s="7"/>
      <c r="G31" s="30" t="str">
        <f>'Locatie directeur 1'!E10</f>
        <v>SCORE</v>
      </c>
      <c r="H31" s="78" t="s">
        <v>0</v>
      </c>
      <c r="I31" s="7"/>
      <c r="J31" s="30" t="str">
        <f>'Locatie directeur 1'!G10</f>
        <v>SCORE</v>
      </c>
      <c r="K31" s="78" t="s">
        <v>0</v>
      </c>
    </row>
    <row r="32" spans="1:11" ht="20" customHeight="1" x14ac:dyDescent="0.2">
      <c r="A32" s="76"/>
      <c r="B32" s="48" t="str">
        <f>'Locatie directeur 2'!$A$1</f>
        <v xml:space="preserve">Beoordelaar 2: </v>
      </c>
      <c r="C32" s="7"/>
      <c r="D32" s="30" t="str">
        <f>'Locatie directeur 2'!C10</f>
        <v>SCORE</v>
      </c>
      <c r="E32" s="78"/>
      <c r="F32" s="7"/>
      <c r="G32" s="30" t="str">
        <f>'Locatie directeur 2'!E10</f>
        <v>SCORE</v>
      </c>
      <c r="H32" s="78"/>
      <c r="I32" s="7"/>
      <c r="J32" s="30" t="str">
        <f>'Locatie directeur 2'!G10</f>
        <v>SCORE</v>
      </c>
      <c r="K32" s="78"/>
    </row>
    <row r="33" spans="1:11" ht="20" customHeight="1" x14ac:dyDescent="0.2">
      <c r="A33" s="76"/>
      <c r="B33" s="48" t="str">
        <f>'Beleidsmedewerker Facilitair'!$A$1</f>
        <v xml:space="preserve">Beoordelaar 3: </v>
      </c>
      <c r="C33" s="7"/>
      <c r="D33" s="30" t="str">
        <f>'Beleidsmedewerker Facilitair'!C10</f>
        <v>SCORE</v>
      </c>
      <c r="E33" s="78"/>
      <c r="F33" s="7"/>
      <c r="G33" s="30" t="str">
        <f>'Beleidsmedewerker Facilitair'!E10</f>
        <v>SCORE</v>
      </c>
      <c r="H33" s="78"/>
      <c r="I33" s="7"/>
      <c r="J33" s="30" t="str">
        <f>'Beleidsmedewerker Facilitair'!G10</f>
        <v>SCORE</v>
      </c>
      <c r="K33" s="78"/>
    </row>
    <row r="34" spans="1:11" ht="20" customHeight="1" x14ac:dyDescent="0.2">
      <c r="A34" s="76"/>
      <c r="B34" s="48" t="str">
        <f>'Coordinator OOP'!$A$1</f>
        <v xml:space="preserve">Beoordelaar 4: </v>
      </c>
      <c r="C34" s="7"/>
      <c r="D34" s="30" t="str">
        <f>'Coordinator OOP'!C10</f>
        <v>SCORE</v>
      </c>
      <c r="E34" s="78"/>
      <c r="F34" s="7"/>
      <c r="G34" s="30" t="str">
        <f>'Coordinator OOP'!E10</f>
        <v>SCORE</v>
      </c>
      <c r="H34" s="78"/>
      <c r="I34" s="7"/>
      <c r="J34" s="30" t="str">
        <f>'Coordinator OOP'!G10</f>
        <v>SCORE</v>
      </c>
      <c r="K34" s="78"/>
    </row>
    <row r="35" spans="1:11" ht="20" customHeight="1" x14ac:dyDescent="0.2">
      <c r="A35" s="76"/>
      <c r="B35" s="48" t="str">
        <f>'Centrale inkoper'!$A$1</f>
        <v xml:space="preserve">Beoordelaar 5: </v>
      </c>
      <c r="C35" s="7"/>
      <c r="D35" s="30" t="str">
        <f>'Centrale inkoper'!C10</f>
        <v>SCORE</v>
      </c>
      <c r="E35" s="78"/>
      <c r="F35" s="7"/>
      <c r="G35" s="30" t="str">
        <f>'Centrale inkoper'!E10</f>
        <v>SCORE</v>
      </c>
      <c r="H35" s="78"/>
      <c r="I35" s="7"/>
      <c r="J35" s="30" t="str">
        <f>'Centrale inkoper'!G10</f>
        <v>SCORE</v>
      </c>
      <c r="K35" s="78"/>
    </row>
    <row r="36" spans="1:11" ht="20" customHeight="1" x14ac:dyDescent="0.2">
      <c r="A36" s="76"/>
      <c r="B36" s="48" t="str">
        <f>Onderhoudsmedewerker!$A$1</f>
        <v xml:space="preserve">Beoordelaar 6: </v>
      </c>
      <c r="C36" s="7"/>
      <c r="D36" s="30" t="str">
        <f>Onderhoudsmedewerker!C10</f>
        <v>SCORE</v>
      </c>
      <c r="E36" s="78"/>
      <c r="F36" s="7"/>
      <c r="G36" s="30" t="str">
        <f>Onderhoudsmedewerker!E10</f>
        <v>SCORE</v>
      </c>
      <c r="H36" s="78"/>
      <c r="I36" s="7"/>
      <c r="J36" s="30" t="str">
        <f>Onderhoudsmedewerker!G10</f>
        <v>SCORE</v>
      </c>
      <c r="K36" s="78"/>
    </row>
    <row r="37" spans="1:11" ht="20" customHeight="1" x14ac:dyDescent="0.2">
      <c r="A37" s="77"/>
      <c r="B37" s="48" t="str">
        <f>'Hoofd facilitaire dienst'!$A$1</f>
        <v xml:space="preserve">Beoordelaar 7: </v>
      </c>
      <c r="C37" s="7"/>
      <c r="D37" s="30" t="str">
        <f>'Hoofd facilitaire dienst'!C10</f>
        <v>SCORE</v>
      </c>
      <c r="E37" s="78"/>
      <c r="F37" s="7"/>
      <c r="G37" s="30" t="str">
        <f>'Hoofd facilitaire dienst'!E10</f>
        <v>SCORE</v>
      </c>
      <c r="H37" s="78"/>
      <c r="I37" s="7"/>
      <c r="J37" s="30" t="str">
        <f>'Hoofd facilitaire dienst'!G10</f>
        <v>SCORE</v>
      </c>
      <c r="K37" s="78"/>
    </row>
    <row r="38" spans="1:11" ht="20" customHeight="1" x14ac:dyDescent="0.2">
      <c r="A38" s="79" t="s">
        <v>1</v>
      </c>
      <c r="B38" s="79"/>
      <c r="C38" s="7"/>
      <c r="D38" s="29" t="s">
        <v>2</v>
      </c>
      <c r="E38" s="78"/>
      <c r="F38" s="7"/>
      <c r="G38" s="29" t="s">
        <v>2</v>
      </c>
      <c r="H38" s="78"/>
      <c r="I38" s="7"/>
      <c r="J38" s="29" t="s">
        <v>2</v>
      </c>
      <c r="K38" s="78"/>
    </row>
    <row r="39" spans="1:11" ht="20" customHeight="1" x14ac:dyDescent="0.2">
      <c r="A39" s="80"/>
      <c r="B39" s="80"/>
      <c r="C39" s="7"/>
      <c r="D39" s="28" t="str">
        <f>IF(D38="beter","€ 1.250",IF(D38="vergelijkbaar","€ 0",IF(D38="minder","-€ 1.250"," ")))</f>
        <v xml:space="preserve"> </v>
      </c>
      <c r="E39" s="78"/>
      <c r="F39" s="7"/>
      <c r="G39" s="28" t="str">
        <f>IF(G38="beter","€ 1.250",IF(G38="vergelijkbaar","€ 0",IF(G38="minder","-€ 1.250"," ")))</f>
        <v xml:space="preserve"> </v>
      </c>
      <c r="H39" s="78"/>
      <c r="I39" s="7"/>
      <c r="J39" s="28" t="str">
        <f>IF(J38="beter","€ 1.250",IF(J38="vergelijkbaar","€ 0",IF(J38="minder","-€ 1.250"," ")))</f>
        <v xml:space="preserve"> </v>
      </c>
      <c r="K39" s="78"/>
    </row>
    <row r="40" spans="1:11" ht="20" customHeight="1" x14ac:dyDescent="0.2">
      <c r="A40" s="75" t="str">
        <f>Productdemonstratie!A8:A8</f>
        <v>5. Mate van keuze kleuren in stalenboek</v>
      </c>
      <c r="B40" s="48" t="str">
        <f>'Locatie directeur 1'!$A$1</f>
        <v xml:space="preserve">Beoordelaar 1: </v>
      </c>
      <c r="C40" s="7"/>
      <c r="D40" s="30" t="str">
        <f>'Locatie directeur 1'!C12</f>
        <v>Stalenboek</v>
      </c>
      <c r="E40" s="78" t="s">
        <v>0</v>
      </c>
      <c r="F40" s="7"/>
      <c r="G40" s="30" t="str">
        <f>'Locatie directeur 1'!E12</f>
        <v>Stalenboek</v>
      </c>
      <c r="H40" s="78" t="s">
        <v>0</v>
      </c>
      <c r="I40" s="7"/>
      <c r="J40" s="30" t="str">
        <f>'Locatie directeur 1'!G12</f>
        <v>Stalenboek</v>
      </c>
      <c r="K40" s="78" t="s">
        <v>0</v>
      </c>
    </row>
    <row r="41" spans="1:11" ht="20" customHeight="1" x14ac:dyDescent="0.2">
      <c r="A41" s="76"/>
      <c r="B41" s="48" t="str">
        <f>'Locatie directeur 2'!$A$1</f>
        <v xml:space="preserve">Beoordelaar 2: </v>
      </c>
      <c r="C41" s="7"/>
      <c r="D41" s="30" t="str">
        <f>'Locatie directeur 2'!C12</f>
        <v>Stalenboek</v>
      </c>
      <c r="E41" s="78"/>
      <c r="F41" s="7"/>
      <c r="G41" s="30" t="str">
        <f>'Locatie directeur 2'!E12</f>
        <v>Stalenboek</v>
      </c>
      <c r="H41" s="78"/>
      <c r="I41" s="7"/>
      <c r="J41" s="30" t="str">
        <f>'Locatie directeur 2'!G12</f>
        <v>Stalenboek</v>
      </c>
      <c r="K41" s="78"/>
    </row>
    <row r="42" spans="1:11" ht="20" customHeight="1" x14ac:dyDescent="0.2">
      <c r="A42" s="76"/>
      <c r="B42" s="48" t="str">
        <f>'Beleidsmedewerker Facilitair'!$A$1</f>
        <v xml:space="preserve">Beoordelaar 3: </v>
      </c>
      <c r="C42" s="7"/>
      <c r="D42" s="30" t="str">
        <f>'Beleidsmedewerker Facilitair'!C12</f>
        <v>Stalenboek</v>
      </c>
      <c r="E42" s="78"/>
      <c r="F42" s="7"/>
      <c r="G42" s="30" t="str">
        <f>'Beleidsmedewerker Facilitair'!E12</f>
        <v>Stalenboek</v>
      </c>
      <c r="H42" s="78"/>
      <c r="I42" s="7"/>
      <c r="J42" s="30" t="str">
        <f>'Beleidsmedewerker Facilitair'!G12</f>
        <v>Stalenboek</v>
      </c>
      <c r="K42" s="78"/>
    </row>
    <row r="43" spans="1:11" ht="20" customHeight="1" x14ac:dyDescent="0.2">
      <c r="A43" s="76"/>
      <c r="B43" s="48" t="str">
        <f>'Coordinator OOP'!$A$1</f>
        <v xml:space="preserve">Beoordelaar 4: </v>
      </c>
      <c r="C43" s="7"/>
      <c r="D43" s="30" t="str">
        <f>'Coordinator OOP'!C12</f>
        <v>Stalenboek</v>
      </c>
      <c r="E43" s="78"/>
      <c r="F43" s="7"/>
      <c r="G43" s="30" t="str">
        <f>'Coordinator OOP'!E12</f>
        <v>Stalenboek</v>
      </c>
      <c r="H43" s="78"/>
      <c r="I43" s="7"/>
      <c r="J43" s="30" t="str">
        <f>'Coordinator OOP'!G12</f>
        <v>Stalenboek</v>
      </c>
      <c r="K43" s="78"/>
    </row>
    <row r="44" spans="1:11" ht="20" customHeight="1" x14ac:dyDescent="0.2">
      <c r="A44" s="76"/>
      <c r="B44" s="48" t="str">
        <f>'Centrale inkoper'!$A$1</f>
        <v xml:space="preserve">Beoordelaar 5: </v>
      </c>
      <c r="C44" s="7"/>
      <c r="D44" s="30" t="str">
        <f>'Centrale inkoper'!C12</f>
        <v>Stalenboek</v>
      </c>
      <c r="E44" s="78"/>
      <c r="F44" s="7"/>
      <c r="G44" s="30" t="str">
        <f>'Centrale inkoper'!E12</f>
        <v>Stalenboek</v>
      </c>
      <c r="H44" s="78"/>
      <c r="I44" s="7"/>
      <c r="J44" s="30" t="str">
        <f>'Centrale inkoper'!G12</f>
        <v>Stalenboek</v>
      </c>
      <c r="K44" s="78"/>
    </row>
    <row r="45" spans="1:11" ht="20" customHeight="1" x14ac:dyDescent="0.2">
      <c r="A45" s="76"/>
      <c r="B45" s="48" t="str">
        <f>Onderhoudsmedewerker!$A$1</f>
        <v xml:space="preserve">Beoordelaar 6: </v>
      </c>
      <c r="C45" s="7"/>
      <c r="D45" s="30" t="str">
        <f>Onderhoudsmedewerker!C12</f>
        <v>Stalenboek</v>
      </c>
      <c r="E45" s="78"/>
      <c r="F45" s="7"/>
      <c r="G45" s="30" t="str">
        <f>Onderhoudsmedewerker!E12</f>
        <v>Stalenboek</v>
      </c>
      <c r="H45" s="78"/>
      <c r="I45" s="7"/>
      <c r="J45" s="30" t="str">
        <f>Onderhoudsmedewerker!G12</f>
        <v>Stalenboek</v>
      </c>
      <c r="K45" s="78"/>
    </row>
    <row r="46" spans="1:11" ht="20" customHeight="1" x14ac:dyDescent="0.2">
      <c r="A46" s="77"/>
      <c r="B46" s="48" t="str">
        <f>'Hoofd facilitaire dienst'!$A$1</f>
        <v xml:space="preserve">Beoordelaar 7: </v>
      </c>
      <c r="C46" s="7"/>
      <c r="D46" s="30" t="str">
        <f>'Hoofd facilitaire dienst'!C12</f>
        <v>Stalenboek</v>
      </c>
      <c r="E46" s="78"/>
      <c r="F46" s="7"/>
      <c r="G46" s="30" t="str">
        <f>'Hoofd facilitaire dienst'!E12</f>
        <v>Stalenboek</v>
      </c>
      <c r="H46" s="78"/>
      <c r="I46" s="7"/>
      <c r="J46" s="30" t="str">
        <f>'Hoofd facilitaire dienst'!G12</f>
        <v>Stalenboek</v>
      </c>
      <c r="K46" s="78"/>
    </row>
    <row r="47" spans="1:11" ht="20" customHeight="1" x14ac:dyDescent="0.2">
      <c r="A47" s="79" t="s">
        <v>1</v>
      </c>
      <c r="B47" s="79"/>
      <c r="C47" s="7"/>
      <c r="D47" s="29" t="s">
        <v>51</v>
      </c>
      <c r="E47" s="78"/>
      <c r="F47" s="7"/>
      <c r="G47" s="29" t="s">
        <v>51</v>
      </c>
      <c r="H47" s="78"/>
      <c r="I47" s="7"/>
      <c r="J47" s="29" t="s">
        <v>51</v>
      </c>
      <c r="K47" s="78"/>
    </row>
    <row r="48" spans="1:11" ht="20" customHeight="1" x14ac:dyDescent="0.2">
      <c r="A48" s="80"/>
      <c r="B48" s="80"/>
      <c r="C48" s="7"/>
      <c r="D48" s="28" t="str">
        <f>IF(D47="Uitmuntend","€ 1.250",IF(D47="Voldoende","€ 0",IF(D47="onvoldoende","-€ 1.250"," ")))</f>
        <v xml:space="preserve"> </v>
      </c>
      <c r="E48" s="78"/>
      <c r="F48" s="7"/>
      <c r="G48" s="28" t="str">
        <f>IF(G47="Uitmuntend","€ 1.250",IF(G47="Voldoende","€ 0",IF(G47="onvoldoende","-€ 1.250"," ")))</f>
        <v xml:space="preserve"> </v>
      </c>
      <c r="H48" s="78"/>
      <c r="I48" s="7"/>
      <c r="J48" s="28" t="str">
        <f>IF(J47="Uitmuntend","€ 1.250",IF(J47="Voldoende","€ 0",IF(J47="onvoldoende","-€ 1.250"," ")))</f>
        <v xml:space="preserve"> </v>
      </c>
      <c r="K48" s="78"/>
    </row>
    <row r="49" spans="1:11" ht="31" customHeight="1" x14ac:dyDescent="0.2">
      <c r="A49" s="85" t="s">
        <v>54</v>
      </c>
      <c r="B49" s="86"/>
      <c r="C49" s="39"/>
      <c r="D49" s="92" t="e">
        <f>D12+D21+D30+D39+D48</f>
        <v>#VALUE!</v>
      </c>
      <c r="E49" s="93"/>
      <c r="F49" s="40"/>
      <c r="G49" s="92" t="e">
        <f>G12+G21+G30+G39+G48</f>
        <v>#VALUE!</v>
      </c>
      <c r="H49" s="93"/>
      <c r="I49" s="40"/>
      <c r="J49" s="92" t="e">
        <f>J12+J21+J30+J39+J48</f>
        <v>#VALUE!</v>
      </c>
      <c r="K49" s="93"/>
    </row>
    <row r="50" spans="1:11" ht="20" customHeight="1" x14ac:dyDescent="0.2">
      <c r="C50"/>
      <c r="F50"/>
      <c r="I50"/>
    </row>
    <row r="51" spans="1:11" ht="20" customHeight="1" x14ac:dyDescent="0.2">
      <c r="A51" s="81" t="str">
        <f>Productdemonstratie!A9</f>
        <v>2. Beoordelingscriteria -	Leerlingen stoel – item 2</v>
      </c>
      <c r="B51" s="82"/>
      <c r="C51" s="82"/>
      <c r="D51" s="82"/>
      <c r="E51" s="82"/>
      <c r="F51" s="82"/>
      <c r="G51" s="82"/>
      <c r="H51" s="82"/>
      <c r="I51" s="82"/>
      <c r="J51" s="82"/>
      <c r="K51" s="83"/>
    </row>
    <row r="52" spans="1:11" ht="20" customHeight="1" x14ac:dyDescent="0.2">
      <c r="A52" s="75" t="str">
        <f>Productdemonstratie!A10</f>
        <v xml:space="preserve">1. Stabiliteit </v>
      </c>
      <c r="B52" s="48" t="str">
        <f>'Locatie directeur 1'!$A$1</f>
        <v xml:space="preserve">Beoordelaar 1: </v>
      </c>
      <c r="C52" s="7"/>
      <c r="D52" s="41" t="str">
        <f>'Locatie directeur 1'!C15</f>
        <v>SCORE</v>
      </c>
      <c r="E52" s="84" t="s">
        <v>0</v>
      </c>
      <c r="F52" s="7"/>
      <c r="G52" s="41" t="str">
        <f>'Locatie directeur 1'!E15</f>
        <v>SCORE</v>
      </c>
      <c r="H52" s="84" t="s">
        <v>0</v>
      </c>
      <c r="I52" s="7"/>
      <c r="J52" s="30" t="str">
        <f>'Locatie directeur 1'!G15</f>
        <v>SCORE</v>
      </c>
      <c r="K52" s="84" t="s">
        <v>0</v>
      </c>
    </row>
    <row r="53" spans="1:11" ht="20" customHeight="1" x14ac:dyDescent="0.2">
      <c r="A53" s="76"/>
      <c r="B53" s="48" t="str">
        <f>'Locatie directeur 2'!$A$1</f>
        <v xml:space="preserve">Beoordelaar 2: </v>
      </c>
      <c r="C53" s="7"/>
      <c r="D53" s="30" t="str">
        <f>'Locatie directeur 2'!C15</f>
        <v>SCORE</v>
      </c>
      <c r="E53" s="78"/>
      <c r="F53" s="7"/>
      <c r="G53" s="30" t="str">
        <f>'Locatie directeur 2'!E15</f>
        <v>SCORE</v>
      </c>
      <c r="H53" s="78"/>
      <c r="I53" s="7"/>
      <c r="J53" s="30" t="str">
        <f>'Locatie directeur 2'!G15</f>
        <v>SCORE</v>
      </c>
      <c r="K53" s="78"/>
    </row>
    <row r="54" spans="1:11" ht="20" customHeight="1" x14ac:dyDescent="0.2">
      <c r="A54" s="76"/>
      <c r="B54" s="48" t="str">
        <f>'Beleidsmedewerker Facilitair'!$A$1</f>
        <v xml:space="preserve">Beoordelaar 3: </v>
      </c>
      <c r="C54" s="7"/>
      <c r="D54" s="30" t="str">
        <f>'Beleidsmedewerker Facilitair'!C15</f>
        <v>SCORE</v>
      </c>
      <c r="E54" s="78"/>
      <c r="F54" s="7"/>
      <c r="G54" s="30" t="str">
        <f>'Beleidsmedewerker Facilitair'!E15</f>
        <v>SCORE</v>
      </c>
      <c r="H54" s="78"/>
      <c r="I54" s="7"/>
      <c r="J54" s="30" t="str">
        <f>'Beleidsmedewerker Facilitair'!G15</f>
        <v>SCORE</v>
      </c>
      <c r="K54" s="78"/>
    </row>
    <row r="55" spans="1:11" ht="20" customHeight="1" x14ac:dyDescent="0.2">
      <c r="A55" s="76"/>
      <c r="B55" s="48" t="str">
        <f>'Coordinator OOP'!$A$1</f>
        <v xml:space="preserve">Beoordelaar 4: </v>
      </c>
      <c r="C55" s="7"/>
      <c r="D55" s="30" t="str">
        <f>'Coordinator OOP'!C15</f>
        <v>SCORE</v>
      </c>
      <c r="E55" s="78"/>
      <c r="F55" s="7"/>
      <c r="G55" s="30" t="str">
        <f>'Coordinator OOP'!E15</f>
        <v>SCORE</v>
      </c>
      <c r="H55" s="78"/>
      <c r="I55" s="7"/>
      <c r="J55" s="30" t="str">
        <f>'Coordinator OOP'!G15</f>
        <v>SCORE</v>
      </c>
      <c r="K55" s="78"/>
    </row>
    <row r="56" spans="1:11" ht="20" customHeight="1" x14ac:dyDescent="0.2">
      <c r="A56" s="76"/>
      <c r="B56" s="48" t="str">
        <f>'Centrale inkoper'!$A$1</f>
        <v xml:space="preserve">Beoordelaar 5: </v>
      </c>
      <c r="C56" s="7"/>
      <c r="D56" s="30" t="str">
        <f>'Centrale inkoper'!C15</f>
        <v>SCORE</v>
      </c>
      <c r="E56" s="78"/>
      <c r="F56" s="7"/>
      <c r="G56" s="30" t="str">
        <f>'Centrale inkoper'!E15</f>
        <v>SCORE</v>
      </c>
      <c r="H56" s="78"/>
      <c r="I56" s="7"/>
      <c r="J56" s="30" t="str">
        <f>'Centrale inkoper'!G15</f>
        <v>SCORE</v>
      </c>
      <c r="K56" s="78"/>
    </row>
    <row r="57" spans="1:11" ht="20" customHeight="1" x14ac:dyDescent="0.2">
      <c r="A57" s="76"/>
      <c r="B57" s="48" t="str">
        <f>Onderhoudsmedewerker!$A$1</f>
        <v xml:space="preserve">Beoordelaar 6: </v>
      </c>
      <c r="C57" s="7"/>
      <c r="D57" s="30" t="str">
        <f>Onderhoudsmedewerker!C15</f>
        <v>SCORE</v>
      </c>
      <c r="E57" s="78"/>
      <c r="F57" s="7"/>
      <c r="G57" s="30" t="str">
        <f>Onderhoudsmedewerker!E15</f>
        <v>SCORE</v>
      </c>
      <c r="H57" s="78"/>
      <c r="I57" s="7"/>
      <c r="J57" s="30" t="str">
        <f>Onderhoudsmedewerker!G15</f>
        <v>SCORE</v>
      </c>
      <c r="K57" s="78"/>
    </row>
    <row r="58" spans="1:11" ht="20" customHeight="1" x14ac:dyDescent="0.2">
      <c r="A58" s="77"/>
      <c r="B58" s="48" t="str">
        <f>'Hoofd facilitaire dienst'!$A$1</f>
        <v xml:space="preserve">Beoordelaar 7: </v>
      </c>
      <c r="C58" s="7"/>
      <c r="D58" s="30" t="str">
        <f>'Hoofd facilitaire dienst'!C15</f>
        <v>SCORE</v>
      </c>
      <c r="E58" s="78"/>
      <c r="F58" s="7"/>
      <c r="G58" s="30" t="str">
        <f>'Hoofd facilitaire dienst'!E15</f>
        <v>SCORE</v>
      </c>
      <c r="H58" s="78"/>
      <c r="I58" s="7"/>
      <c r="J58" s="30" t="str">
        <f>'Hoofd facilitaire dienst'!G15</f>
        <v>SCORE</v>
      </c>
      <c r="K58" s="78"/>
    </row>
    <row r="59" spans="1:11" ht="20" customHeight="1" x14ac:dyDescent="0.2">
      <c r="A59" s="79" t="s">
        <v>1</v>
      </c>
      <c r="B59" s="79"/>
      <c r="C59" s="7"/>
      <c r="D59" s="29" t="s">
        <v>2</v>
      </c>
      <c r="E59" s="78"/>
      <c r="F59" s="7"/>
      <c r="G59" s="29" t="s">
        <v>2</v>
      </c>
      <c r="H59" s="78"/>
      <c r="I59" s="7"/>
      <c r="J59" s="29" t="s">
        <v>2</v>
      </c>
      <c r="K59" s="78"/>
    </row>
    <row r="60" spans="1:11" ht="20" customHeight="1" x14ac:dyDescent="0.2">
      <c r="A60" s="80"/>
      <c r="B60" s="80"/>
      <c r="C60" s="7"/>
      <c r="D60" s="28" t="str">
        <f>IF(D59="beter","€ 1.250",IF(D59="vergelijkbaar","€ 0",IF(D59="minder","-€ 1.250"," ")))</f>
        <v xml:space="preserve"> </v>
      </c>
      <c r="E60" s="78"/>
      <c r="F60" s="7"/>
      <c r="G60" s="28" t="str">
        <f>IF(G59="beter","€ 1.250",IF(G59="vergelijkbaar","€ 0",IF(G59="minder","-€ 1.250"," ")))</f>
        <v xml:space="preserve"> </v>
      </c>
      <c r="H60" s="78"/>
      <c r="I60" s="7"/>
      <c r="J60" s="28" t="str">
        <f>IF(J59="beter","€ 1.250",IF(J59="vergelijkbaar","€ 0",IF(J59="minder","-€ 1.250"," ")))</f>
        <v xml:space="preserve"> </v>
      </c>
      <c r="K60" s="78"/>
    </row>
    <row r="61" spans="1:11" ht="20" customHeight="1" x14ac:dyDescent="0.2">
      <c r="A61" s="75" t="str">
        <f>Productdemonstratie!A11</f>
        <v>2. Constructie tussen frame en zitting</v>
      </c>
      <c r="B61" s="48" t="str">
        <f>'Locatie directeur 1'!$A$1</f>
        <v xml:space="preserve">Beoordelaar 1: </v>
      </c>
      <c r="C61" s="7"/>
      <c r="D61" s="30" t="str">
        <f>'Locatie directeur 1'!C17</f>
        <v>SCORE</v>
      </c>
      <c r="E61" s="78" t="s">
        <v>0</v>
      </c>
      <c r="F61" s="7"/>
      <c r="G61" s="30" t="str">
        <f>'Locatie directeur 1'!E17</f>
        <v>SCORE</v>
      </c>
      <c r="H61" s="78" t="s">
        <v>0</v>
      </c>
      <c r="I61" s="7"/>
      <c r="J61" s="30" t="str">
        <f>'Locatie directeur 1'!G17</f>
        <v>SCORE</v>
      </c>
      <c r="K61" s="78" t="s">
        <v>0</v>
      </c>
    </row>
    <row r="62" spans="1:11" ht="20" customHeight="1" x14ac:dyDescent="0.2">
      <c r="A62" s="76"/>
      <c r="B62" s="48" t="str">
        <f>'Locatie directeur 2'!$A$1</f>
        <v xml:space="preserve">Beoordelaar 2: </v>
      </c>
      <c r="C62" s="7"/>
      <c r="D62" s="30" t="str">
        <f>'Locatie directeur 2'!C17</f>
        <v>SCORE</v>
      </c>
      <c r="E62" s="78"/>
      <c r="F62" s="7"/>
      <c r="G62" s="30" t="str">
        <f>'Locatie directeur 2'!E17</f>
        <v>SCORE</v>
      </c>
      <c r="H62" s="78"/>
      <c r="I62" s="7"/>
      <c r="J62" s="30" t="str">
        <f>'Locatie directeur 2'!G17</f>
        <v>SCORE</v>
      </c>
      <c r="K62" s="78"/>
    </row>
    <row r="63" spans="1:11" ht="20" customHeight="1" x14ac:dyDescent="0.2">
      <c r="A63" s="76"/>
      <c r="B63" s="48" t="str">
        <f>'Beleidsmedewerker Facilitair'!$A$1</f>
        <v xml:space="preserve">Beoordelaar 3: </v>
      </c>
      <c r="C63" s="7"/>
      <c r="D63" s="30" t="str">
        <f>'Beleidsmedewerker Facilitair'!C17</f>
        <v>SCORE</v>
      </c>
      <c r="E63" s="78"/>
      <c r="F63" s="7"/>
      <c r="G63" s="30" t="str">
        <f>'Beleidsmedewerker Facilitair'!E17</f>
        <v>SCORE</v>
      </c>
      <c r="H63" s="78"/>
      <c r="I63" s="7"/>
      <c r="J63" s="30" t="str">
        <f>'Beleidsmedewerker Facilitair'!G17</f>
        <v>SCORE</v>
      </c>
      <c r="K63" s="78"/>
    </row>
    <row r="64" spans="1:11" ht="20" customHeight="1" x14ac:dyDescent="0.2">
      <c r="A64" s="76"/>
      <c r="B64" s="48" t="str">
        <f>'Coordinator OOP'!$A$1</f>
        <v xml:space="preserve">Beoordelaar 4: </v>
      </c>
      <c r="C64" s="7"/>
      <c r="D64" s="30" t="str">
        <f>'Coordinator OOP'!C17</f>
        <v>SCORE</v>
      </c>
      <c r="E64" s="78"/>
      <c r="F64" s="7"/>
      <c r="G64" s="30" t="str">
        <f>'Coordinator OOP'!E17</f>
        <v>SCORE</v>
      </c>
      <c r="H64" s="78"/>
      <c r="I64" s="7"/>
      <c r="J64" s="30" t="str">
        <f>'Coordinator OOP'!G17</f>
        <v>SCORE</v>
      </c>
      <c r="K64" s="78"/>
    </row>
    <row r="65" spans="1:11" ht="20" customHeight="1" x14ac:dyDescent="0.2">
      <c r="A65" s="76"/>
      <c r="B65" s="48" t="str">
        <f>'Centrale inkoper'!$A$1</f>
        <v xml:space="preserve">Beoordelaar 5: </v>
      </c>
      <c r="C65" s="7"/>
      <c r="D65" s="30" t="str">
        <f>'Centrale inkoper'!C17</f>
        <v>SCORE</v>
      </c>
      <c r="E65" s="78"/>
      <c r="F65" s="7"/>
      <c r="G65" s="30" t="str">
        <f>'Centrale inkoper'!E17</f>
        <v>SCORE</v>
      </c>
      <c r="H65" s="78"/>
      <c r="I65" s="7"/>
      <c r="J65" s="30" t="str">
        <f>'Centrale inkoper'!G17</f>
        <v>SCORE</v>
      </c>
      <c r="K65" s="78"/>
    </row>
    <row r="66" spans="1:11" ht="20" customHeight="1" x14ac:dyDescent="0.2">
      <c r="A66" s="76"/>
      <c r="B66" s="48" t="str">
        <f>Onderhoudsmedewerker!$A$1</f>
        <v xml:space="preserve">Beoordelaar 6: </v>
      </c>
      <c r="C66" s="7"/>
      <c r="D66" s="30" t="str">
        <f>Onderhoudsmedewerker!C17</f>
        <v>SCORE</v>
      </c>
      <c r="E66" s="78"/>
      <c r="F66" s="7"/>
      <c r="G66" s="30" t="str">
        <f>Onderhoudsmedewerker!E17</f>
        <v>SCORE</v>
      </c>
      <c r="H66" s="78"/>
      <c r="I66" s="7"/>
      <c r="J66" s="30" t="str">
        <f>Onderhoudsmedewerker!G17</f>
        <v>SCORE</v>
      </c>
      <c r="K66" s="78"/>
    </row>
    <row r="67" spans="1:11" ht="20" customHeight="1" x14ac:dyDescent="0.2">
      <c r="A67" s="77"/>
      <c r="B67" s="48" t="str">
        <f>'Hoofd facilitaire dienst'!$A$1</f>
        <v xml:space="preserve">Beoordelaar 7: </v>
      </c>
      <c r="C67" s="7"/>
      <c r="D67" s="30" t="str">
        <f>'Hoofd facilitaire dienst'!C17</f>
        <v>SCORE</v>
      </c>
      <c r="E67" s="78"/>
      <c r="F67" s="7"/>
      <c r="G67" s="30" t="str">
        <f>'Hoofd facilitaire dienst'!E17</f>
        <v>SCORE</v>
      </c>
      <c r="H67" s="78"/>
      <c r="I67" s="7"/>
      <c r="J67" s="30" t="str">
        <f>'Hoofd facilitaire dienst'!G17</f>
        <v>SCORE</v>
      </c>
      <c r="K67" s="78"/>
    </row>
    <row r="68" spans="1:11" ht="20" customHeight="1" x14ac:dyDescent="0.2">
      <c r="A68" s="79" t="s">
        <v>1</v>
      </c>
      <c r="B68" s="79"/>
      <c r="C68" s="7"/>
      <c r="D68" s="29" t="s">
        <v>2</v>
      </c>
      <c r="E68" s="78"/>
      <c r="F68" s="7"/>
      <c r="G68" s="29" t="s">
        <v>2</v>
      </c>
      <c r="H68" s="78"/>
      <c r="I68" s="7"/>
      <c r="J68" s="29" t="s">
        <v>2</v>
      </c>
      <c r="K68" s="78"/>
    </row>
    <row r="69" spans="1:11" ht="20" customHeight="1" x14ac:dyDescent="0.2">
      <c r="A69" s="80"/>
      <c r="B69" s="80"/>
      <c r="C69" s="7"/>
      <c r="D69" s="28" t="str">
        <f>IF(D68="beter","€ 1.250",IF(D68="vergelijkbaar","€ 0",IF(D68="minder","-€ 1.250"," ")))</f>
        <v xml:space="preserve"> </v>
      </c>
      <c r="E69" s="78"/>
      <c r="F69" s="7"/>
      <c r="G69" s="28" t="str">
        <f>IF(G68="beter","€ 1.250",IF(G68="vergelijkbaar","€ 0",IF(G68="minder","-€ 1.250"," ")))</f>
        <v xml:space="preserve"> </v>
      </c>
      <c r="H69" s="78"/>
      <c r="I69" s="7"/>
      <c r="J69" s="28" t="str">
        <f>IF(J68="beter","€ 1.250",IF(J68="vergelijkbaar","€ 0",IF(J68="minder","-€ 1.250"," ")))</f>
        <v xml:space="preserve"> </v>
      </c>
      <c r="K69" s="78"/>
    </row>
    <row r="70" spans="1:11" ht="20" customHeight="1" x14ac:dyDescent="0.2">
      <c r="A70" s="75" t="str">
        <f>Productdemonstratie!A12</f>
        <v>3. Uitstraling/ vormgeving</v>
      </c>
      <c r="B70" s="48" t="str">
        <f>'Locatie directeur 1'!$A$1</f>
        <v xml:space="preserve">Beoordelaar 1: </v>
      </c>
      <c r="C70" s="7"/>
      <c r="D70" s="30" t="str">
        <f>'Locatie directeur 1'!C19</f>
        <v>SCORE</v>
      </c>
      <c r="E70" s="78" t="s">
        <v>0</v>
      </c>
      <c r="F70" s="7"/>
      <c r="G70" s="30" t="str">
        <f>'Locatie directeur 1'!E19</f>
        <v>SCORE</v>
      </c>
      <c r="H70" s="78" t="s">
        <v>0</v>
      </c>
      <c r="I70" s="7"/>
      <c r="J70" s="30" t="str">
        <f>'Locatie directeur 1'!G19</f>
        <v>SCORE</v>
      </c>
      <c r="K70" s="78" t="s">
        <v>0</v>
      </c>
    </row>
    <row r="71" spans="1:11" ht="20" customHeight="1" x14ac:dyDescent="0.2">
      <c r="A71" s="76"/>
      <c r="B71" s="48" t="str">
        <f>'Locatie directeur 2'!$A$1</f>
        <v xml:space="preserve">Beoordelaar 2: </v>
      </c>
      <c r="C71" s="7"/>
      <c r="D71" s="30" t="str">
        <f>'Locatie directeur 2'!C19</f>
        <v>SCORE</v>
      </c>
      <c r="E71" s="78"/>
      <c r="F71" s="7"/>
      <c r="G71" s="30" t="str">
        <f>'Locatie directeur 2'!E19</f>
        <v>SCORE</v>
      </c>
      <c r="H71" s="78"/>
      <c r="I71" s="7"/>
      <c r="J71" s="30" t="str">
        <f>'Locatie directeur 2'!G19</f>
        <v>SCORE</v>
      </c>
      <c r="K71" s="78"/>
    </row>
    <row r="72" spans="1:11" ht="20" customHeight="1" x14ac:dyDescent="0.2">
      <c r="A72" s="76"/>
      <c r="B72" s="48" t="str">
        <f>'Beleidsmedewerker Facilitair'!$A$1</f>
        <v xml:space="preserve">Beoordelaar 3: </v>
      </c>
      <c r="C72" s="7"/>
      <c r="D72" s="30" t="str">
        <f>'Beleidsmedewerker Facilitair'!C19</f>
        <v>SCORE</v>
      </c>
      <c r="E72" s="78"/>
      <c r="F72" s="7"/>
      <c r="G72" s="30" t="str">
        <f>'Beleidsmedewerker Facilitair'!E19</f>
        <v>SCORE</v>
      </c>
      <c r="H72" s="78"/>
      <c r="I72" s="7"/>
      <c r="J72" s="30" t="str">
        <f>'Beleidsmedewerker Facilitair'!G19</f>
        <v>SCORE</v>
      </c>
      <c r="K72" s="78"/>
    </row>
    <row r="73" spans="1:11" ht="20" customHeight="1" x14ac:dyDescent="0.2">
      <c r="A73" s="76"/>
      <c r="B73" s="48" t="str">
        <f>'Coordinator OOP'!$A$1</f>
        <v xml:space="preserve">Beoordelaar 4: </v>
      </c>
      <c r="C73" s="7"/>
      <c r="D73" s="30" t="str">
        <f>'Coordinator OOP'!C19</f>
        <v>SCORE</v>
      </c>
      <c r="E73" s="78"/>
      <c r="F73" s="7"/>
      <c r="G73" s="30" t="str">
        <f>'Coordinator OOP'!E19</f>
        <v>SCORE</v>
      </c>
      <c r="H73" s="78"/>
      <c r="I73" s="7"/>
      <c r="J73" s="30" t="str">
        <f>'Coordinator OOP'!G19</f>
        <v>SCORE</v>
      </c>
      <c r="K73" s="78"/>
    </row>
    <row r="74" spans="1:11" ht="20" customHeight="1" x14ac:dyDescent="0.2">
      <c r="A74" s="76"/>
      <c r="B74" s="48" t="str">
        <f>'Centrale inkoper'!$A$1</f>
        <v xml:space="preserve">Beoordelaar 5: </v>
      </c>
      <c r="C74" s="7"/>
      <c r="D74" s="30" t="str">
        <f>'Centrale inkoper'!C19</f>
        <v>SCORE</v>
      </c>
      <c r="E74" s="78"/>
      <c r="F74" s="7"/>
      <c r="G74" s="30" t="str">
        <f>'Centrale inkoper'!E19</f>
        <v>SCORE</v>
      </c>
      <c r="H74" s="78"/>
      <c r="I74" s="7"/>
      <c r="J74" s="30" t="str">
        <f>'Centrale inkoper'!G19</f>
        <v>SCORE</v>
      </c>
      <c r="K74" s="78"/>
    </row>
    <row r="75" spans="1:11" ht="20" customHeight="1" x14ac:dyDescent="0.2">
      <c r="A75" s="76"/>
      <c r="B75" s="48" t="str">
        <f>Onderhoudsmedewerker!$A$1</f>
        <v xml:space="preserve">Beoordelaar 6: </v>
      </c>
      <c r="C75" s="7"/>
      <c r="D75" s="30" t="str">
        <f>Onderhoudsmedewerker!C19</f>
        <v>SCORE</v>
      </c>
      <c r="E75" s="78"/>
      <c r="F75" s="7"/>
      <c r="G75" s="30" t="str">
        <f>Onderhoudsmedewerker!E19</f>
        <v>SCORE</v>
      </c>
      <c r="H75" s="78"/>
      <c r="I75" s="7"/>
      <c r="J75" s="30" t="str">
        <f>Onderhoudsmedewerker!G19</f>
        <v>SCORE</v>
      </c>
      <c r="K75" s="78"/>
    </row>
    <row r="76" spans="1:11" ht="20" customHeight="1" x14ac:dyDescent="0.2">
      <c r="A76" s="77"/>
      <c r="B76" s="48" t="str">
        <f>'Hoofd facilitaire dienst'!$A$1</f>
        <v xml:space="preserve">Beoordelaar 7: </v>
      </c>
      <c r="C76" s="7"/>
      <c r="D76" s="30" t="str">
        <f>'Hoofd facilitaire dienst'!C19</f>
        <v>SCORE</v>
      </c>
      <c r="E76" s="78"/>
      <c r="F76" s="7"/>
      <c r="G76" s="30" t="str">
        <f>'Hoofd facilitaire dienst'!E19</f>
        <v>SCORE</v>
      </c>
      <c r="H76" s="78"/>
      <c r="I76" s="7"/>
      <c r="J76" s="30" t="str">
        <f>'Hoofd facilitaire dienst'!G19</f>
        <v>SCORE</v>
      </c>
      <c r="K76" s="78"/>
    </row>
    <row r="77" spans="1:11" ht="20" customHeight="1" x14ac:dyDescent="0.2">
      <c r="A77" s="79" t="s">
        <v>1</v>
      </c>
      <c r="B77" s="79"/>
      <c r="C77" s="7"/>
      <c r="D77" s="29" t="s">
        <v>2</v>
      </c>
      <c r="E77" s="78"/>
      <c r="F77" s="7"/>
      <c r="G77" s="29" t="s">
        <v>2</v>
      </c>
      <c r="H77" s="78"/>
      <c r="I77" s="7"/>
      <c r="J77" s="29" t="s">
        <v>2</v>
      </c>
      <c r="K77" s="78"/>
    </row>
    <row r="78" spans="1:11" ht="20" customHeight="1" x14ac:dyDescent="0.2">
      <c r="A78" s="80"/>
      <c r="B78" s="80"/>
      <c r="C78" s="7"/>
      <c r="D78" s="28" t="str">
        <f>IF(D77="beter","€ 1.250",IF(D77="vergelijkbaar","€ 0",IF(D77="minder","-€ 1.250"," ")))</f>
        <v xml:space="preserve"> </v>
      </c>
      <c r="E78" s="78"/>
      <c r="F78" s="7"/>
      <c r="G78" s="28" t="str">
        <f>IF(G77="beter","€ 1.250",IF(G77="vergelijkbaar","€ 0",IF(G77="minder","-€ 1.250"," ")))</f>
        <v xml:space="preserve"> </v>
      </c>
      <c r="H78" s="78"/>
      <c r="I78" s="7"/>
      <c r="J78" s="28" t="str">
        <f>IF(J77="beter","€ 1.250",IF(J77="vergelijkbaar","€ 0",IF(J77="minder","-€ 1.250"," ")))</f>
        <v xml:space="preserve"> </v>
      </c>
      <c r="K78" s="78"/>
    </row>
    <row r="79" spans="1:11" ht="20" customHeight="1" x14ac:dyDescent="0.2">
      <c r="A79" s="75" t="str">
        <f>Productdemonstratie!A13</f>
        <v>4. Gemak schoonmaken</v>
      </c>
      <c r="B79" s="48" t="str">
        <f>'Locatie directeur 1'!$A$1</f>
        <v xml:space="preserve">Beoordelaar 1: </v>
      </c>
      <c r="C79" s="7"/>
      <c r="D79" s="30" t="str">
        <f>'Locatie directeur 1'!C21</f>
        <v>SCORE</v>
      </c>
      <c r="E79" s="78" t="s">
        <v>0</v>
      </c>
      <c r="F79" s="7"/>
      <c r="G79" s="30" t="str">
        <f>'Locatie directeur 1'!E21</f>
        <v>SCORE</v>
      </c>
      <c r="H79" s="78" t="s">
        <v>0</v>
      </c>
      <c r="I79" s="7"/>
      <c r="J79" s="30" t="str">
        <f>'Locatie directeur 1'!G21</f>
        <v>SCORE</v>
      </c>
      <c r="K79" s="78" t="s">
        <v>0</v>
      </c>
    </row>
    <row r="80" spans="1:11" ht="20" customHeight="1" x14ac:dyDescent="0.2">
      <c r="A80" s="76"/>
      <c r="B80" s="48" t="str">
        <f>'Locatie directeur 2'!$A$1</f>
        <v xml:space="preserve">Beoordelaar 2: </v>
      </c>
      <c r="C80" s="7"/>
      <c r="D80" s="30" t="str">
        <f>'Locatie directeur 2'!C21</f>
        <v>SCORE</v>
      </c>
      <c r="E80" s="78"/>
      <c r="F80" s="7"/>
      <c r="G80" s="30" t="str">
        <f>'Locatie directeur 2'!E21</f>
        <v>SCORE</v>
      </c>
      <c r="H80" s="78"/>
      <c r="I80" s="7"/>
      <c r="J80" s="30" t="str">
        <f>'Locatie directeur 2'!G21</f>
        <v>SCORE</v>
      </c>
      <c r="K80" s="78"/>
    </row>
    <row r="81" spans="1:11" ht="20" customHeight="1" x14ac:dyDescent="0.2">
      <c r="A81" s="76"/>
      <c r="B81" s="48" t="str">
        <f>'Beleidsmedewerker Facilitair'!$A$1</f>
        <v xml:space="preserve">Beoordelaar 3: </v>
      </c>
      <c r="C81" s="7"/>
      <c r="D81" s="30" t="str">
        <f>'Beleidsmedewerker Facilitair'!C21</f>
        <v>SCORE</v>
      </c>
      <c r="E81" s="78"/>
      <c r="F81" s="7"/>
      <c r="G81" s="30" t="str">
        <f>'Beleidsmedewerker Facilitair'!E21</f>
        <v>SCORE</v>
      </c>
      <c r="H81" s="78"/>
      <c r="I81" s="7"/>
      <c r="J81" s="30" t="str">
        <f>'Beleidsmedewerker Facilitair'!G21</f>
        <v>SCORE</v>
      </c>
      <c r="K81" s="78"/>
    </row>
    <row r="82" spans="1:11" ht="20" customHeight="1" x14ac:dyDescent="0.2">
      <c r="A82" s="76"/>
      <c r="B82" s="48" t="str">
        <f>'Coordinator OOP'!$A$1</f>
        <v xml:space="preserve">Beoordelaar 4: </v>
      </c>
      <c r="C82" s="7"/>
      <c r="D82" s="30" t="str">
        <f>'Coordinator OOP'!C21</f>
        <v>SCORE</v>
      </c>
      <c r="E82" s="78"/>
      <c r="F82" s="7"/>
      <c r="G82" s="30" t="str">
        <f>'Coordinator OOP'!E21</f>
        <v>SCORE</v>
      </c>
      <c r="H82" s="78"/>
      <c r="I82" s="7"/>
      <c r="J82" s="30" t="str">
        <f>'Coordinator OOP'!G21</f>
        <v>SCORE</v>
      </c>
      <c r="K82" s="78"/>
    </row>
    <row r="83" spans="1:11" ht="20" customHeight="1" x14ac:dyDescent="0.2">
      <c r="A83" s="76"/>
      <c r="B83" s="48" t="str">
        <f>'Centrale inkoper'!$A$1</f>
        <v xml:space="preserve">Beoordelaar 5: </v>
      </c>
      <c r="C83" s="7"/>
      <c r="D83" s="30" t="str">
        <f>'Centrale inkoper'!C21</f>
        <v>SCORE</v>
      </c>
      <c r="E83" s="78"/>
      <c r="F83" s="7"/>
      <c r="G83" s="30" t="str">
        <f>'Centrale inkoper'!E21</f>
        <v>SCORE</v>
      </c>
      <c r="H83" s="78"/>
      <c r="I83" s="7"/>
      <c r="J83" s="30" t="str">
        <f>'Centrale inkoper'!G21</f>
        <v>SCORE</v>
      </c>
      <c r="K83" s="78"/>
    </row>
    <row r="84" spans="1:11" ht="20" customHeight="1" x14ac:dyDescent="0.2">
      <c r="A84" s="76"/>
      <c r="B84" s="48" t="str">
        <f>Onderhoudsmedewerker!$A$1</f>
        <v xml:space="preserve">Beoordelaar 6: </v>
      </c>
      <c r="C84" s="7"/>
      <c r="D84" s="30" t="str">
        <f>Onderhoudsmedewerker!C21</f>
        <v>SCORE</v>
      </c>
      <c r="E84" s="78"/>
      <c r="F84" s="7"/>
      <c r="G84" s="30" t="str">
        <f>Onderhoudsmedewerker!E21</f>
        <v>SCORE</v>
      </c>
      <c r="H84" s="78"/>
      <c r="I84" s="7"/>
      <c r="J84" s="30" t="str">
        <f>Onderhoudsmedewerker!G21</f>
        <v>SCORE</v>
      </c>
      <c r="K84" s="78"/>
    </row>
    <row r="85" spans="1:11" ht="20" customHeight="1" x14ac:dyDescent="0.2">
      <c r="A85" s="77"/>
      <c r="B85" s="48" t="str">
        <f>'Hoofd facilitaire dienst'!$A$1</f>
        <v xml:space="preserve">Beoordelaar 7: </v>
      </c>
      <c r="C85" s="7"/>
      <c r="D85" s="30" t="str">
        <f>'Hoofd facilitaire dienst'!C21</f>
        <v>SCORE</v>
      </c>
      <c r="E85" s="78"/>
      <c r="F85" s="7"/>
      <c r="G85" s="30" t="str">
        <f>'Hoofd facilitaire dienst'!E21</f>
        <v>SCORE</v>
      </c>
      <c r="H85" s="78"/>
      <c r="I85" s="7"/>
      <c r="J85" s="30" t="str">
        <f>'Hoofd facilitaire dienst'!G21</f>
        <v>SCORE</v>
      </c>
      <c r="K85" s="78"/>
    </row>
    <row r="86" spans="1:11" ht="20" customHeight="1" x14ac:dyDescent="0.2">
      <c r="A86" s="79" t="s">
        <v>1</v>
      </c>
      <c r="B86" s="79"/>
      <c r="C86" s="7"/>
      <c r="D86" s="29" t="s">
        <v>2</v>
      </c>
      <c r="E86" s="78"/>
      <c r="F86" s="7"/>
      <c r="G86" s="29" t="s">
        <v>2</v>
      </c>
      <c r="H86" s="78"/>
      <c r="I86" s="7"/>
      <c r="J86" s="29" t="s">
        <v>2</v>
      </c>
      <c r="K86" s="78"/>
    </row>
    <row r="87" spans="1:11" ht="20" customHeight="1" x14ac:dyDescent="0.2">
      <c r="A87" s="80"/>
      <c r="B87" s="80"/>
      <c r="C87" s="7"/>
      <c r="D87" s="28" t="str">
        <f>IF(D86="beter","€ 1.250",IF(D86="vergelijkbaar","€ 0",IF(D86="minder","-€ 1.250"," ")))</f>
        <v xml:space="preserve"> </v>
      </c>
      <c r="E87" s="78"/>
      <c r="F87" s="7"/>
      <c r="G87" s="28" t="str">
        <f>IF(G86="beter","€ 1.250",IF(G86="vergelijkbaar","€ 0",IF(G86="minder","-€ 1.250"," ")))</f>
        <v xml:space="preserve"> </v>
      </c>
      <c r="H87" s="78"/>
      <c r="I87" s="7"/>
      <c r="J87" s="28" t="str">
        <f>IF(J86="beter","€ 1.250",IF(J86="vergelijkbaar","€ 0",IF(J86="minder","-€ 1.250"," ")))</f>
        <v xml:space="preserve"> </v>
      </c>
      <c r="K87" s="78"/>
    </row>
    <row r="88" spans="1:11" ht="20" customHeight="1" x14ac:dyDescent="0.2">
      <c r="A88" s="75" t="str">
        <f>Productdemonstratie!A14</f>
        <v>5. Mate van keuze kleuren in stalenboek onderstel en zittingen</v>
      </c>
      <c r="B88" s="48" t="str">
        <f>'Locatie directeur 1'!$A$1</f>
        <v xml:space="preserve">Beoordelaar 1: </v>
      </c>
      <c r="C88" s="7"/>
      <c r="D88" s="30" t="str">
        <f>'Locatie directeur 1'!C23</f>
        <v>Stalenboek</v>
      </c>
      <c r="E88" s="78" t="s">
        <v>0</v>
      </c>
      <c r="F88" s="7"/>
      <c r="G88" s="30" t="str">
        <f>'Locatie directeur 1'!E23</f>
        <v>Stalenboek</v>
      </c>
      <c r="H88" s="78" t="s">
        <v>0</v>
      </c>
      <c r="I88" s="7"/>
      <c r="J88" s="30" t="str">
        <f>'Locatie directeur 1'!G23</f>
        <v>Stalenboek</v>
      </c>
      <c r="K88" s="78" t="s">
        <v>0</v>
      </c>
    </row>
    <row r="89" spans="1:11" ht="20" customHeight="1" x14ac:dyDescent="0.2">
      <c r="A89" s="76"/>
      <c r="B89" s="48" t="str">
        <f>'Locatie directeur 2'!$A$1</f>
        <v xml:space="preserve">Beoordelaar 2: </v>
      </c>
      <c r="C89" s="7"/>
      <c r="D89" s="30" t="str">
        <f>'Locatie directeur 2'!C23</f>
        <v>Stalenboek</v>
      </c>
      <c r="E89" s="78"/>
      <c r="F89" s="7"/>
      <c r="G89" s="30" t="str">
        <f>'Locatie directeur 2'!E23</f>
        <v>Stalenboek</v>
      </c>
      <c r="H89" s="78"/>
      <c r="I89" s="7"/>
      <c r="J89" s="30" t="str">
        <f>'Locatie directeur 2'!G23</f>
        <v>Stalenboek</v>
      </c>
      <c r="K89" s="78"/>
    </row>
    <row r="90" spans="1:11" ht="20" customHeight="1" x14ac:dyDescent="0.2">
      <c r="A90" s="76"/>
      <c r="B90" s="48" t="str">
        <f>'Beleidsmedewerker Facilitair'!$A$1</f>
        <v xml:space="preserve">Beoordelaar 3: </v>
      </c>
      <c r="C90" s="7"/>
      <c r="D90" s="30" t="str">
        <f>'Beleidsmedewerker Facilitair'!C23</f>
        <v>Stalenboek</v>
      </c>
      <c r="E90" s="78"/>
      <c r="F90" s="7"/>
      <c r="G90" s="30" t="str">
        <f>'Beleidsmedewerker Facilitair'!E23</f>
        <v>Stalenboek</v>
      </c>
      <c r="H90" s="78"/>
      <c r="I90" s="7"/>
      <c r="J90" s="30" t="str">
        <f>'Beleidsmedewerker Facilitair'!G23</f>
        <v>Stalenboek</v>
      </c>
      <c r="K90" s="78"/>
    </row>
    <row r="91" spans="1:11" ht="20" customHeight="1" x14ac:dyDescent="0.2">
      <c r="A91" s="76"/>
      <c r="B91" s="48" t="str">
        <f>'Coordinator OOP'!$A$1</f>
        <v xml:space="preserve">Beoordelaar 4: </v>
      </c>
      <c r="C91" s="7"/>
      <c r="D91" s="30" t="str">
        <f>'Coordinator OOP'!C23</f>
        <v>Stalenboek</v>
      </c>
      <c r="E91" s="78"/>
      <c r="F91" s="7"/>
      <c r="G91" s="30" t="str">
        <f>'Coordinator OOP'!E23</f>
        <v>Stalenboek</v>
      </c>
      <c r="H91" s="78"/>
      <c r="I91" s="7"/>
      <c r="J91" s="30" t="str">
        <f>'Coordinator OOP'!G23</f>
        <v>Stalenboek</v>
      </c>
      <c r="K91" s="78"/>
    </row>
    <row r="92" spans="1:11" ht="20" customHeight="1" x14ac:dyDescent="0.2">
      <c r="A92" s="76"/>
      <c r="B92" s="48" t="str">
        <f>'Centrale inkoper'!$A$1</f>
        <v xml:space="preserve">Beoordelaar 5: </v>
      </c>
      <c r="C92" s="7"/>
      <c r="D92" s="30" t="str">
        <f>'Centrale inkoper'!C23</f>
        <v>Stalenboek</v>
      </c>
      <c r="E92" s="78"/>
      <c r="F92" s="7"/>
      <c r="G92" s="30" t="str">
        <f>'Centrale inkoper'!E23</f>
        <v>Stalenboek</v>
      </c>
      <c r="H92" s="78"/>
      <c r="I92" s="7"/>
      <c r="J92" s="30" t="str">
        <f>'Centrale inkoper'!G23</f>
        <v>Stalenboek</v>
      </c>
      <c r="K92" s="78"/>
    </row>
    <row r="93" spans="1:11" ht="20" customHeight="1" x14ac:dyDescent="0.2">
      <c r="A93" s="76"/>
      <c r="B93" s="48" t="str">
        <f>Onderhoudsmedewerker!$A$1</f>
        <v xml:space="preserve">Beoordelaar 6: </v>
      </c>
      <c r="C93" s="7"/>
      <c r="D93" s="30" t="str">
        <f>Onderhoudsmedewerker!C23</f>
        <v>Stalenboek</v>
      </c>
      <c r="E93" s="78"/>
      <c r="F93" s="7"/>
      <c r="G93" s="30" t="str">
        <f>Onderhoudsmedewerker!E23</f>
        <v>Stalenboek</v>
      </c>
      <c r="H93" s="78"/>
      <c r="I93" s="7"/>
      <c r="J93" s="30" t="str">
        <f>Onderhoudsmedewerker!G23</f>
        <v>Stalenboek</v>
      </c>
      <c r="K93" s="78"/>
    </row>
    <row r="94" spans="1:11" ht="20" customHeight="1" x14ac:dyDescent="0.2">
      <c r="A94" s="77"/>
      <c r="B94" s="48" t="str">
        <f>'Hoofd facilitaire dienst'!$A$1</f>
        <v xml:space="preserve">Beoordelaar 7: </v>
      </c>
      <c r="C94" s="7"/>
      <c r="D94" s="30" t="str">
        <f>'Hoofd facilitaire dienst'!C23</f>
        <v>Stalenboek</v>
      </c>
      <c r="E94" s="78"/>
      <c r="F94" s="7"/>
      <c r="G94" s="30" t="str">
        <f>'Hoofd facilitaire dienst'!E23</f>
        <v>Stalenboek</v>
      </c>
      <c r="H94" s="78"/>
      <c r="I94" s="7"/>
      <c r="J94" s="30" t="str">
        <f>'Hoofd facilitaire dienst'!G23</f>
        <v>Stalenboek</v>
      </c>
      <c r="K94" s="78"/>
    </row>
    <row r="95" spans="1:11" ht="20" customHeight="1" x14ac:dyDescent="0.2">
      <c r="A95" s="79" t="s">
        <v>1</v>
      </c>
      <c r="B95" s="79"/>
      <c r="C95" s="7"/>
      <c r="D95" s="29" t="s">
        <v>51</v>
      </c>
      <c r="E95" s="78"/>
      <c r="F95" s="7"/>
      <c r="G95" s="29" t="s">
        <v>51</v>
      </c>
      <c r="H95" s="78"/>
      <c r="I95" s="7"/>
      <c r="J95" s="29" t="s">
        <v>51</v>
      </c>
      <c r="K95" s="78"/>
    </row>
    <row r="96" spans="1:11" ht="20" customHeight="1" x14ac:dyDescent="0.2">
      <c r="A96" s="80"/>
      <c r="B96" s="80"/>
      <c r="C96" s="7"/>
      <c r="D96" s="28" t="str">
        <f>IF(D95="Uitmuntend","€ 1.250",IF(D95="Voldoende","€ 0",IF(D95="onvoldoende","-€ 1.250"," ")))</f>
        <v xml:space="preserve"> </v>
      </c>
      <c r="E96" s="78"/>
      <c r="F96" s="7"/>
      <c r="G96" s="28" t="str">
        <f>IF(G95="Uitmuntend","€ 1.250",IF(G95="Voldoende","€ 0",IF(G95="onvoldoende","-€ 1.250"," ")))</f>
        <v xml:space="preserve"> </v>
      </c>
      <c r="H96" s="78"/>
      <c r="I96" s="7"/>
      <c r="J96" s="28" t="str">
        <f>IF(J95="Uitmuntend","€ 1.250",IF(J95="Voldoende","€ 0",IF(J95="onvoldoende","-€ 1.250"," ")))</f>
        <v xml:space="preserve"> </v>
      </c>
      <c r="K96" s="78"/>
    </row>
    <row r="97" spans="1:11" ht="30" customHeight="1" x14ac:dyDescent="0.2">
      <c r="A97" s="85" t="s">
        <v>54</v>
      </c>
      <c r="B97" s="86"/>
      <c r="C97" s="39"/>
      <c r="D97" s="92" t="e">
        <f>D60+D69+D78+D87+D96</f>
        <v>#VALUE!</v>
      </c>
      <c r="E97" s="93"/>
      <c r="F97" s="40"/>
      <c r="G97" s="92" t="e">
        <f>G60+G69+G78+G87+G96</f>
        <v>#VALUE!</v>
      </c>
      <c r="H97" s="93"/>
      <c r="I97" s="40"/>
      <c r="J97" s="92" t="e">
        <f>J60+J69+J78+J87+J96</f>
        <v>#VALUE!</v>
      </c>
      <c r="K97" s="93"/>
    </row>
    <row r="98" spans="1:11" ht="20" customHeight="1" x14ac:dyDescent="0.2">
      <c r="C98"/>
      <c r="F98"/>
      <c r="I98"/>
    </row>
    <row r="99" spans="1:11" ht="20" customHeight="1" x14ac:dyDescent="0.2">
      <c r="A99" s="81" t="str">
        <f>Productdemonstratie!A15</f>
        <v>3. Beoordelingscriteria -	Leerlingen stoel – item 3</v>
      </c>
      <c r="B99" s="82"/>
      <c r="C99" s="82"/>
      <c r="D99" s="82"/>
      <c r="E99" s="82"/>
      <c r="F99" s="82"/>
      <c r="G99" s="82"/>
      <c r="H99" s="82"/>
      <c r="I99" s="82"/>
      <c r="J99" s="82"/>
      <c r="K99" s="83"/>
    </row>
    <row r="100" spans="1:11" ht="20" customHeight="1" x14ac:dyDescent="0.2">
      <c r="A100" s="75" t="str">
        <f>Productdemonstratie!A16</f>
        <v xml:space="preserve">1. Stabiliteit </v>
      </c>
      <c r="B100" s="48" t="str">
        <f>'Locatie directeur 1'!$A$1</f>
        <v xml:space="preserve">Beoordelaar 1: </v>
      </c>
      <c r="C100" s="7"/>
      <c r="D100" s="41" t="str">
        <f>'Locatie directeur 1'!C26</f>
        <v>SCORE</v>
      </c>
      <c r="E100" s="84" t="s">
        <v>0</v>
      </c>
      <c r="F100" s="7"/>
      <c r="G100" s="41" t="str">
        <f>'Locatie directeur 1'!E26</f>
        <v>SCORE</v>
      </c>
      <c r="H100" s="84" t="s">
        <v>0</v>
      </c>
      <c r="I100" s="7"/>
      <c r="J100" s="41" t="str">
        <f>'Locatie directeur 1'!G26</f>
        <v>SCORE</v>
      </c>
      <c r="K100" s="84" t="s">
        <v>0</v>
      </c>
    </row>
    <row r="101" spans="1:11" ht="20" customHeight="1" x14ac:dyDescent="0.2">
      <c r="A101" s="76"/>
      <c r="B101" s="48" t="str">
        <f>'Locatie directeur 2'!$A$1</f>
        <v xml:space="preserve">Beoordelaar 2: </v>
      </c>
      <c r="C101" s="7"/>
      <c r="D101" s="30" t="str">
        <f>'Locatie directeur 2'!C26</f>
        <v>SCORE</v>
      </c>
      <c r="E101" s="78"/>
      <c r="F101" s="7"/>
      <c r="G101" s="30" t="str">
        <f>'Locatie directeur 2'!E26</f>
        <v>SCORE</v>
      </c>
      <c r="H101" s="78"/>
      <c r="I101" s="7"/>
      <c r="J101" s="30" t="str">
        <f>'Locatie directeur 2'!G26</f>
        <v>SCORE</v>
      </c>
      <c r="K101" s="78"/>
    </row>
    <row r="102" spans="1:11" ht="20" customHeight="1" x14ac:dyDescent="0.2">
      <c r="A102" s="76"/>
      <c r="B102" s="48" t="str">
        <f>'Beleidsmedewerker Facilitair'!$A$1</f>
        <v xml:space="preserve">Beoordelaar 3: </v>
      </c>
      <c r="C102" s="7"/>
      <c r="D102" s="30" t="str">
        <f>'Beleidsmedewerker Facilitair'!C26</f>
        <v>SCORE</v>
      </c>
      <c r="E102" s="78"/>
      <c r="F102" s="7"/>
      <c r="G102" s="30" t="str">
        <f>'Beleidsmedewerker Facilitair'!E26</f>
        <v>SCORE</v>
      </c>
      <c r="H102" s="78"/>
      <c r="I102" s="7"/>
      <c r="J102" s="30" t="str">
        <f>'Beleidsmedewerker Facilitair'!G26</f>
        <v>SCORE</v>
      </c>
      <c r="K102" s="78"/>
    </row>
    <row r="103" spans="1:11" ht="20" customHeight="1" x14ac:dyDescent="0.2">
      <c r="A103" s="76"/>
      <c r="B103" s="48" t="str">
        <f>'Coordinator OOP'!$A$1</f>
        <v xml:space="preserve">Beoordelaar 4: </v>
      </c>
      <c r="C103" s="7"/>
      <c r="D103" s="30" t="str">
        <f>'Coordinator OOP'!C26</f>
        <v>SCORE</v>
      </c>
      <c r="E103" s="78"/>
      <c r="F103" s="7"/>
      <c r="G103" s="30" t="str">
        <f>'Coordinator OOP'!E26</f>
        <v>SCORE</v>
      </c>
      <c r="H103" s="78"/>
      <c r="I103" s="7"/>
      <c r="J103" s="30" t="str">
        <f>'Coordinator OOP'!G26</f>
        <v>SCORE</v>
      </c>
      <c r="K103" s="78"/>
    </row>
    <row r="104" spans="1:11" ht="20" customHeight="1" x14ac:dyDescent="0.2">
      <c r="A104" s="76"/>
      <c r="B104" s="48" t="str">
        <f>'Centrale inkoper'!$A$1</f>
        <v xml:space="preserve">Beoordelaar 5: </v>
      </c>
      <c r="C104" s="7"/>
      <c r="D104" s="30" t="str">
        <f>'Centrale inkoper'!C26</f>
        <v>SCORE</v>
      </c>
      <c r="E104" s="78"/>
      <c r="F104" s="7"/>
      <c r="G104" s="30" t="str">
        <f>'Centrale inkoper'!E26</f>
        <v>SCORE</v>
      </c>
      <c r="H104" s="78"/>
      <c r="I104" s="7"/>
      <c r="J104" s="30" t="str">
        <f>'Centrale inkoper'!G26</f>
        <v>SCORE</v>
      </c>
      <c r="K104" s="78"/>
    </row>
    <row r="105" spans="1:11" ht="20" customHeight="1" x14ac:dyDescent="0.2">
      <c r="A105" s="76"/>
      <c r="B105" s="48" t="str">
        <f>Onderhoudsmedewerker!$A$1</f>
        <v xml:space="preserve">Beoordelaar 6: </v>
      </c>
      <c r="C105" s="7"/>
      <c r="D105" s="30" t="str">
        <f>Onderhoudsmedewerker!C26</f>
        <v>SCORE</v>
      </c>
      <c r="E105" s="78"/>
      <c r="F105" s="7"/>
      <c r="G105" s="30" t="str">
        <f>Onderhoudsmedewerker!E26</f>
        <v>SCORE</v>
      </c>
      <c r="H105" s="78"/>
      <c r="I105" s="7"/>
      <c r="J105" s="30" t="str">
        <f>Onderhoudsmedewerker!G26</f>
        <v>SCORE</v>
      </c>
      <c r="K105" s="78"/>
    </row>
    <row r="106" spans="1:11" ht="20" customHeight="1" x14ac:dyDescent="0.2">
      <c r="A106" s="77"/>
      <c r="B106" s="48" t="str">
        <f>'Hoofd facilitaire dienst'!$A$1</f>
        <v xml:space="preserve">Beoordelaar 7: </v>
      </c>
      <c r="C106" s="7"/>
      <c r="D106" s="30" t="str">
        <f>'Hoofd facilitaire dienst'!C26</f>
        <v>SCORE</v>
      </c>
      <c r="E106" s="78"/>
      <c r="F106" s="7"/>
      <c r="G106" s="30" t="str">
        <f>'Hoofd facilitaire dienst'!E26</f>
        <v>SCORE</v>
      </c>
      <c r="H106" s="78"/>
      <c r="I106" s="7"/>
      <c r="J106" s="30" t="str">
        <f>'Hoofd facilitaire dienst'!G26</f>
        <v>SCORE</v>
      </c>
      <c r="K106" s="78"/>
    </row>
    <row r="107" spans="1:11" ht="20" customHeight="1" x14ac:dyDescent="0.2">
      <c r="A107" s="79" t="s">
        <v>1</v>
      </c>
      <c r="B107" s="79"/>
      <c r="C107" s="7"/>
      <c r="D107" s="29" t="s">
        <v>2</v>
      </c>
      <c r="E107" s="78"/>
      <c r="F107" s="7"/>
      <c r="G107" s="29" t="s">
        <v>2</v>
      </c>
      <c r="H107" s="78"/>
      <c r="I107" s="7"/>
      <c r="J107" s="29" t="s">
        <v>2</v>
      </c>
      <c r="K107" s="78"/>
    </row>
    <row r="108" spans="1:11" ht="20" customHeight="1" x14ac:dyDescent="0.2">
      <c r="A108" s="80"/>
      <c r="B108" s="80"/>
      <c r="C108" s="7"/>
      <c r="D108" s="28" t="str">
        <f>IF(D107="beter","€ 1.250",IF(D107="vergelijkbaar","€ 0",IF(D107="minder","-€ 1.250"," ")))</f>
        <v xml:space="preserve"> </v>
      </c>
      <c r="E108" s="78"/>
      <c r="F108" s="7"/>
      <c r="G108" s="28" t="str">
        <f>IF(G107="beter","€ 1.250",IF(G107="vergelijkbaar","€ 0",IF(G107="minder","-€ 1.250"," ")))</f>
        <v xml:space="preserve"> </v>
      </c>
      <c r="H108" s="78"/>
      <c r="I108" s="7"/>
      <c r="J108" s="28" t="str">
        <f>IF(J107="beter","€ 1.250",IF(J107="vergelijkbaar","€ 0",IF(J107="minder","-€ 1.250"," ")))</f>
        <v xml:space="preserve"> </v>
      </c>
      <c r="K108" s="78"/>
    </row>
    <row r="109" spans="1:11" ht="20" customHeight="1" x14ac:dyDescent="0.2">
      <c r="A109" s="75" t="str">
        <f>Productdemonstratie!A17</f>
        <v>2. Constructie tussen frame en zitting</v>
      </c>
      <c r="B109" s="48" t="str">
        <f>'Locatie directeur 1'!$A$1</f>
        <v xml:space="preserve">Beoordelaar 1: </v>
      </c>
      <c r="C109" s="7"/>
      <c r="D109" s="30" t="str">
        <f>'Locatie directeur 1'!C28</f>
        <v>SCORE</v>
      </c>
      <c r="E109" s="78" t="s">
        <v>0</v>
      </c>
      <c r="F109" s="7"/>
      <c r="G109" s="30" t="str">
        <f>'Locatie directeur 1'!E28</f>
        <v>SCORE</v>
      </c>
      <c r="H109" s="78" t="s">
        <v>0</v>
      </c>
      <c r="I109" s="7"/>
      <c r="J109" s="30" t="str">
        <f>'Locatie directeur 1'!G28</f>
        <v>SCORE</v>
      </c>
      <c r="K109" s="78" t="s">
        <v>0</v>
      </c>
    </row>
    <row r="110" spans="1:11" ht="20" customHeight="1" x14ac:dyDescent="0.2">
      <c r="A110" s="76"/>
      <c r="B110" s="48" t="str">
        <f>'Locatie directeur 2'!$A$1</f>
        <v xml:space="preserve">Beoordelaar 2: </v>
      </c>
      <c r="C110" s="7"/>
      <c r="D110" s="30" t="str">
        <f>'Locatie directeur 2'!C28</f>
        <v>SCORE</v>
      </c>
      <c r="E110" s="78"/>
      <c r="F110" s="7"/>
      <c r="G110" s="30" t="str">
        <f>'Locatie directeur 2'!E28</f>
        <v>SCORE</v>
      </c>
      <c r="H110" s="78"/>
      <c r="I110" s="7"/>
      <c r="J110" s="30" t="str">
        <f>'Locatie directeur 2'!G28</f>
        <v>SCORE</v>
      </c>
      <c r="K110" s="78"/>
    </row>
    <row r="111" spans="1:11" ht="20" customHeight="1" x14ac:dyDescent="0.2">
      <c r="A111" s="76"/>
      <c r="B111" s="48" t="str">
        <f>'Beleidsmedewerker Facilitair'!$A$1</f>
        <v xml:space="preserve">Beoordelaar 3: </v>
      </c>
      <c r="C111" s="7"/>
      <c r="D111" s="30" t="str">
        <f>'Beleidsmedewerker Facilitair'!C28</f>
        <v>SCORE</v>
      </c>
      <c r="E111" s="78"/>
      <c r="F111" s="7"/>
      <c r="G111" s="30" t="str">
        <f>'Beleidsmedewerker Facilitair'!E28</f>
        <v>SCORE</v>
      </c>
      <c r="H111" s="78"/>
      <c r="I111" s="7"/>
      <c r="J111" s="30" t="str">
        <f>'Beleidsmedewerker Facilitair'!G28</f>
        <v>SCORE</v>
      </c>
      <c r="K111" s="78"/>
    </row>
    <row r="112" spans="1:11" ht="20" customHeight="1" x14ac:dyDescent="0.2">
      <c r="A112" s="76"/>
      <c r="B112" s="48" t="str">
        <f>'Coordinator OOP'!$A$1</f>
        <v xml:space="preserve">Beoordelaar 4: </v>
      </c>
      <c r="C112" s="7"/>
      <c r="D112" s="30" t="str">
        <f>'Coordinator OOP'!C28</f>
        <v>SCORE</v>
      </c>
      <c r="E112" s="78"/>
      <c r="F112" s="7"/>
      <c r="G112" s="30" t="str">
        <f>'Coordinator OOP'!E28</f>
        <v>SCORE</v>
      </c>
      <c r="H112" s="78"/>
      <c r="I112" s="7"/>
      <c r="J112" s="30" t="str">
        <f>'Coordinator OOP'!G28</f>
        <v>SCORE</v>
      </c>
      <c r="K112" s="78"/>
    </row>
    <row r="113" spans="1:11" ht="20" customHeight="1" x14ac:dyDescent="0.2">
      <c r="A113" s="76"/>
      <c r="B113" s="48" t="str">
        <f>'Centrale inkoper'!$A$1</f>
        <v xml:space="preserve">Beoordelaar 5: </v>
      </c>
      <c r="C113" s="7"/>
      <c r="D113" s="30" t="str">
        <f>'Centrale inkoper'!C28</f>
        <v>SCORE</v>
      </c>
      <c r="E113" s="78"/>
      <c r="F113" s="7"/>
      <c r="G113" s="30" t="str">
        <f>'Centrale inkoper'!E28</f>
        <v>SCORE</v>
      </c>
      <c r="H113" s="78"/>
      <c r="I113" s="7"/>
      <c r="J113" s="30" t="str">
        <f>'Centrale inkoper'!G28</f>
        <v>SCORE</v>
      </c>
      <c r="K113" s="78"/>
    </row>
    <row r="114" spans="1:11" ht="20" customHeight="1" x14ac:dyDescent="0.2">
      <c r="A114" s="76"/>
      <c r="B114" s="48" t="str">
        <f>Onderhoudsmedewerker!$A$1</f>
        <v xml:space="preserve">Beoordelaar 6: </v>
      </c>
      <c r="C114" s="7"/>
      <c r="D114" s="30" t="str">
        <f>Onderhoudsmedewerker!C28</f>
        <v>SCORE</v>
      </c>
      <c r="E114" s="78"/>
      <c r="F114" s="7"/>
      <c r="G114" s="30" t="str">
        <f>Onderhoudsmedewerker!E28</f>
        <v>SCORE</v>
      </c>
      <c r="H114" s="78"/>
      <c r="I114" s="7"/>
      <c r="J114" s="30" t="str">
        <f>Onderhoudsmedewerker!G28</f>
        <v>SCORE</v>
      </c>
      <c r="K114" s="78"/>
    </row>
    <row r="115" spans="1:11" ht="20" customHeight="1" x14ac:dyDescent="0.2">
      <c r="A115" s="77"/>
      <c r="B115" s="48" t="str">
        <f>'Hoofd facilitaire dienst'!$A$1</f>
        <v xml:space="preserve">Beoordelaar 7: </v>
      </c>
      <c r="C115" s="7"/>
      <c r="D115" s="30" t="str">
        <f>'Hoofd facilitaire dienst'!C28</f>
        <v>SCORE</v>
      </c>
      <c r="E115" s="78"/>
      <c r="F115" s="7"/>
      <c r="G115" s="30" t="str">
        <f>'Hoofd facilitaire dienst'!E28</f>
        <v>SCORE</v>
      </c>
      <c r="H115" s="78"/>
      <c r="I115" s="7"/>
      <c r="J115" s="30" t="str">
        <f>'Hoofd facilitaire dienst'!G28</f>
        <v>SCORE</v>
      </c>
      <c r="K115" s="78"/>
    </row>
    <row r="116" spans="1:11" ht="20" customHeight="1" x14ac:dyDescent="0.2">
      <c r="A116" s="79" t="s">
        <v>1</v>
      </c>
      <c r="B116" s="79"/>
      <c r="C116" s="7"/>
      <c r="D116" s="29" t="s">
        <v>2</v>
      </c>
      <c r="E116" s="78"/>
      <c r="F116" s="7"/>
      <c r="G116" s="29" t="s">
        <v>2</v>
      </c>
      <c r="H116" s="78"/>
      <c r="I116" s="7"/>
      <c r="J116" s="29" t="s">
        <v>2</v>
      </c>
      <c r="K116" s="78"/>
    </row>
    <row r="117" spans="1:11" ht="20" customHeight="1" x14ac:dyDescent="0.2">
      <c r="A117" s="80"/>
      <c r="B117" s="80"/>
      <c r="C117" s="7"/>
      <c r="D117" s="28" t="str">
        <f>IF(D116="beter","€ 1.250",IF(D116="vergelijkbaar","€ 0",IF(D116="minder","-€ 1.250"," ")))</f>
        <v xml:space="preserve"> </v>
      </c>
      <c r="E117" s="78"/>
      <c r="F117" s="7"/>
      <c r="G117" s="28" t="str">
        <f>IF(G116="beter","€ 1.250",IF(G116="vergelijkbaar","€ 0",IF(G116="minder","-€ 1.250"," ")))</f>
        <v xml:space="preserve"> </v>
      </c>
      <c r="H117" s="78"/>
      <c r="I117" s="7"/>
      <c r="J117" s="28" t="str">
        <f>IF(J116="beter","€ 1.250",IF(J116="vergelijkbaar","€ 0",IF(J116="minder","-€ 1.250"," ")))</f>
        <v xml:space="preserve"> </v>
      </c>
      <c r="K117" s="78"/>
    </row>
    <row r="118" spans="1:11" ht="20" customHeight="1" x14ac:dyDescent="0.2">
      <c r="A118" s="75" t="str">
        <f>Productdemonstratie!A18</f>
        <v>3. Uitstraling/ vormgeving</v>
      </c>
      <c r="B118" s="48" t="str">
        <f>'Locatie directeur 1'!$A$1</f>
        <v xml:space="preserve">Beoordelaar 1: </v>
      </c>
      <c r="C118" s="7"/>
      <c r="D118" s="30" t="str">
        <f>'Locatie directeur 1'!C30</f>
        <v>SCORE</v>
      </c>
      <c r="E118" s="78" t="s">
        <v>0</v>
      </c>
      <c r="F118" s="7"/>
      <c r="G118" s="30" t="str">
        <f>'Locatie directeur 1'!E30</f>
        <v>SCORE</v>
      </c>
      <c r="H118" s="78" t="s">
        <v>0</v>
      </c>
      <c r="I118" s="7"/>
      <c r="J118" s="30" t="str">
        <f>'Locatie directeur 1'!G30</f>
        <v>SCORE</v>
      </c>
      <c r="K118" s="78" t="s">
        <v>0</v>
      </c>
    </row>
    <row r="119" spans="1:11" ht="20" customHeight="1" x14ac:dyDescent="0.2">
      <c r="A119" s="76"/>
      <c r="B119" s="48" t="str">
        <f>'Locatie directeur 2'!$A$1</f>
        <v xml:space="preserve">Beoordelaar 2: </v>
      </c>
      <c r="C119" s="7"/>
      <c r="D119" s="30" t="str">
        <f>'Locatie directeur 2'!C30</f>
        <v>SCORE</v>
      </c>
      <c r="E119" s="78"/>
      <c r="F119" s="7"/>
      <c r="G119" s="30" t="str">
        <f>'Locatie directeur 2'!E30</f>
        <v>SCORE</v>
      </c>
      <c r="H119" s="78"/>
      <c r="I119" s="7"/>
      <c r="J119" s="30" t="str">
        <f>'Locatie directeur 2'!G30</f>
        <v>SCORE</v>
      </c>
      <c r="K119" s="78"/>
    </row>
    <row r="120" spans="1:11" ht="20" customHeight="1" x14ac:dyDescent="0.2">
      <c r="A120" s="76"/>
      <c r="B120" s="48" t="str">
        <f>'Beleidsmedewerker Facilitair'!$A$1</f>
        <v xml:space="preserve">Beoordelaar 3: </v>
      </c>
      <c r="C120" s="7"/>
      <c r="D120" s="30" t="str">
        <f>'Beleidsmedewerker Facilitair'!C30</f>
        <v>SCORE</v>
      </c>
      <c r="E120" s="78"/>
      <c r="F120" s="7"/>
      <c r="G120" s="30" t="str">
        <f>'Beleidsmedewerker Facilitair'!E30</f>
        <v>SCORE</v>
      </c>
      <c r="H120" s="78"/>
      <c r="I120" s="7"/>
      <c r="J120" s="30" t="str">
        <f>'Beleidsmedewerker Facilitair'!G30</f>
        <v>SCORE</v>
      </c>
      <c r="K120" s="78"/>
    </row>
    <row r="121" spans="1:11" ht="20" customHeight="1" x14ac:dyDescent="0.2">
      <c r="A121" s="76"/>
      <c r="B121" s="48" t="str">
        <f>'Coordinator OOP'!$A$1</f>
        <v xml:space="preserve">Beoordelaar 4: </v>
      </c>
      <c r="C121" s="7"/>
      <c r="D121" s="30" t="str">
        <f>'Coordinator OOP'!C30</f>
        <v>SCORE</v>
      </c>
      <c r="E121" s="78"/>
      <c r="F121" s="7"/>
      <c r="G121" s="30" t="str">
        <f>'Coordinator OOP'!E30</f>
        <v>SCORE</v>
      </c>
      <c r="H121" s="78"/>
      <c r="I121" s="7"/>
      <c r="J121" s="30" t="str">
        <f>'Coordinator OOP'!G30</f>
        <v>SCORE</v>
      </c>
      <c r="K121" s="78"/>
    </row>
    <row r="122" spans="1:11" ht="20" customHeight="1" x14ac:dyDescent="0.2">
      <c r="A122" s="76"/>
      <c r="B122" s="48" t="str">
        <f>'Centrale inkoper'!$A$1</f>
        <v xml:space="preserve">Beoordelaar 5: </v>
      </c>
      <c r="C122" s="7"/>
      <c r="D122" s="30" t="str">
        <f>'Centrale inkoper'!C30</f>
        <v>SCORE</v>
      </c>
      <c r="E122" s="78"/>
      <c r="F122" s="7"/>
      <c r="G122" s="30" t="str">
        <f>'Centrale inkoper'!E30</f>
        <v>SCORE</v>
      </c>
      <c r="H122" s="78"/>
      <c r="I122" s="7"/>
      <c r="J122" s="30" t="str">
        <f>'Centrale inkoper'!G30</f>
        <v>SCORE</v>
      </c>
      <c r="K122" s="78"/>
    </row>
    <row r="123" spans="1:11" ht="20" customHeight="1" x14ac:dyDescent="0.2">
      <c r="A123" s="76"/>
      <c r="B123" s="48" t="str">
        <f>Onderhoudsmedewerker!$A$1</f>
        <v xml:space="preserve">Beoordelaar 6: </v>
      </c>
      <c r="C123" s="7"/>
      <c r="D123" s="30" t="str">
        <f>Onderhoudsmedewerker!C30</f>
        <v>SCORE</v>
      </c>
      <c r="E123" s="78"/>
      <c r="F123" s="7"/>
      <c r="G123" s="30" t="str">
        <f>Onderhoudsmedewerker!E30</f>
        <v>SCORE</v>
      </c>
      <c r="H123" s="78"/>
      <c r="I123" s="7"/>
      <c r="J123" s="30" t="str">
        <f>Onderhoudsmedewerker!G30</f>
        <v>SCORE</v>
      </c>
      <c r="K123" s="78"/>
    </row>
    <row r="124" spans="1:11" ht="20" customHeight="1" x14ac:dyDescent="0.2">
      <c r="A124" s="77"/>
      <c r="B124" s="48" t="str">
        <f>'Hoofd facilitaire dienst'!$A$1</f>
        <v xml:space="preserve">Beoordelaar 7: </v>
      </c>
      <c r="C124" s="7"/>
      <c r="D124" s="30" t="str">
        <f>'Hoofd facilitaire dienst'!C30</f>
        <v>SCORE</v>
      </c>
      <c r="E124" s="78"/>
      <c r="F124" s="7"/>
      <c r="G124" s="30" t="str">
        <f>'Hoofd facilitaire dienst'!E30</f>
        <v>SCORE</v>
      </c>
      <c r="H124" s="78"/>
      <c r="I124" s="7"/>
      <c r="J124" s="30" t="str">
        <f>'Hoofd facilitaire dienst'!G30</f>
        <v>SCORE</v>
      </c>
      <c r="K124" s="78"/>
    </row>
    <row r="125" spans="1:11" ht="20" customHeight="1" x14ac:dyDescent="0.2">
      <c r="A125" s="79" t="s">
        <v>1</v>
      </c>
      <c r="B125" s="79"/>
      <c r="C125" s="7"/>
      <c r="D125" s="29" t="s">
        <v>2</v>
      </c>
      <c r="E125" s="78"/>
      <c r="F125" s="7"/>
      <c r="G125" s="29" t="s">
        <v>2</v>
      </c>
      <c r="H125" s="78"/>
      <c r="I125" s="7"/>
      <c r="J125" s="29" t="s">
        <v>2</v>
      </c>
      <c r="K125" s="78"/>
    </row>
    <row r="126" spans="1:11" ht="20" customHeight="1" x14ac:dyDescent="0.2">
      <c r="A126" s="80"/>
      <c r="B126" s="80"/>
      <c r="C126" s="7"/>
      <c r="D126" s="28" t="str">
        <f>IF(D125="beter","€ 1.250",IF(D125="vergelijkbaar","€ 0",IF(D125="minder","-€ 1.250"," ")))</f>
        <v xml:space="preserve"> </v>
      </c>
      <c r="E126" s="78"/>
      <c r="F126" s="7"/>
      <c r="G126" s="28" t="str">
        <f>IF(G125="beter","€ 1.250",IF(G125="vergelijkbaar","€ 0",IF(G125="minder","-€ 1.250"," ")))</f>
        <v xml:space="preserve"> </v>
      </c>
      <c r="H126" s="78"/>
      <c r="I126" s="7"/>
      <c r="J126" s="28" t="str">
        <f>IF(J125="beter","€ 1.250",IF(J125="vergelijkbaar","€ 0",IF(J125="minder","-€ 1.250"," ")))</f>
        <v xml:space="preserve"> </v>
      </c>
      <c r="K126" s="78"/>
    </row>
    <row r="127" spans="1:11" ht="20" customHeight="1" x14ac:dyDescent="0.2">
      <c r="A127" s="75" t="str">
        <f>Productdemonstratie!A19</f>
        <v>4. Gemak schoonmaken</v>
      </c>
      <c r="B127" s="48" t="str">
        <f>'Locatie directeur 1'!$A$1</f>
        <v xml:space="preserve">Beoordelaar 1: </v>
      </c>
      <c r="C127" s="7"/>
      <c r="D127" s="30" t="str">
        <f>'Locatie directeur 1'!C32</f>
        <v>SCORE</v>
      </c>
      <c r="E127" s="78" t="s">
        <v>0</v>
      </c>
      <c r="F127" s="7"/>
      <c r="G127" s="30" t="str">
        <f>'Locatie directeur 1'!E32</f>
        <v>SCORE</v>
      </c>
      <c r="H127" s="78" t="s">
        <v>0</v>
      </c>
      <c r="I127" s="7"/>
      <c r="J127" s="30" t="str">
        <f>'Locatie directeur 1'!G32</f>
        <v>SCORE</v>
      </c>
      <c r="K127" s="78" t="s">
        <v>0</v>
      </c>
    </row>
    <row r="128" spans="1:11" ht="20" customHeight="1" x14ac:dyDescent="0.2">
      <c r="A128" s="76"/>
      <c r="B128" s="48" t="str">
        <f>'Locatie directeur 2'!$A$1</f>
        <v xml:space="preserve">Beoordelaar 2: </v>
      </c>
      <c r="C128" s="7"/>
      <c r="D128" s="30" t="str">
        <f>'Locatie directeur 2'!C32</f>
        <v>SCORE</v>
      </c>
      <c r="E128" s="78"/>
      <c r="F128" s="7"/>
      <c r="G128" s="30" t="str">
        <f>'Locatie directeur 2'!E32</f>
        <v>SCORE</v>
      </c>
      <c r="H128" s="78"/>
      <c r="I128" s="7"/>
      <c r="J128" s="30" t="str">
        <f>'Locatie directeur 2'!G32</f>
        <v>SCORE</v>
      </c>
      <c r="K128" s="78"/>
    </row>
    <row r="129" spans="1:11" ht="20" customHeight="1" x14ac:dyDescent="0.2">
      <c r="A129" s="76"/>
      <c r="B129" s="48" t="str">
        <f>'Beleidsmedewerker Facilitair'!$A$1</f>
        <v xml:space="preserve">Beoordelaar 3: </v>
      </c>
      <c r="C129" s="7"/>
      <c r="D129" s="30" t="str">
        <f>'Beleidsmedewerker Facilitair'!C32</f>
        <v>SCORE</v>
      </c>
      <c r="E129" s="78"/>
      <c r="F129" s="7"/>
      <c r="G129" s="30" t="str">
        <f>'Beleidsmedewerker Facilitair'!E32</f>
        <v>SCORE</v>
      </c>
      <c r="H129" s="78"/>
      <c r="I129" s="7"/>
      <c r="J129" s="30" t="str">
        <f>'Beleidsmedewerker Facilitair'!G32</f>
        <v>SCORE</v>
      </c>
      <c r="K129" s="78"/>
    </row>
    <row r="130" spans="1:11" ht="20" customHeight="1" x14ac:dyDescent="0.2">
      <c r="A130" s="76"/>
      <c r="B130" s="48" t="str">
        <f>'Coordinator OOP'!$A$1</f>
        <v xml:space="preserve">Beoordelaar 4: </v>
      </c>
      <c r="C130" s="7"/>
      <c r="D130" s="30" t="str">
        <f>'Coordinator OOP'!C32</f>
        <v>SCORE</v>
      </c>
      <c r="E130" s="78"/>
      <c r="F130" s="7"/>
      <c r="G130" s="30" t="str">
        <f>'Coordinator OOP'!E32</f>
        <v>SCORE</v>
      </c>
      <c r="H130" s="78"/>
      <c r="I130" s="7"/>
      <c r="J130" s="30" t="str">
        <f>'Coordinator OOP'!G32</f>
        <v>SCORE</v>
      </c>
      <c r="K130" s="78"/>
    </row>
    <row r="131" spans="1:11" ht="20" customHeight="1" x14ac:dyDescent="0.2">
      <c r="A131" s="76"/>
      <c r="B131" s="48" t="str">
        <f>'Centrale inkoper'!$A$1</f>
        <v xml:space="preserve">Beoordelaar 5: </v>
      </c>
      <c r="C131" s="7"/>
      <c r="D131" s="30" t="str">
        <f>'Centrale inkoper'!C32</f>
        <v>SCORE</v>
      </c>
      <c r="E131" s="78"/>
      <c r="F131" s="7"/>
      <c r="G131" s="30" t="str">
        <f>'Centrale inkoper'!E32</f>
        <v>SCORE</v>
      </c>
      <c r="H131" s="78"/>
      <c r="I131" s="7"/>
      <c r="J131" s="30" t="str">
        <f>'Centrale inkoper'!G32</f>
        <v>SCORE</v>
      </c>
      <c r="K131" s="78"/>
    </row>
    <row r="132" spans="1:11" ht="20" customHeight="1" x14ac:dyDescent="0.2">
      <c r="A132" s="76"/>
      <c r="B132" s="48" t="str">
        <f>Onderhoudsmedewerker!$A$1</f>
        <v xml:space="preserve">Beoordelaar 6: </v>
      </c>
      <c r="C132" s="7"/>
      <c r="D132" s="30" t="str">
        <f>Onderhoudsmedewerker!C32</f>
        <v>SCORE</v>
      </c>
      <c r="E132" s="78"/>
      <c r="F132" s="7"/>
      <c r="G132" s="30" t="str">
        <f>Onderhoudsmedewerker!E32</f>
        <v>SCORE</v>
      </c>
      <c r="H132" s="78"/>
      <c r="I132" s="7"/>
      <c r="J132" s="30" t="str">
        <f>Onderhoudsmedewerker!G32</f>
        <v>SCORE</v>
      </c>
      <c r="K132" s="78"/>
    </row>
    <row r="133" spans="1:11" ht="20" customHeight="1" x14ac:dyDescent="0.2">
      <c r="A133" s="77"/>
      <c r="B133" s="48" t="str">
        <f>'Hoofd facilitaire dienst'!$A$1</f>
        <v xml:space="preserve">Beoordelaar 7: </v>
      </c>
      <c r="C133" s="7"/>
      <c r="D133" s="30" t="str">
        <f>'Hoofd facilitaire dienst'!C32</f>
        <v>SCORE</v>
      </c>
      <c r="E133" s="78"/>
      <c r="F133" s="7"/>
      <c r="G133" s="30" t="str">
        <f>'Hoofd facilitaire dienst'!E32</f>
        <v>SCORE</v>
      </c>
      <c r="H133" s="78"/>
      <c r="I133" s="7"/>
      <c r="J133" s="30" t="str">
        <f>'Hoofd facilitaire dienst'!G32</f>
        <v>SCORE</v>
      </c>
      <c r="K133" s="78"/>
    </row>
    <row r="134" spans="1:11" ht="20" customHeight="1" x14ac:dyDescent="0.2">
      <c r="A134" s="79" t="s">
        <v>1</v>
      </c>
      <c r="B134" s="79"/>
      <c r="C134" s="7"/>
      <c r="D134" s="29" t="s">
        <v>2</v>
      </c>
      <c r="E134" s="78"/>
      <c r="F134" s="7"/>
      <c r="G134" s="29" t="s">
        <v>2</v>
      </c>
      <c r="H134" s="78"/>
      <c r="I134" s="7"/>
      <c r="J134" s="29" t="s">
        <v>2</v>
      </c>
      <c r="K134" s="78"/>
    </row>
    <row r="135" spans="1:11" ht="20" customHeight="1" x14ac:dyDescent="0.2">
      <c r="A135" s="80"/>
      <c r="B135" s="80"/>
      <c r="C135" s="7"/>
      <c r="D135" s="28" t="str">
        <f>IF(D134="beter","€ 1.250",IF(D134="vergelijkbaar","€ 0",IF(D134="minder","-€ 1.250"," ")))</f>
        <v xml:space="preserve"> </v>
      </c>
      <c r="E135" s="78"/>
      <c r="F135" s="7"/>
      <c r="G135" s="28" t="str">
        <f>IF(G134="beter","€ 1.250",IF(G134="vergelijkbaar","€ 0",IF(G134="minder","-€ 1.250"," ")))</f>
        <v xml:space="preserve"> </v>
      </c>
      <c r="H135" s="78"/>
      <c r="I135" s="7"/>
      <c r="J135" s="28" t="str">
        <f>IF(J134="beter","€ 1.250",IF(J134="vergelijkbaar","€ 0",IF(J134="minder","-€ 1.250"," ")))</f>
        <v xml:space="preserve"> </v>
      </c>
      <c r="K135" s="78"/>
    </row>
    <row r="136" spans="1:11" ht="20" customHeight="1" x14ac:dyDescent="0.2">
      <c r="A136" s="75" t="str">
        <f>Productdemonstratie!A20</f>
        <v>5. Mate van keuze kleuren in stalenboek onderstel en zittingen</v>
      </c>
      <c r="B136" s="48" t="str">
        <f>'Locatie directeur 1'!$A$1</f>
        <v xml:space="preserve">Beoordelaar 1: </v>
      </c>
      <c r="C136" s="7"/>
      <c r="D136" s="30" t="str">
        <f>'Locatie directeur 1'!C34</f>
        <v>Stalenboek</v>
      </c>
      <c r="E136" s="78" t="s">
        <v>0</v>
      </c>
      <c r="F136" s="7"/>
      <c r="G136" s="30" t="str">
        <f>'Locatie directeur 1'!E34</f>
        <v>Stalenboek</v>
      </c>
      <c r="H136" s="78" t="s">
        <v>0</v>
      </c>
      <c r="I136" s="7"/>
      <c r="J136" s="30" t="str">
        <f>'Locatie directeur 1'!G34</f>
        <v>Stalenboek</v>
      </c>
      <c r="K136" s="78" t="s">
        <v>0</v>
      </c>
    </row>
    <row r="137" spans="1:11" ht="20" customHeight="1" x14ac:dyDescent="0.2">
      <c r="A137" s="76"/>
      <c r="B137" s="48" t="str">
        <f>'Locatie directeur 2'!$A$1</f>
        <v xml:space="preserve">Beoordelaar 2: </v>
      </c>
      <c r="C137" s="7"/>
      <c r="D137" s="30" t="str">
        <f>'Locatie directeur 2'!C34</f>
        <v>Stalenboek</v>
      </c>
      <c r="E137" s="78"/>
      <c r="F137" s="7"/>
      <c r="G137" s="30" t="str">
        <f>'Locatie directeur 2'!E34</f>
        <v>Stalenboek</v>
      </c>
      <c r="H137" s="78"/>
      <c r="I137" s="7"/>
      <c r="J137" s="30" t="str">
        <f>'Locatie directeur 2'!G34</f>
        <v>Stalenboek</v>
      </c>
      <c r="K137" s="78"/>
    </row>
    <row r="138" spans="1:11" ht="20" customHeight="1" x14ac:dyDescent="0.2">
      <c r="A138" s="76"/>
      <c r="B138" s="48" t="str">
        <f>'Beleidsmedewerker Facilitair'!$A$1</f>
        <v xml:space="preserve">Beoordelaar 3: </v>
      </c>
      <c r="C138" s="7"/>
      <c r="D138" s="30" t="str">
        <f>'Beleidsmedewerker Facilitair'!C34</f>
        <v>Stalenboek</v>
      </c>
      <c r="E138" s="78"/>
      <c r="F138" s="7"/>
      <c r="G138" s="30" t="str">
        <f>'Beleidsmedewerker Facilitair'!E34</f>
        <v>Stalenboek</v>
      </c>
      <c r="H138" s="78"/>
      <c r="I138" s="7"/>
      <c r="J138" s="30" t="str">
        <f>'Beleidsmedewerker Facilitair'!G34</f>
        <v>Stalenboek</v>
      </c>
      <c r="K138" s="78"/>
    </row>
    <row r="139" spans="1:11" ht="20" customHeight="1" x14ac:dyDescent="0.2">
      <c r="A139" s="76"/>
      <c r="B139" s="48" t="str">
        <f>'Coordinator OOP'!$A$1</f>
        <v xml:space="preserve">Beoordelaar 4: </v>
      </c>
      <c r="C139" s="7"/>
      <c r="D139" s="30" t="str">
        <f>'Coordinator OOP'!C34</f>
        <v>Stalenboek</v>
      </c>
      <c r="E139" s="78"/>
      <c r="F139" s="7"/>
      <c r="G139" s="30" t="str">
        <f>'Coordinator OOP'!E34</f>
        <v>Stalenboek</v>
      </c>
      <c r="H139" s="78"/>
      <c r="I139" s="7"/>
      <c r="J139" s="30" t="str">
        <f>'Coordinator OOP'!G34</f>
        <v>Stalenboek</v>
      </c>
      <c r="K139" s="78"/>
    </row>
    <row r="140" spans="1:11" ht="20" customHeight="1" x14ac:dyDescent="0.2">
      <c r="A140" s="76"/>
      <c r="B140" s="48" t="str">
        <f>'Centrale inkoper'!$A$1</f>
        <v xml:space="preserve">Beoordelaar 5: </v>
      </c>
      <c r="C140" s="7"/>
      <c r="D140" s="30" t="str">
        <f>'Centrale inkoper'!C34</f>
        <v>Stalenboek</v>
      </c>
      <c r="E140" s="78"/>
      <c r="F140" s="7"/>
      <c r="G140" s="30" t="str">
        <f>'Centrale inkoper'!E34</f>
        <v>Stalenboek</v>
      </c>
      <c r="H140" s="78"/>
      <c r="I140" s="7"/>
      <c r="J140" s="30" t="str">
        <f>'Centrale inkoper'!G34</f>
        <v>Stalenboek</v>
      </c>
      <c r="K140" s="78"/>
    </row>
    <row r="141" spans="1:11" ht="20" customHeight="1" x14ac:dyDescent="0.2">
      <c r="A141" s="76"/>
      <c r="B141" s="48" t="str">
        <f>Onderhoudsmedewerker!$A$1</f>
        <v xml:space="preserve">Beoordelaar 6: </v>
      </c>
      <c r="C141" s="7"/>
      <c r="D141" s="30" t="str">
        <f>Onderhoudsmedewerker!C34</f>
        <v>Stalenboek</v>
      </c>
      <c r="E141" s="78"/>
      <c r="F141" s="7"/>
      <c r="G141" s="30" t="str">
        <f>Onderhoudsmedewerker!E34</f>
        <v>Stalenboek</v>
      </c>
      <c r="H141" s="78"/>
      <c r="I141" s="7"/>
      <c r="J141" s="30" t="str">
        <f>Onderhoudsmedewerker!G34</f>
        <v>Stalenboek</v>
      </c>
      <c r="K141" s="78"/>
    </row>
    <row r="142" spans="1:11" ht="20" customHeight="1" x14ac:dyDescent="0.2">
      <c r="A142" s="77"/>
      <c r="B142" s="48" t="str">
        <f>'Hoofd facilitaire dienst'!$A$1</f>
        <v xml:space="preserve">Beoordelaar 7: </v>
      </c>
      <c r="C142" s="7"/>
      <c r="D142" s="30" t="str">
        <f>'Hoofd facilitaire dienst'!C34</f>
        <v>Stalenboek</v>
      </c>
      <c r="E142" s="78"/>
      <c r="F142" s="7"/>
      <c r="G142" s="30" t="str">
        <f>'Hoofd facilitaire dienst'!E34</f>
        <v>Stalenboek</v>
      </c>
      <c r="H142" s="78"/>
      <c r="I142" s="7"/>
      <c r="J142" s="30" t="str">
        <f>'Hoofd facilitaire dienst'!G34</f>
        <v>Stalenboek</v>
      </c>
      <c r="K142" s="78"/>
    </row>
    <row r="143" spans="1:11" ht="20" customHeight="1" x14ac:dyDescent="0.2">
      <c r="A143" s="79" t="s">
        <v>1</v>
      </c>
      <c r="B143" s="79"/>
      <c r="C143" s="7"/>
      <c r="D143" s="29" t="s">
        <v>51</v>
      </c>
      <c r="E143" s="78"/>
      <c r="F143" s="7"/>
      <c r="G143" s="29" t="s">
        <v>51</v>
      </c>
      <c r="H143" s="78"/>
      <c r="I143" s="7"/>
      <c r="J143" s="29" t="s">
        <v>51</v>
      </c>
      <c r="K143" s="78"/>
    </row>
    <row r="144" spans="1:11" ht="20" customHeight="1" x14ac:dyDescent="0.2">
      <c r="A144" s="80"/>
      <c r="B144" s="80"/>
      <c r="C144" s="7"/>
      <c r="D144" s="28" t="str">
        <f>IF(D143="Uitmuntend","€ 1.250",IF(D143="Voldoende","€ 0",IF(D143="onvoldoende","-€ 1.250"," ")))</f>
        <v xml:space="preserve"> </v>
      </c>
      <c r="E144" s="78"/>
      <c r="F144" s="7"/>
      <c r="G144" s="28" t="str">
        <f>IF(G143="Uitmuntend","€ 1.250",IF(G143="Voldoende","€ 0",IF(G143="onvoldoende","-€ 1.250"," ")))</f>
        <v xml:space="preserve"> </v>
      </c>
      <c r="H144" s="78"/>
      <c r="I144" s="7"/>
      <c r="J144" s="28" t="str">
        <f>IF(J143="Uitmuntend","€ 1.250",IF(J143="Voldoende","€ 0",IF(J143="onvoldoende","-€ 1.250"," ")))</f>
        <v xml:space="preserve"> </v>
      </c>
      <c r="K144" s="78"/>
    </row>
    <row r="145" spans="1:11" ht="30" customHeight="1" x14ac:dyDescent="0.2">
      <c r="A145" s="85" t="s">
        <v>54</v>
      </c>
      <c r="B145" s="86"/>
      <c r="C145" s="39"/>
      <c r="D145" s="92" t="e">
        <f>D108+D117+D126+D135+D144</f>
        <v>#VALUE!</v>
      </c>
      <c r="E145" s="93"/>
      <c r="F145" s="40"/>
      <c r="G145" s="92" t="e">
        <f>G108+G117+G126+G135+G144</f>
        <v>#VALUE!</v>
      </c>
      <c r="H145" s="93"/>
      <c r="I145" s="40"/>
      <c r="J145" s="92" t="e">
        <f>J108+J117+J126+J135+J144</f>
        <v>#VALUE!</v>
      </c>
      <c r="K145" s="93"/>
    </row>
    <row r="146" spans="1:11" ht="20" customHeight="1" x14ac:dyDescent="0.2">
      <c r="C146"/>
      <c r="F146"/>
      <c r="I146"/>
    </row>
    <row r="147" spans="1:11" ht="20" customHeight="1" x14ac:dyDescent="0.2">
      <c r="A147" s="81" t="str">
        <f>Productdemonstratie!A21</f>
        <v>4. Beoordelingscriteria Kantine stoel - Item 5</v>
      </c>
      <c r="B147" s="82"/>
      <c r="C147" s="82"/>
      <c r="D147" s="82"/>
      <c r="E147" s="82"/>
      <c r="F147" s="82"/>
      <c r="G147" s="82"/>
      <c r="H147" s="82"/>
      <c r="I147" s="82"/>
      <c r="J147" s="82"/>
      <c r="K147" s="83"/>
    </row>
    <row r="148" spans="1:11" ht="20" customHeight="1" x14ac:dyDescent="0.2">
      <c r="A148" s="75" t="str">
        <f>Productdemonstratie!A22</f>
        <v>1. Zitcomfort</v>
      </c>
      <c r="B148" s="48" t="str">
        <f>'Locatie directeur 1'!$A$1</f>
        <v xml:space="preserve">Beoordelaar 1: </v>
      </c>
      <c r="C148" s="7"/>
      <c r="D148" s="41" t="str">
        <f>'Locatie directeur 1'!C37</f>
        <v>SCORE</v>
      </c>
      <c r="E148" s="84" t="s">
        <v>0</v>
      </c>
      <c r="F148" s="7"/>
      <c r="G148" s="41" t="str">
        <f>'Locatie directeur 1'!E37</f>
        <v>SCORE</v>
      </c>
      <c r="H148" s="84" t="s">
        <v>0</v>
      </c>
      <c r="I148" s="7"/>
      <c r="J148" s="41" t="str">
        <f>'Locatie directeur 1'!G37</f>
        <v>SCORE</v>
      </c>
      <c r="K148" s="84" t="s">
        <v>0</v>
      </c>
    </row>
    <row r="149" spans="1:11" ht="20" customHeight="1" x14ac:dyDescent="0.2">
      <c r="A149" s="76"/>
      <c r="B149" s="48" t="str">
        <f>'Locatie directeur 2'!$A$1</f>
        <v xml:space="preserve">Beoordelaar 2: </v>
      </c>
      <c r="C149" s="7"/>
      <c r="D149" s="30" t="str">
        <f>'Locatie directeur 2'!C37</f>
        <v>SCORE</v>
      </c>
      <c r="E149" s="78"/>
      <c r="F149" s="7"/>
      <c r="G149" s="30" t="str">
        <f>'Locatie directeur 2'!E37</f>
        <v>SCORE</v>
      </c>
      <c r="H149" s="78"/>
      <c r="I149" s="7"/>
      <c r="J149" s="30" t="str">
        <f>'Locatie directeur 2'!G37</f>
        <v>SCORE</v>
      </c>
      <c r="K149" s="78"/>
    </row>
    <row r="150" spans="1:11" ht="20" customHeight="1" x14ac:dyDescent="0.2">
      <c r="A150" s="76"/>
      <c r="B150" s="48" t="str">
        <f>'Beleidsmedewerker Facilitair'!$A$1</f>
        <v xml:space="preserve">Beoordelaar 3: </v>
      </c>
      <c r="C150" s="7"/>
      <c r="D150" s="30" t="str">
        <f>'Beleidsmedewerker Facilitair'!C37</f>
        <v>SCORE</v>
      </c>
      <c r="E150" s="78"/>
      <c r="F150" s="7"/>
      <c r="G150" s="30" t="str">
        <f>'Beleidsmedewerker Facilitair'!E37</f>
        <v>SCORE</v>
      </c>
      <c r="H150" s="78"/>
      <c r="I150" s="7"/>
      <c r="J150" s="30" t="str">
        <f>'Beleidsmedewerker Facilitair'!G37</f>
        <v>SCORE</v>
      </c>
      <c r="K150" s="78"/>
    </row>
    <row r="151" spans="1:11" ht="20" customHeight="1" x14ac:dyDescent="0.2">
      <c r="A151" s="76"/>
      <c r="B151" s="48" t="str">
        <f>'Coordinator OOP'!$A$1</f>
        <v xml:space="preserve">Beoordelaar 4: </v>
      </c>
      <c r="C151" s="7"/>
      <c r="D151" s="30" t="str">
        <f>'Coordinator OOP'!C37</f>
        <v>SCORE</v>
      </c>
      <c r="E151" s="78"/>
      <c r="F151" s="7"/>
      <c r="G151" s="30" t="str">
        <f>'Coordinator OOP'!E37</f>
        <v>SCORE</v>
      </c>
      <c r="H151" s="78"/>
      <c r="I151" s="7"/>
      <c r="J151" s="30" t="str">
        <f>'Coordinator OOP'!G37</f>
        <v>SCORE</v>
      </c>
      <c r="K151" s="78"/>
    </row>
    <row r="152" spans="1:11" ht="20" customHeight="1" x14ac:dyDescent="0.2">
      <c r="A152" s="76"/>
      <c r="B152" s="48" t="str">
        <f>'Centrale inkoper'!$A$1</f>
        <v xml:space="preserve">Beoordelaar 5: </v>
      </c>
      <c r="C152" s="7"/>
      <c r="D152" s="30" t="str">
        <f>'Centrale inkoper'!C37</f>
        <v>SCORE</v>
      </c>
      <c r="E152" s="78"/>
      <c r="F152" s="7"/>
      <c r="G152" s="30" t="str">
        <f>'Centrale inkoper'!E37</f>
        <v>SCORE</v>
      </c>
      <c r="H152" s="78"/>
      <c r="I152" s="7"/>
      <c r="J152" s="30" t="str">
        <f>'Centrale inkoper'!G37</f>
        <v>SCORE</v>
      </c>
      <c r="K152" s="78"/>
    </row>
    <row r="153" spans="1:11" ht="20" customHeight="1" x14ac:dyDescent="0.2">
      <c r="A153" s="76"/>
      <c r="B153" s="48" t="str">
        <f>Onderhoudsmedewerker!$A$1</f>
        <v xml:space="preserve">Beoordelaar 6: </v>
      </c>
      <c r="C153" s="7"/>
      <c r="D153" s="30" t="str">
        <f>Onderhoudsmedewerker!C37</f>
        <v>SCORE</v>
      </c>
      <c r="E153" s="78"/>
      <c r="F153" s="7"/>
      <c r="G153" s="30" t="str">
        <f>Onderhoudsmedewerker!E37</f>
        <v>SCORE</v>
      </c>
      <c r="H153" s="78"/>
      <c r="I153" s="7"/>
      <c r="J153" s="30" t="str">
        <f>Onderhoudsmedewerker!G37</f>
        <v>SCORE</v>
      </c>
      <c r="K153" s="78"/>
    </row>
    <row r="154" spans="1:11" ht="20" customHeight="1" x14ac:dyDescent="0.2">
      <c r="A154" s="77"/>
      <c r="B154" s="48" t="str">
        <f>'Hoofd facilitaire dienst'!$A$1</f>
        <v xml:space="preserve">Beoordelaar 7: </v>
      </c>
      <c r="C154" s="7"/>
      <c r="D154" s="30" t="str">
        <f>'Hoofd facilitaire dienst'!C37</f>
        <v>SCORE</v>
      </c>
      <c r="E154" s="78"/>
      <c r="F154" s="7"/>
      <c r="G154" s="30" t="str">
        <f>'Hoofd facilitaire dienst'!E37</f>
        <v>SCORE</v>
      </c>
      <c r="H154" s="78"/>
      <c r="I154" s="7"/>
      <c r="J154" s="30" t="str">
        <f>'Hoofd facilitaire dienst'!G37</f>
        <v>SCORE</v>
      </c>
      <c r="K154" s="78"/>
    </row>
    <row r="155" spans="1:11" ht="20" customHeight="1" x14ac:dyDescent="0.2">
      <c r="A155" s="79" t="s">
        <v>1</v>
      </c>
      <c r="B155" s="79"/>
      <c r="C155" s="7"/>
      <c r="D155" s="29" t="s">
        <v>2</v>
      </c>
      <c r="E155" s="78"/>
      <c r="F155" s="7"/>
      <c r="G155" s="29" t="s">
        <v>2</v>
      </c>
      <c r="H155" s="78"/>
      <c r="I155" s="7"/>
      <c r="J155" s="29" t="s">
        <v>2</v>
      </c>
      <c r="K155" s="78"/>
    </row>
    <row r="156" spans="1:11" ht="20" customHeight="1" x14ac:dyDescent="0.2">
      <c r="A156" s="80"/>
      <c r="B156" s="80"/>
      <c r="C156" s="7"/>
      <c r="D156" s="28" t="str">
        <f>IF(D155="beter","€ 1.250",IF(D155="vergelijkbaar","€ 0",IF(D155="minder","-€ 1.250"," ")))</f>
        <v xml:space="preserve"> </v>
      </c>
      <c r="E156" s="78"/>
      <c r="F156" s="7"/>
      <c r="G156" s="28" t="str">
        <f>IF(G155="beter","€ 1.250",IF(G155="vergelijkbaar","€ 0",IF(G155="minder","-€ 1.250"," ")))</f>
        <v xml:space="preserve"> </v>
      </c>
      <c r="H156" s="78"/>
      <c r="I156" s="7"/>
      <c r="J156" s="28" t="str">
        <f>IF(J155="beter","€ 1.250",IF(J155="vergelijkbaar","€ 0",IF(J155="minder","-€ 1.250"," ")))</f>
        <v xml:space="preserve"> </v>
      </c>
      <c r="K156" s="78"/>
    </row>
    <row r="157" spans="1:11" ht="20" customHeight="1" x14ac:dyDescent="0.2">
      <c r="A157" s="75" t="str">
        <f>Productdemonstratie!A23</f>
        <v>2. Stapelbaarheid</v>
      </c>
      <c r="B157" s="48" t="str">
        <f>'Locatie directeur 1'!$A$1</f>
        <v xml:space="preserve">Beoordelaar 1: </v>
      </c>
      <c r="C157" s="7"/>
      <c r="D157" s="30" t="str">
        <f>'Locatie directeur 1'!C39</f>
        <v>SCORE</v>
      </c>
      <c r="E157" s="78" t="s">
        <v>0</v>
      </c>
      <c r="F157" s="7"/>
      <c r="G157" s="30" t="str">
        <f>'Locatie directeur 1'!E39</f>
        <v>SCORE</v>
      </c>
      <c r="H157" s="78" t="s">
        <v>0</v>
      </c>
      <c r="I157" s="7"/>
      <c r="J157" s="30" t="str">
        <f>'Locatie directeur 1'!G39</f>
        <v>SCORE</v>
      </c>
      <c r="K157" s="78" t="s">
        <v>0</v>
      </c>
    </row>
    <row r="158" spans="1:11" ht="20" customHeight="1" x14ac:dyDescent="0.2">
      <c r="A158" s="76"/>
      <c r="B158" s="48" t="str">
        <f>'Locatie directeur 2'!$A$1</f>
        <v xml:space="preserve">Beoordelaar 2: </v>
      </c>
      <c r="C158" s="7"/>
      <c r="D158" s="30" t="str">
        <f>'Locatie directeur 2'!C39</f>
        <v>SCORE</v>
      </c>
      <c r="E158" s="78"/>
      <c r="F158" s="7"/>
      <c r="G158" s="30" t="str">
        <f>'Locatie directeur 2'!E39</f>
        <v>SCORE</v>
      </c>
      <c r="H158" s="78"/>
      <c r="I158" s="7"/>
      <c r="J158" s="30" t="str">
        <f>'Locatie directeur 2'!G39</f>
        <v>SCORE</v>
      </c>
      <c r="K158" s="78"/>
    </row>
    <row r="159" spans="1:11" ht="20" customHeight="1" x14ac:dyDescent="0.2">
      <c r="A159" s="76"/>
      <c r="B159" s="48" t="str">
        <f>'Beleidsmedewerker Facilitair'!$A$1</f>
        <v xml:space="preserve">Beoordelaar 3: </v>
      </c>
      <c r="C159" s="7"/>
      <c r="D159" s="30" t="str">
        <f>'Beleidsmedewerker Facilitair'!C39</f>
        <v>SCORE</v>
      </c>
      <c r="E159" s="78"/>
      <c r="F159" s="7"/>
      <c r="G159" s="30" t="str">
        <f>'Beleidsmedewerker Facilitair'!E39</f>
        <v>SCORE</v>
      </c>
      <c r="H159" s="78"/>
      <c r="I159" s="7"/>
      <c r="J159" s="30" t="str">
        <f>'Beleidsmedewerker Facilitair'!G39</f>
        <v>SCORE</v>
      </c>
      <c r="K159" s="78"/>
    </row>
    <row r="160" spans="1:11" ht="20" customHeight="1" x14ac:dyDescent="0.2">
      <c r="A160" s="76"/>
      <c r="B160" s="48" t="str">
        <f>'Coordinator OOP'!$A$1</f>
        <v xml:space="preserve">Beoordelaar 4: </v>
      </c>
      <c r="C160" s="7"/>
      <c r="D160" s="30" t="str">
        <f>'Coordinator OOP'!C39</f>
        <v>SCORE</v>
      </c>
      <c r="E160" s="78"/>
      <c r="F160" s="7"/>
      <c r="G160" s="30" t="str">
        <f>'Coordinator OOP'!E39</f>
        <v>SCORE</v>
      </c>
      <c r="H160" s="78"/>
      <c r="I160" s="7"/>
      <c r="J160" s="30" t="str">
        <f>'Coordinator OOP'!G39</f>
        <v>SCORE</v>
      </c>
      <c r="K160" s="78"/>
    </row>
    <row r="161" spans="1:11" ht="20" customHeight="1" x14ac:dyDescent="0.2">
      <c r="A161" s="76"/>
      <c r="B161" s="48" t="str">
        <f>'Centrale inkoper'!$A$1</f>
        <v xml:space="preserve">Beoordelaar 5: </v>
      </c>
      <c r="C161" s="7"/>
      <c r="D161" s="30" t="str">
        <f>'Centrale inkoper'!C39</f>
        <v>SCORE</v>
      </c>
      <c r="E161" s="78"/>
      <c r="F161" s="7"/>
      <c r="G161" s="30" t="str">
        <f>'Centrale inkoper'!E39</f>
        <v>SCORE</v>
      </c>
      <c r="H161" s="78"/>
      <c r="I161" s="7"/>
      <c r="J161" s="30" t="str">
        <f>'Centrale inkoper'!G39</f>
        <v>SCORE</v>
      </c>
      <c r="K161" s="78"/>
    </row>
    <row r="162" spans="1:11" ht="20" customHeight="1" x14ac:dyDescent="0.2">
      <c r="A162" s="76"/>
      <c r="B162" s="48" t="str">
        <f>Onderhoudsmedewerker!$A$1</f>
        <v xml:space="preserve">Beoordelaar 6: </v>
      </c>
      <c r="C162" s="7"/>
      <c r="D162" s="30" t="str">
        <f>Onderhoudsmedewerker!C39</f>
        <v>SCORE</v>
      </c>
      <c r="E162" s="78"/>
      <c r="F162" s="7"/>
      <c r="G162" s="30" t="str">
        <f>Onderhoudsmedewerker!E39</f>
        <v>SCORE</v>
      </c>
      <c r="H162" s="78"/>
      <c r="I162" s="7"/>
      <c r="J162" s="30" t="str">
        <f>Onderhoudsmedewerker!G39</f>
        <v>SCORE</v>
      </c>
      <c r="K162" s="78"/>
    </row>
    <row r="163" spans="1:11" ht="20" customHeight="1" x14ac:dyDescent="0.2">
      <c r="A163" s="77"/>
      <c r="B163" s="48" t="str">
        <f>'Hoofd facilitaire dienst'!$A$1</f>
        <v xml:space="preserve">Beoordelaar 7: </v>
      </c>
      <c r="C163" s="7"/>
      <c r="D163" s="30" t="str">
        <f>'Hoofd facilitaire dienst'!C39</f>
        <v>SCORE</v>
      </c>
      <c r="E163" s="78"/>
      <c r="F163" s="7"/>
      <c r="G163" s="30" t="str">
        <f>'Hoofd facilitaire dienst'!E39</f>
        <v>SCORE</v>
      </c>
      <c r="H163" s="78"/>
      <c r="I163" s="7"/>
      <c r="J163" s="30" t="str">
        <f>'Hoofd facilitaire dienst'!G39</f>
        <v>SCORE</v>
      </c>
      <c r="K163" s="78"/>
    </row>
    <row r="164" spans="1:11" ht="20" customHeight="1" x14ac:dyDescent="0.2">
      <c r="A164" s="79" t="s">
        <v>1</v>
      </c>
      <c r="B164" s="79"/>
      <c r="C164" s="7"/>
      <c r="D164" s="29" t="s">
        <v>2</v>
      </c>
      <c r="E164" s="78"/>
      <c r="F164" s="7"/>
      <c r="G164" s="29" t="s">
        <v>2</v>
      </c>
      <c r="H164" s="78"/>
      <c r="I164" s="7"/>
      <c r="J164" s="29" t="s">
        <v>2</v>
      </c>
      <c r="K164" s="78"/>
    </row>
    <row r="165" spans="1:11" ht="20" customHeight="1" x14ac:dyDescent="0.2">
      <c r="A165" s="80"/>
      <c r="B165" s="80"/>
      <c r="C165" s="7"/>
      <c r="D165" s="28" t="str">
        <f>IF(D164="beter","€ 1.250",IF(D164="vergelijkbaar","€ 0",IF(D164="minder","-€ 1.250"," ")))</f>
        <v xml:space="preserve"> </v>
      </c>
      <c r="E165" s="78"/>
      <c r="F165" s="7"/>
      <c r="G165" s="28" t="str">
        <f>IF(G164="beter","€ 1.250",IF(G164="vergelijkbaar","€ 0",IF(G164="minder","-€ 1.250"," ")))</f>
        <v xml:space="preserve"> </v>
      </c>
      <c r="H165" s="78"/>
      <c r="I165" s="7"/>
      <c r="J165" s="28" t="str">
        <f>IF(J164="beter","€ 1.250",IF(J164="vergelijkbaar","€ 0",IF(J164="minder","-€ 1.250"," ")))</f>
        <v xml:space="preserve"> </v>
      </c>
      <c r="K165" s="78"/>
    </row>
    <row r="166" spans="1:11" ht="20" customHeight="1" x14ac:dyDescent="0.2">
      <c r="A166" s="75" t="str">
        <f>Productdemonstratie!A24</f>
        <v>3. Stabiliteit bij het zitten</v>
      </c>
      <c r="B166" s="48" t="str">
        <f>'Locatie directeur 1'!$A$1</f>
        <v xml:space="preserve">Beoordelaar 1: </v>
      </c>
      <c r="C166" s="7"/>
      <c r="D166" s="30" t="str">
        <f>'Locatie directeur 1'!C41</f>
        <v>SCORE</v>
      </c>
      <c r="E166" s="78" t="s">
        <v>0</v>
      </c>
      <c r="F166" s="7"/>
      <c r="G166" s="30" t="str">
        <f>'Locatie directeur 1'!E41</f>
        <v>SCORE</v>
      </c>
      <c r="H166" s="78" t="s">
        <v>0</v>
      </c>
      <c r="I166" s="7"/>
      <c r="J166" s="30" t="str">
        <f>'Locatie directeur 1'!G41</f>
        <v>SCORE</v>
      </c>
      <c r="K166" s="78" t="s">
        <v>0</v>
      </c>
    </row>
    <row r="167" spans="1:11" ht="20" customHeight="1" x14ac:dyDescent="0.2">
      <c r="A167" s="76"/>
      <c r="B167" s="48" t="str">
        <f>'Locatie directeur 2'!$A$1</f>
        <v xml:space="preserve">Beoordelaar 2: </v>
      </c>
      <c r="C167" s="7"/>
      <c r="D167" s="30" t="str">
        <f>'Locatie directeur 2'!C41</f>
        <v>SCORE</v>
      </c>
      <c r="E167" s="78"/>
      <c r="F167" s="7"/>
      <c r="G167" s="30" t="str">
        <f>'Locatie directeur 2'!E41</f>
        <v>SCORE</v>
      </c>
      <c r="H167" s="78"/>
      <c r="I167" s="7"/>
      <c r="J167" s="30" t="str">
        <f>'Locatie directeur 2'!G41</f>
        <v>SCORE</v>
      </c>
      <c r="K167" s="78"/>
    </row>
    <row r="168" spans="1:11" ht="20" customHeight="1" x14ac:dyDescent="0.2">
      <c r="A168" s="76"/>
      <c r="B168" s="48" t="str">
        <f>'Beleidsmedewerker Facilitair'!$A$1</f>
        <v xml:space="preserve">Beoordelaar 3: </v>
      </c>
      <c r="C168" s="7"/>
      <c r="D168" s="30" t="str">
        <f>'Beleidsmedewerker Facilitair'!C41</f>
        <v>SCORE</v>
      </c>
      <c r="E168" s="78"/>
      <c r="F168" s="7"/>
      <c r="G168" s="30" t="str">
        <f>'Beleidsmedewerker Facilitair'!E41</f>
        <v>SCORE</v>
      </c>
      <c r="H168" s="78"/>
      <c r="I168" s="7"/>
      <c r="J168" s="30" t="str">
        <f>'Beleidsmedewerker Facilitair'!G41</f>
        <v>SCORE</v>
      </c>
      <c r="K168" s="78"/>
    </row>
    <row r="169" spans="1:11" ht="20" customHeight="1" x14ac:dyDescent="0.2">
      <c r="A169" s="76"/>
      <c r="B169" s="48" t="str">
        <f>'Coordinator OOP'!$A$1</f>
        <v xml:space="preserve">Beoordelaar 4: </v>
      </c>
      <c r="C169" s="7"/>
      <c r="D169" s="30" t="str">
        <f>'Coordinator OOP'!C41</f>
        <v>SCORE</v>
      </c>
      <c r="E169" s="78"/>
      <c r="F169" s="7"/>
      <c r="G169" s="30" t="str">
        <f>'Coordinator OOP'!E41</f>
        <v>SCORE</v>
      </c>
      <c r="H169" s="78"/>
      <c r="I169" s="7"/>
      <c r="J169" s="30" t="str">
        <f>'Coordinator OOP'!G41</f>
        <v>SCORE</v>
      </c>
      <c r="K169" s="78"/>
    </row>
    <row r="170" spans="1:11" ht="20" customHeight="1" x14ac:dyDescent="0.2">
      <c r="A170" s="76"/>
      <c r="B170" s="48" t="str">
        <f>'Centrale inkoper'!$A$1</f>
        <v xml:space="preserve">Beoordelaar 5: </v>
      </c>
      <c r="C170" s="7"/>
      <c r="D170" s="30" t="str">
        <f>'Centrale inkoper'!C41</f>
        <v>SCORE</v>
      </c>
      <c r="E170" s="78"/>
      <c r="F170" s="7"/>
      <c r="G170" s="30" t="str">
        <f>'Centrale inkoper'!E41</f>
        <v>SCORE</v>
      </c>
      <c r="H170" s="78"/>
      <c r="I170" s="7"/>
      <c r="J170" s="30" t="str">
        <f>'Centrale inkoper'!G41</f>
        <v>SCORE</v>
      </c>
      <c r="K170" s="78"/>
    </row>
    <row r="171" spans="1:11" ht="20" customHeight="1" x14ac:dyDescent="0.2">
      <c r="A171" s="76"/>
      <c r="B171" s="48" t="str">
        <f>Onderhoudsmedewerker!$A$1</f>
        <v xml:space="preserve">Beoordelaar 6: </v>
      </c>
      <c r="C171" s="7"/>
      <c r="D171" s="30" t="str">
        <f>Onderhoudsmedewerker!C41</f>
        <v>SCORE</v>
      </c>
      <c r="E171" s="78"/>
      <c r="F171" s="7"/>
      <c r="G171" s="30" t="str">
        <f>Onderhoudsmedewerker!E41</f>
        <v>SCORE</v>
      </c>
      <c r="H171" s="78"/>
      <c r="I171" s="7"/>
      <c r="J171" s="30" t="str">
        <f>Onderhoudsmedewerker!G41</f>
        <v>SCORE</v>
      </c>
      <c r="K171" s="78"/>
    </row>
    <row r="172" spans="1:11" ht="20" customHeight="1" x14ac:dyDescent="0.2">
      <c r="A172" s="77"/>
      <c r="B172" s="48" t="str">
        <f>'Hoofd facilitaire dienst'!$A$1</f>
        <v xml:space="preserve">Beoordelaar 7: </v>
      </c>
      <c r="C172" s="7"/>
      <c r="D172" s="30" t="str">
        <f>'Hoofd facilitaire dienst'!C41</f>
        <v>SCORE</v>
      </c>
      <c r="E172" s="78"/>
      <c r="F172" s="7"/>
      <c r="G172" s="30" t="str">
        <f>'Hoofd facilitaire dienst'!E41</f>
        <v>SCORE</v>
      </c>
      <c r="H172" s="78"/>
      <c r="I172" s="7"/>
      <c r="J172" s="30" t="str">
        <f>'Hoofd facilitaire dienst'!G41</f>
        <v>SCORE</v>
      </c>
      <c r="K172" s="78"/>
    </row>
    <row r="173" spans="1:11" ht="20" customHeight="1" x14ac:dyDescent="0.2">
      <c r="A173" s="79" t="s">
        <v>1</v>
      </c>
      <c r="B173" s="79"/>
      <c r="C173" s="7"/>
      <c r="D173" s="29" t="s">
        <v>2</v>
      </c>
      <c r="E173" s="78"/>
      <c r="F173" s="7"/>
      <c r="G173" s="29" t="s">
        <v>2</v>
      </c>
      <c r="H173" s="78"/>
      <c r="I173" s="7"/>
      <c r="J173" s="29" t="s">
        <v>2</v>
      </c>
      <c r="K173" s="78"/>
    </row>
    <row r="174" spans="1:11" ht="20" customHeight="1" x14ac:dyDescent="0.2">
      <c r="A174" s="80"/>
      <c r="B174" s="80"/>
      <c r="C174" s="7"/>
      <c r="D174" s="28" t="str">
        <f>IF(D173="beter","€ 1.250",IF(D173="vergelijkbaar","€ 0",IF(D173="minder","-€ 1.250"," ")))</f>
        <v xml:space="preserve"> </v>
      </c>
      <c r="E174" s="78"/>
      <c r="F174" s="7"/>
      <c r="G174" s="28" t="str">
        <f>IF(G173="beter","€ 1.250",IF(G173="vergelijkbaar","€ 0",IF(G173="minder","-€ 1.250"," ")))</f>
        <v xml:space="preserve"> </v>
      </c>
      <c r="H174" s="78"/>
      <c r="I174" s="7"/>
      <c r="J174" s="28" t="str">
        <f>IF(J173="beter","€ 1.250",IF(J173="vergelijkbaar","€ 0",IF(J173="minder","-€ 1.250"," ")))</f>
        <v xml:space="preserve"> </v>
      </c>
      <c r="K174" s="78"/>
    </row>
    <row r="175" spans="1:11" ht="20" customHeight="1" x14ac:dyDescent="0.2">
      <c r="A175" s="75" t="str">
        <f>Productdemonstratie!A25</f>
        <v>4. Constructie inclusief bevestiging tussen frame en zitting</v>
      </c>
      <c r="B175" s="48" t="str">
        <f>'Locatie directeur 1'!$A$1</f>
        <v xml:space="preserve">Beoordelaar 1: </v>
      </c>
      <c r="C175" s="7"/>
      <c r="D175" s="30" t="str">
        <f>'Locatie directeur 1'!C43</f>
        <v>SCORE</v>
      </c>
      <c r="E175" s="78" t="s">
        <v>0</v>
      </c>
      <c r="F175" s="7"/>
      <c r="G175" s="30" t="str">
        <f>'Locatie directeur 1'!E43</f>
        <v>SCORE</v>
      </c>
      <c r="H175" s="78" t="s">
        <v>0</v>
      </c>
      <c r="I175" s="7"/>
      <c r="J175" s="30" t="str">
        <f>'Locatie directeur 1'!G43</f>
        <v>SCORE</v>
      </c>
      <c r="K175" s="78" t="s">
        <v>0</v>
      </c>
    </row>
    <row r="176" spans="1:11" ht="20" customHeight="1" x14ac:dyDescent="0.2">
      <c r="A176" s="76"/>
      <c r="B176" s="48" t="str">
        <f>'Locatie directeur 2'!$A$1</f>
        <v xml:space="preserve">Beoordelaar 2: </v>
      </c>
      <c r="C176" s="7"/>
      <c r="D176" s="30" t="str">
        <f>'Locatie directeur 2'!C43</f>
        <v>SCORE</v>
      </c>
      <c r="E176" s="78"/>
      <c r="F176" s="7"/>
      <c r="G176" s="30" t="str">
        <f>'Locatie directeur 2'!E43</f>
        <v>SCORE</v>
      </c>
      <c r="H176" s="78"/>
      <c r="I176" s="7"/>
      <c r="J176" s="30" t="str">
        <f>'Locatie directeur 2'!G43</f>
        <v>SCORE</v>
      </c>
      <c r="K176" s="78"/>
    </row>
    <row r="177" spans="1:11" ht="20" customHeight="1" x14ac:dyDescent="0.2">
      <c r="A177" s="76"/>
      <c r="B177" s="48" t="str">
        <f>'Beleidsmedewerker Facilitair'!$A$1</f>
        <v xml:space="preserve">Beoordelaar 3: </v>
      </c>
      <c r="C177" s="7"/>
      <c r="D177" s="30" t="str">
        <f>'Beleidsmedewerker Facilitair'!C43</f>
        <v>SCORE</v>
      </c>
      <c r="E177" s="78"/>
      <c r="F177" s="7"/>
      <c r="G177" s="30" t="str">
        <f>'Beleidsmedewerker Facilitair'!E43</f>
        <v>SCORE</v>
      </c>
      <c r="H177" s="78"/>
      <c r="I177" s="7"/>
      <c r="J177" s="30" t="str">
        <f>'Beleidsmedewerker Facilitair'!G43</f>
        <v>SCORE</v>
      </c>
      <c r="K177" s="78"/>
    </row>
    <row r="178" spans="1:11" ht="20" customHeight="1" x14ac:dyDescent="0.2">
      <c r="A178" s="76"/>
      <c r="B178" s="48" t="str">
        <f>'Coordinator OOP'!$A$1</f>
        <v xml:space="preserve">Beoordelaar 4: </v>
      </c>
      <c r="C178" s="7"/>
      <c r="D178" s="30" t="str">
        <f>'Coordinator OOP'!C43</f>
        <v>SCORE</v>
      </c>
      <c r="E178" s="78"/>
      <c r="F178" s="7"/>
      <c r="G178" s="30" t="str">
        <f>'Coordinator OOP'!E43</f>
        <v>SCORE</v>
      </c>
      <c r="H178" s="78"/>
      <c r="I178" s="7"/>
      <c r="J178" s="30" t="str">
        <f>'Coordinator OOP'!G43</f>
        <v>SCORE</v>
      </c>
      <c r="K178" s="78"/>
    </row>
    <row r="179" spans="1:11" ht="20" customHeight="1" x14ac:dyDescent="0.2">
      <c r="A179" s="76"/>
      <c r="B179" s="48" t="str">
        <f>'Centrale inkoper'!$A$1</f>
        <v xml:space="preserve">Beoordelaar 5: </v>
      </c>
      <c r="C179" s="7"/>
      <c r="D179" s="30" t="str">
        <f>'Centrale inkoper'!C43</f>
        <v>SCORE</v>
      </c>
      <c r="E179" s="78"/>
      <c r="F179" s="7"/>
      <c r="G179" s="30" t="str">
        <f>'Centrale inkoper'!E43</f>
        <v>SCORE</v>
      </c>
      <c r="H179" s="78"/>
      <c r="I179" s="7"/>
      <c r="J179" s="30" t="str">
        <f>'Centrale inkoper'!G43</f>
        <v>SCORE</v>
      </c>
      <c r="K179" s="78"/>
    </row>
    <row r="180" spans="1:11" ht="20" customHeight="1" x14ac:dyDescent="0.2">
      <c r="A180" s="76"/>
      <c r="B180" s="48" t="str">
        <f>Onderhoudsmedewerker!$A$1</f>
        <v xml:space="preserve">Beoordelaar 6: </v>
      </c>
      <c r="C180" s="7"/>
      <c r="D180" s="30" t="str">
        <f>Onderhoudsmedewerker!C43</f>
        <v>SCORE</v>
      </c>
      <c r="E180" s="78"/>
      <c r="F180" s="7"/>
      <c r="G180" s="30" t="str">
        <f>Onderhoudsmedewerker!E43</f>
        <v>SCORE</v>
      </c>
      <c r="H180" s="78"/>
      <c r="I180" s="7"/>
      <c r="J180" s="30" t="str">
        <f>Onderhoudsmedewerker!G43</f>
        <v>SCORE</v>
      </c>
      <c r="K180" s="78"/>
    </row>
    <row r="181" spans="1:11" ht="20" customHeight="1" x14ac:dyDescent="0.2">
      <c r="A181" s="77"/>
      <c r="B181" s="48" t="str">
        <f>'Hoofd facilitaire dienst'!$A$1</f>
        <v xml:space="preserve">Beoordelaar 7: </v>
      </c>
      <c r="C181" s="7"/>
      <c r="D181" s="30" t="str">
        <f>'Hoofd facilitaire dienst'!C43</f>
        <v>SCORE</v>
      </c>
      <c r="E181" s="78"/>
      <c r="F181" s="7"/>
      <c r="G181" s="30" t="str">
        <f>'Hoofd facilitaire dienst'!E43</f>
        <v>SCORE</v>
      </c>
      <c r="H181" s="78"/>
      <c r="I181" s="7"/>
      <c r="J181" s="30" t="str">
        <f>'Hoofd facilitaire dienst'!G43</f>
        <v>SCORE</v>
      </c>
      <c r="K181" s="78"/>
    </row>
    <row r="182" spans="1:11" ht="20" customHeight="1" x14ac:dyDescent="0.2">
      <c r="A182" s="79" t="s">
        <v>1</v>
      </c>
      <c r="B182" s="79"/>
      <c r="C182" s="7"/>
      <c r="D182" s="29" t="s">
        <v>2</v>
      </c>
      <c r="E182" s="78"/>
      <c r="F182" s="7"/>
      <c r="G182" s="29" t="s">
        <v>2</v>
      </c>
      <c r="H182" s="78"/>
      <c r="I182" s="7"/>
      <c r="J182" s="29" t="s">
        <v>2</v>
      </c>
      <c r="K182" s="78"/>
    </row>
    <row r="183" spans="1:11" ht="20" customHeight="1" x14ac:dyDescent="0.2">
      <c r="A183" s="80"/>
      <c r="B183" s="80"/>
      <c r="C183" s="7"/>
      <c r="D183" s="28" t="str">
        <f>IF(D182="beter","€ 1.250",IF(D182="vergelijkbaar","€ 0",IF(D182="minder","-€ 1.250"," ")))</f>
        <v xml:space="preserve"> </v>
      </c>
      <c r="E183" s="78"/>
      <c r="F183" s="7"/>
      <c r="G183" s="28" t="str">
        <f>IF(G182="beter","€ 1.250",IF(G182="vergelijkbaar","€ 0",IF(G182="minder","-€ 1.250"," ")))</f>
        <v xml:space="preserve"> </v>
      </c>
      <c r="H183" s="78"/>
      <c r="I183" s="7"/>
      <c r="J183" s="28" t="str">
        <f>IF(J182="beter","€ 1.250",IF(J182="vergelijkbaar","€ 0",IF(J182="minder","-€ 1.250"," ")))</f>
        <v xml:space="preserve"> </v>
      </c>
      <c r="K183" s="78"/>
    </row>
    <row r="184" spans="1:11" ht="20" customHeight="1" x14ac:dyDescent="0.2">
      <c r="A184" s="75" t="str">
        <f>Productdemonstratie!A26</f>
        <v>5. Uitstraling/ vormgeving</v>
      </c>
      <c r="B184" s="48" t="str">
        <f>'Locatie directeur 1'!$A$1</f>
        <v xml:space="preserve">Beoordelaar 1: </v>
      </c>
      <c r="C184" s="7"/>
      <c r="D184" s="30" t="str">
        <f>'Locatie directeur 1'!C45</f>
        <v>SCORE</v>
      </c>
      <c r="E184" s="78" t="s">
        <v>0</v>
      </c>
      <c r="F184" s="7"/>
      <c r="G184" s="30" t="str">
        <f>'Locatie directeur 1'!E45</f>
        <v>SCORE</v>
      </c>
      <c r="H184" s="78" t="s">
        <v>0</v>
      </c>
      <c r="I184" s="7"/>
      <c r="J184" s="30" t="str">
        <f>'Locatie directeur 1'!G45</f>
        <v>SCORE</v>
      </c>
      <c r="K184" s="78" t="s">
        <v>0</v>
      </c>
    </row>
    <row r="185" spans="1:11" ht="20" customHeight="1" x14ac:dyDescent="0.2">
      <c r="A185" s="76"/>
      <c r="B185" s="48" t="str">
        <f>'Locatie directeur 2'!$A$1</f>
        <v xml:space="preserve">Beoordelaar 2: </v>
      </c>
      <c r="C185" s="7"/>
      <c r="D185" s="30" t="str">
        <f>'Locatie directeur 2'!C45</f>
        <v>SCORE</v>
      </c>
      <c r="E185" s="78"/>
      <c r="F185" s="7"/>
      <c r="G185" s="30" t="str">
        <f>'Locatie directeur 2'!E45</f>
        <v>SCORE</v>
      </c>
      <c r="H185" s="78"/>
      <c r="I185" s="7"/>
      <c r="J185" s="30" t="str">
        <f>'Locatie directeur 2'!G45</f>
        <v>SCORE</v>
      </c>
      <c r="K185" s="78"/>
    </row>
    <row r="186" spans="1:11" ht="20" customHeight="1" x14ac:dyDescent="0.2">
      <c r="A186" s="76"/>
      <c r="B186" s="48" t="str">
        <f>'Beleidsmedewerker Facilitair'!$A$1</f>
        <v xml:space="preserve">Beoordelaar 3: </v>
      </c>
      <c r="C186" s="7"/>
      <c r="D186" s="30" t="str">
        <f>'Beleidsmedewerker Facilitair'!C45</f>
        <v>SCORE</v>
      </c>
      <c r="E186" s="78"/>
      <c r="F186" s="7"/>
      <c r="G186" s="30" t="str">
        <f>'Beleidsmedewerker Facilitair'!E45</f>
        <v>SCORE</v>
      </c>
      <c r="H186" s="78"/>
      <c r="I186" s="7"/>
      <c r="J186" s="30" t="str">
        <f>'Beleidsmedewerker Facilitair'!G45</f>
        <v>SCORE</v>
      </c>
      <c r="K186" s="78"/>
    </row>
    <row r="187" spans="1:11" ht="20" customHeight="1" x14ac:dyDescent="0.2">
      <c r="A187" s="76"/>
      <c r="B187" s="48" t="str">
        <f>'Coordinator OOP'!$A$1</f>
        <v xml:space="preserve">Beoordelaar 4: </v>
      </c>
      <c r="C187" s="7"/>
      <c r="D187" s="30" t="str">
        <f>'Coordinator OOP'!C45</f>
        <v>SCORE</v>
      </c>
      <c r="E187" s="78"/>
      <c r="F187" s="7"/>
      <c r="G187" s="30" t="str">
        <f>'Coordinator OOP'!E45</f>
        <v>SCORE</v>
      </c>
      <c r="H187" s="78"/>
      <c r="I187" s="7"/>
      <c r="J187" s="30" t="str">
        <f>'Coordinator OOP'!G45</f>
        <v>SCORE</v>
      </c>
      <c r="K187" s="78"/>
    </row>
    <row r="188" spans="1:11" ht="20" customHeight="1" x14ac:dyDescent="0.2">
      <c r="A188" s="76"/>
      <c r="B188" s="48" t="str">
        <f>'Centrale inkoper'!$A$1</f>
        <v xml:space="preserve">Beoordelaar 5: </v>
      </c>
      <c r="C188" s="7"/>
      <c r="D188" s="30" t="str">
        <f>'Centrale inkoper'!C45</f>
        <v>SCORE</v>
      </c>
      <c r="E188" s="78"/>
      <c r="F188" s="7"/>
      <c r="G188" s="30" t="str">
        <f>'Centrale inkoper'!E45</f>
        <v>SCORE</v>
      </c>
      <c r="H188" s="78"/>
      <c r="I188" s="7"/>
      <c r="J188" s="30" t="str">
        <f>'Centrale inkoper'!G45</f>
        <v>SCORE</v>
      </c>
      <c r="K188" s="78"/>
    </row>
    <row r="189" spans="1:11" ht="20" customHeight="1" x14ac:dyDescent="0.2">
      <c r="A189" s="76"/>
      <c r="B189" s="48" t="str">
        <f>Onderhoudsmedewerker!$A$1</f>
        <v xml:space="preserve">Beoordelaar 6: </v>
      </c>
      <c r="C189" s="7"/>
      <c r="D189" s="30" t="str">
        <f>Onderhoudsmedewerker!C45</f>
        <v>SCORE</v>
      </c>
      <c r="E189" s="78"/>
      <c r="F189" s="7"/>
      <c r="G189" s="30" t="str">
        <f>Onderhoudsmedewerker!E45</f>
        <v>SCORE</v>
      </c>
      <c r="H189" s="78"/>
      <c r="I189" s="7"/>
      <c r="J189" s="30" t="str">
        <f>Onderhoudsmedewerker!G45</f>
        <v>SCORE</v>
      </c>
      <c r="K189" s="78"/>
    </row>
    <row r="190" spans="1:11" ht="20" customHeight="1" x14ac:dyDescent="0.2">
      <c r="A190" s="77"/>
      <c r="B190" s="48" t="str">
        <f>'Hoofd facilitaire dienst'!$A$1</f>
        <v xml:space="preserve">Beoordelaar 7: </v>
      </c>
      <c r="C190" s="7"/>
      <c r="D190" s="30" t="str">
        <f>'Hoofd facilitaire dienst'!C45</f>
        <v>SCORE</v>
      </c>
      <c r="E190" s="78"/>
      <c r="F190" s="7"/>
      <c r="G190" s="30" t="str">
        <f>'Hoofd facilitaire dienst'!E45</f>
        <v>SCORE</v>
      </c>
      <c r="H190" s="78"/>
      <c r="I190" s="7"/>
      <c r="J190" s="30" t="str">
        <f>'Hoofd facilitaire dienst'!G45</f>
        <v>SCORE</v>
      </c>
      <c r="K190" s="78"/>
    </row>
    <row r="191" spans="1:11" ht="20" customHeight="1" x14ac:dyDescent="0.2">
      <c r="A191" s="79" t="s">
        <v>1</v>
      </c>
      <c r="B191" s="79"/>
      <c r="C191" s="7"/>
      <c r="D191" s="29" t="s">
        <v>2</v>
      </c>
      <c r="E191" s="78"/>
      <c r="F191" s="7"/>
      <c r="G191" s="29" t="s">
        <v>2</v>
      </c>
      <c r="H191" s="78"/>
      <c r="I191" s="7"/>
      <c r="J191" s="29" t="s">
        <v>2</v>
      </c>
      <c r="K191" s="78"/>
    </row>
    <row r="192" spans="1:11" ht="20" customHeight="1" x14ac:dyDescent="0.2">
      <c r="A192" s="80"/>
      <c r="B192" s="80"/>
      <c r="C192" s="7"/>
      <c r="D192" s="28" t="str">
        <f>IF(D191="beter","€ 1.250",IF(D191="vergelijkbaar","€ 0",IF(D191="minder","-€ 1.250"," ")))</f>
        <v xml:space="preserve"> </v>
      </c>
      <c r="E192" s="78"/>
      <c r="F192" s="7"/>
      <c r="G192" s="28" t="str">
        <f>IF(G191="beter","€ 1.250",IF(G191="vergelijkbaar","€ 0",IF(G191="minder","-€ 1.250"," ")))</f>
        <v xml:space="preserve"> </v>
      </c>
      <c r="H192" s="78"/>
      <c r="I192" s="7"/>
      <c r="J192" s="28" t="str">
        <f>IF(J191="beter","€ 1.250",IF(J191="vergelijkbaar","€ 0",IF(J191="minder","-€ 1.250"," ")))</f>
        <v xml:space="preserve"> </v>
      </c>
      <c r="K192" s="78"/>
    </row>
    <row r="193" spans="1:11" ht="20" customHeight="1" x14ac:dyDescent="0.2">
      <c r="A193" s="75" t="str">
        <f>Productdemonstratie!A27</f>
        <v>6. Gemak schoonmaken</v>
      </c>
      <c r="B193" s="48" t="str">
        <f>'Locatie directeur 1'!$A$1</f>
        <v xml:space="preserve">Beoordelaar 1: </v>
      </c>
      <c r="C193" s="7"/>
      <c r="D193" s="30" t="str">
        <f>'Locatie directeur 1'!C47</f>
        <v>SCORE</v>
      </c>
      <c r="E193" s="78" t="s">
        <v>0</v>
      </c>
      <c r="F193" s="7"/>
      <c r="G193" s="30" t="str">
        <f>'Locatie directeur 1'!E47</f>
        <v>SCORE</v>
      </c>
      <c r="H193" s="78" t="s">
        <v>0</v>
      </c>
      <c r="I193" s="7"/>
      <c r="J193" s="30" t="str">
        <f>'Locatie directeur 1'!G47</f>
        <v>SCORE</v>
      </c>
      <c r="K193" s="78" t="s">
        <v>0</v>
      </c>
    </row>
    <row r="194" spans="1:11" ht="20" customHeight="1" x14ac:dyDescent="0.2">
      <c r="A194" s="76"/>
      <c r="B194" s="48" t="str">
        <f>'Locatie directeur 2'!$A$1</f>
        <v xml:space="preserve">Beoordelaar 2: </v>
      </c>
      <c r="C194" s="7"/>
      <c r="D194" s="30" t="str">
        <f>'Locatie directeur 2'!C47</f>
        <v>SCORE</v>
      </c>
      <c r="E194" s="78"/>
      <c r="F194" s="7"/>
      <c r="G194" s="30" t="str">
        <f>'Locatie directeur 2'!E47</f>
        <v>SCORE</v>
      </c>
      <c r="H194" s="78"/>
      <c r="I194" s="7"/>
      <c r="J194" s="30" t="str">
        <f>'Locatie directeur 2'!G47</f>
        <v>SCORE</v>
      </c>
      <c r="K194" s="78"/>
    </row>
    <row r="195" spans="1:11" ht="20" customHeight="1" x14ac:dyDescent="0.2">
      <c r="A195" s="76"/>
      <c r="B195" s="48" t="str">
        <f>'Beleidsmedewerker Facilitair'!$A$1</f>
        <v xml:space="preserve">Beoordelaar 3: </v>
      </c>
      <c r="C195" s="7"/>
      <c r="D195" s="30" t="str">
        <f>'Beleidsmedewerker Facilitair'!C47</f>
        <v>SCORE</v>
      </c>
      <c r="E195" s="78"/>
      <c r="F195" s="7"/>
      <c r="G195" s="30" t="str">
        <f>'Beleidsmedewerker Facilitair'!E47</f>
        <v>SCORE</v>
      </c>
      <c r="H195" s="78"/>
      <c r="I195" s="7"/>
      <c r="J195" s="30" t="str">
        <f>'Beleidsmedewerker Facilitair'!G47</f>
        <v>SCORE</v>
      </c>
      <c r="K195" s="78"/>
    </row>
    <row r="196" spans="1:11" ht="20" customHeight="1" x14ac:dyDescent="0.2">
      <c r="A196" s="76"/>
      <c r="B196" s="48" t="str">
        <f>'Coordinator OOP'!$A$1</f>
        <v xml:space="preserve">Beoordelaar 4: </v>
      </c>
      <c r="C196" s="7"/>
      <c r="D196" s="30" t="str">
        <f>'Coordinator OOP'!C47</f>
        <v>SCORE</v>
      </c>
      <c r="E196" s="78"/>
      <c r="F196" s="7"/>
      <c r="G196" s="30" t="str">
        <f>'Coordinator OOP'!E47</f>
        <v>SCORE</v>
      </c>
      <c r="H196" s="78"/>
      <c r="I196" s="7"/>
      <c r="J196" s="30" t="str">
        <f>'Coordinator OOP'!G47</f>
        <v>SCORE</v>
      </c>
      <c r="K196" s="78"/>
    </row>
    <row r="197" spans="1:11" ht="20" customHeight="1" x14ac:dyDescent="0.2">
      <c r="A197" s="76"/>
      <c r="B197" s="48" t="str">
        <f>'Centrale inkoper'!$A$1</f>
        <v xml:space="preserve">Beoordelaar 5: </v>
      </c>
      <c r="C197" s="7"/>
      <c r="D197" s="30" t="str">
        <f>'Centrale inkoper'!C47</f>
        <v>SCORE</v>
      </c>
      <c r="E197" s="78"/>
      <c r="F197" s="7"/>
      <c r="G197" s="30" t="str">
        <f>'Centrale inkoper'!E47</f>
        <v>SCORE</v>
      </c>
      <c r="H197" s="78"/>
      <c r="I197" s="7"/>
      <c r="J197" s="30" t="str">
        <f>'Centrale inkoper'!G47</f>
        <v>SCORE</v>
      </c>
      <c r="K197" s="78"/>
    </row>
    <row r="198" spans="1:11" ht="20" customHeight="1" x14ac:dyDescent="0.2">
      <c r="A198" s="76"/>
      <c r="B198" s="48" t="str">
        <f>Onderhoudsmedewerker!$A$1</f>
        <v xml:space="preserve">Beoordelaar 6: </v>
      </c>
      <c r="C198" s="7"/>
      <c r="D198" s="30" t="str">
        <f>Onderhoudsmedewerker!C47</f>
        <v>SCORE</v>
      </c>
      <c r="E198" s="78"/>
      <c r="F198" s="7"/>
      <c r="G198" s="30" t="str">
        <f>Onderhoudsmedewerker!E47</f>
        <v>SCORE</v>
      </c>
      <c r="H198" s="78"/>
      <c r="I198" s="7"/>
      <c r="J198" s="30" t="str">
        <f>Onderhoudsmedewerker!G47</f>
        <v>SCORE</v>
      </c>
      <c r="K198" s="78"/>
    </row>
    <row r="199" spans="1:11" ht="20" customHeight="1" x14ac:dyDescent="0.2">
      <c r="A199" s="77"/>
      <c r="B199" s="48" t="str">
        <f>'Hoofd facilitaire dienst'!$A$1</f>
        <v xml:space="preserve">Beoordelaar 7: </v>
      </c>
      <c r="C199" s="7"/>
      <c r="D199" s="30" t="str">
        <f>'Hoofd facilitaire dienst'!C47</f>
        <v>SCORE</v>
      </c>
      <c r="E199" s="78"/>
      <c r="F199" s="7"/>
      <c r="G199" s="30" t="str">
        <f>'Hoofd facilitaire dienst'!E47</f>
        <v>SCORE</v>
      </c>
      <c r="H199" s="78"/>
      <c r="I199" s="7"/>
      <c r="J199" s="30" t="str">
        <f>'Hoofd facilitaire dienst'!G47</f>
        <v>SCORE</v>
      </c>
      <c r="K199" s="78"/>
    </row>
    <row r="200" spans="1:11" ht="20" customHeight="1" x14ac:dyDescent="0.2">
      <c r="A200" s="79" t="s">
        <v>1</v>
      </c>
      <c r="B200" s="79"/>
      <c r="C200" s="7"/>
      <c r="D200" s="29" t="s">
        <v>2</v>
      </c>
      <c r="E200" s="78"/>
      <c r="F200" s="7"/>
      <c r="G200" s="29" t="s">
        <v>2</v>
      </c>
      <c r="H200" s="78"/>
      <c r="I200" s="7"/>
      <c r="J200" s="29" t="s">
        <v>2</v>
      </c>
      <c r="K200" s="78"/>
    </row>
    <row r="201" spans="1:11" ht="20" customHeight="1" x14ac:dyDescent="0.2">
      <c r="A201" s="80"/>
      <c r="B201" s="80"/>
      <c r="C201" s="7"/>
      <c r="D201" s="28" t="str">
        <f>IF(D200="beter","€ 1.250",IF(D200="vergelijkbaar","€ 0",IF(D200="minder","-€ 1.250"," ")))</f>
        <v xml:space="preserve"> </v>
      </c>
      <c r="E201" s="78"/>
      <c r="F201" s="7"/>
      <c r="G201" s="28" t="str">
        <f>IF(G200="beter","€ 1.250",IF(G200="vergelijkbaar","€ 0",IF(G200="minder","-€ 1.250"," ")))</f>
        <v xml:space="preserve"> </v>
      </c>
      <c r="H201" s="78"/>
      <c r="I201" s="7"/>
      <c r="J201" s="28" t="str">
        <f>IF(J200="beter","€ 1.250",IF(J200="vergelijkbaar","€ 0",IF(J200="minder","-€ 1.250"," ")))</f>
        <v xml:space="preserve"> </v>
      </c>
      <c r="K201" s="78"/>
    </row>
    <row r="202" spans="1:11" ht="20" customHeight="1" x14ac:dyDescent="0.2">
      <c r="A202" s="75" t="str">
        <f>Productdemonstratie!A28</f>
        <v>7. Mate van leerling-proof</v>
      </c>
      <c r="B202" s="48" t="str">
        <f>'Locatie directeur 1'!$A$1</f>
        <v xml:space="preserve">Beoordelaar 1: </v>
      </c>
      <c r="C202" s="7"/>
      <c r="D202" s="30" t="str">
        <f>'Locatie directeur 1'!C49</f>
        <v>SCORE</v>
      </c>
      <c r="E202" s="78" t="s">
        <v>0</v>
      </c>
      <c r="F202" s="7"/>
      <c r="G202" s="30" t="str">
        <f>'Locatie directeur 1'!E49</f>
        <v>SCORE</v>
      </c>
      <c r="H202" s="78" t="s">
        <v>0</v>
      </c>
      <c r="I202" s="7"/>
      <c r="J202" s="30" t="str">
        <f>'Locatie directeur 1'!G49</f>
        <v>SCORE</v>
      </c>
      <c r="K202" s="78" t="s">
        <v>0</v>
      </c>
    </row>
    <row r="203" spans="1:11" ht="20" customHeight="1" x14ac:dyDescent="0.2">
      <c r="A203" s="76"/>
      <c r="B203" s="48" t="str">
        <f>'Locatie directeur 2'!$A$1</f>
        <v xml:space="preserve">Beoordelaar 2: </v>
      </c>
      <c r="C203" s="7"/>
      <c r="D203" s="30" t="str">
        <f>'Locatie directeur 2'!C49</f>
        <v>SCORE</v>
      </c>
      <c r="E203" s="78"/>
      <c r="F203" s="7"/>
      <c r="G203" s="30" t="str">
        <f>'Locatie directeur 2'!E49</f>
        <v>SCORE</v>
      </c>
      <c r="H203" s="78"/>
      <c r="I203" s="7"/>
      <c r="J203" s="30" t="str">
        <f>'Locatie directeur 2'!G49</f>
        <v>SCORE</v>
      </c>
      <c r="K203" s="78"/>
    </row>
    <row r="204" spans="1:11" ht="20" customHeight="1" x14ac:dyDescent="0.2">
      <c r="A204" s="76"/>
      <c r="B204" s="48" t="str">
        <f>'Beleidsmedewerker Facilitair'!$A$1</f>
        <v xml:space="preserve">Beoordelaar 3: </v>
      </c>
      <c r="C204" s="7"/>
      <c r="D204" s="30" t="str">
        <f>'Beleidsmedewerker Facilitair'!C49</f>
        <v>SCORE</v>
      </c>
      <c r="E204" s="78"/>
      <c r="F204" s="7"/>
      <c r="G204" s="30" t="str">
        <f>'Beleidsmedewerker Facilitair'!E49</f>
        <v>SCORE</v>
      </c>
      <c r="H204" s="78"/>
      <c r="I204" s="7"/>
      <c r="J204" s="30" t="str">
        <f>'Beleidsmedewerker Facilitair'!G49</f>
        <v>SCORE</v>
      </c>
      <c r="K204" s="78"/>
    </row>
    <row r="205" spans="1:11" ht="20" customHeight="1" x14ac:dyDescent="0.2">
      <c r="A205" s="76"/>
      <c r="B205" s="48" t="str">
        <f>'Coordinator OOP'!$A$1</f>
        <v xml:space="preserve">Beoordelaar 4: </v>
      </c>
      <c r="C205" s="7"/>
      <c r="D205" s="30" t="str">
        <f>'Coordinator OOP'!C49</f>
        <v>SCORE</v>
      </c>
      <c r="E205" s="78"/>
      <c r="F205" s="7"/>
      <c r="G205" s="30" t="str">
        <f>'Coordinator OOP'!E49</f>
        <v>SCORE</v>
      </c>
      <c r="H205" s="78"/>
      <c r="I205" s="7"/>
      <c r="J205" s="30" t="str">
        <f>'Coordinator OOP'!G49</f>
        <v>SCORE</v>
      </c>
      <c r="K205" s="78"/>
    </row>
    <row r="206" spans="1:11" ht="20" customHeight="1" x14ac:dyDescent="0.2">
      <c r="A206" s="76"/>
      <c r="B206" s="48" t="str">
        <f>'Centrale inkoper'!$A$1</f>
        <v xml:space="preserve">Beoordelaar 5: </v>
      </c>
      <c r="C206" s="7"/>
      <c r="D206" s="30" t="str">
        <f>'Centrale inkoper'!C49</f>
        <v>SCORE</v>
      </c>
      <c r="E206" s="78"/>
      <c r="F206" s="7"/>
      <c r="G206" s="30" t="str">
        <f>'Centrale inkoper'!E49</f>
        <v>SCORE</v>
      </c>
      <c r="H206" s="78"/>
      <c r="I206" s="7"/>
      <c r="J206" s="30" t="str">
        <f>'Centrale inkoper'!G49</f>
        <v>SCORE</v>
      </c>
      <c r="K206" s="78"/>
    </row>
    <row r="207" spans="1:11" ht="20" customHeight="1" x14ac:dyDescent="0.2">
      <c r="A207" s="76"/>
      <c r="B207" s="48" t="str">
        <f>Onderhoudsmedewerker!$A$1</f>
        <v xml:space="preserve">Beoordelaar 6: </v>
      </c>
      <c r="C207" s="7"/>
      <c r="D207" s="30" t="str">
        <f>Onderhoudsmedewerker!C49</f>
        <v>SCORE</v>
      </c>
      <c r="E207" s="78"/>
      <c r="F207" s="7"/>
      <c r="G207" s="30" t="str">
        <f>Onderhoudsmedewerker!E49</f>
        <v>SCORE</v>
      </c>
      <c r="H207" s="78"/>
      <c r="I207" s="7"/>
      <c r="J207" s="30" t="str">
        <f>Onderhoudsmedewerker!G49</f>
        <v>SCORE</v>
      </c>
      <c r="K207" s="78"/>
    </row>
    <row r="208" spans="1:11" ht="20" customHeight="1" x14ac:dyDescent="0.2">
      <c r="A208" s="77"/>
      <c r="B208" s="48" t="str">
        <f>'Hoofd facilitaire dienst'!$A$1</f>
        <v xml:space="preserve">Beoordelaar 7: </v>
      </c>
      <c r="C208" s="7"/>
      <c r="D208" s="30" t="str">
        <f>'Hoofd facilitaire dienst'!C49</f>
        <v>SCORE</v>
      </c>
      <c r="E208" s="78"/>
      <c r="F208" s="7"/>
      <c r="G208" s="30" t="str">
        <f>'Hoofd facilitaire dienst'!E49</f>
        <v>SCORE</v>
      </c>
      <c r="H208" s="78"/>
      <c r="I208" s="7"/>
      <c r="J208" s="30" t="str">
        <f>'Hoofd facilitaire dienst'!G49</f>
        <v>SCORE</v>
      </c>
      <c r="K208" s="78"/>
    </row>
    <row r="209" spans="1:11" ht="20" customHeight="1" x14ac:dyDescent="0.2">
      <c r="A209" s="79" t="s">
        <v>1</v>
      </c>
      <c r="B209" s="79"/>
      <c r="C209" s="7"/>
      <c r="D209" s="29" t="s">
        <v>2</v>
      </c>
      <c r="E209" s="78"/>
      <c r="F209" s="7"/>
      <c r="G209" s="29" t="s">
        <v>2</v>
      </c>
      <c r="H209" s="78"/>
      <c r="I209" s="7"/>
      <c r="J209" s="29" t="s">
        <v>2</v>
      </c>
      <c r="K209" s="78"/>
    </row>
    <row r="210" spans="1:11" ht="20" customHeight="1" x14ac:dyDescent="0.2">
      <c r="A210" s="80"/>
      <c r="B210" s="80"/>
      <c r="C210" s="7"/>
      <c r="D210" s="28" t="str">
        <f>IF(D209="beter","€ 1.250",IF(D209="vergelijkbaar","€ 0",IF(D209="minder","-€ 1.250"," ")))</f>
        <v xml:space="preserve"> </v>
      </c>
      <c r="E210" s="78"/>
      <c r="F210" s="7"/>
      <c r="G210" s="28" t="str">
        <f>IF(G209="beter","€ 1.250",IF(G209="vergelijkbaar","€ 0",IF(G209="minder","-€ 1.250"," ")))</f>
        <v xml:space="preserve"> </v>
      </c>
      <c r="H210" s="78"/>
      <c r="I210" s="7"/>
      <c r="J210" s="28" t="str">
        <f>IF(J209="beter","€ 1.250",IF(J209="vergelijkbaar","€ 0",IF(J209="minder","-€ 1.250"," ")))</f>
        <v xml:space="preserve"> </v>
      </c>
      <c r="K210" s="78"/>
    </row>
    <row r="211" spans="1:11" ht="20" customHeight="1" x14ac:dyDescent="0.2">
      <c r="A211" s="75" t="str">
        <f>Productdemonstratie!A29</f>
        <v>8. Mate van koppelbaarheid</v>
      </c>
      <c r="B211" s="48" t="str">
        <f>'Locatie directeur 1'!$A$1</f>
        <v xml:space="preserve">Beoordelaar 1: </v>
      </c>
      <c r="C211" s="7"/>
      <c r="D211" s="30" t="str">
        <f>'Locatie directeur 1'!C51</f>
        <v>SCORE</v>
      </c>
      <c r="E211" s="78" t="s">
        <v>0</v>
      </c>
      <c r="F211" s="7"/>
      <c r="G211" s="30" t="str">
        <f>'Locatie directeur 1'!E51</f>
        <v>SCORE</v>
      </c>
      <c r="H211" s="78" t="s">
        <v>0</v>
      </c>
      <c r="I211" s="7"/>
      <c r="J211" s="30" t="str">
        <f>'Locatie directeur 1'!G51</f>
        <v>SCORE</v>
      </c>
      <c r="K211" s="78" t="s">
        <v>0</v>
      </c>
    </row>
    <row r="212" spans="1:11" ht="20" customHeight="1" x14ac:dyDescent="0.2">
      <c r="A212" s="76"/>
      <c r="B212" s="48" t="str">
        <f>'Locatie directeur 2'!$A$1</f>
        <v xml:space="preserve">Beoordelaar 2: </v>
      </c>
      <c r="C212" s="7"/>
      <c r="D212" s="30" t="str">
        <f>'Locatie directeur 2'!C51</f>
        <v>SCORE</v>
      </c>
      <c r="E212" s="78"/>
      <c r="F212" s="7"/>
      <c r="G212" s="30" t="str">
        <f>'Locatie directeur 2'!E51</f>
        <v>SCORE</v>
      </c>
      <c r="H212" s="78"/>
      <c r="I212" s="7"/>
      <c r="J212" s="30" t="str">
        <f>'Locatie directeur 2'!G51</f>
        <v>SCORE</v>
      </c>
      <c r="K212" s="78"/>
    </row>
    <row r="213" spans="1:11" ht="20" customHeight="1" x14ac:dyDescent="0.2">
      <c r="A213" s="76"/>
      <c r="B213" s="48" t="str">
        <f>'Beleidsmedewerker Facilitair'!$A$1</f>
        <v xml:space="preserve">Beoordelaar 3: </v>
      </c>
      <c r="C213" s="7"/>
      <c r="D213" s="30" t="str">
        <f>'Beleidsmedewerker Facilitair'!C51</f>
        <v>SCORE</v>
      </c>
      <c r="E213" s="78"/>
      <c r="F213" s="7"/>
      <c r="G213" s="30" t="str">
        <f>'Beleidsmedewerker Facilitair'!E51</f>
        <v>SCORE</v>
      </c>
      <c r="H213" s="78"/>
      <c r="I213" s="7"/>
      <c r="J213" s="30" t="str">
        <f>'Beleidsmedewerker Facilitair'!G51</f>
        <v>SCORE</v>
      </c>
      <c r="K213" s="78"/>
    </row>
    <row r="214" spans="1:11" ht="20" customHeight="1" x14ac:dyDescent="0.2">
      <c r="A214" s="76"/>
      <c r="B214" s="48" t="str">
        <f>'Coordinator OOP'!$A$1</f>
        <v xml:space="preserve">Beoordelaar 4: </v>
      </c>
      <c r="C214" s="7"/>
      <c r="D214" s="30" t="str">
        <f>'Coordinator OOP'!C51</f>
        <v>SCORE</v>
      </c>
      <c r="E214" s="78"/>
      <c r="F214" s="7"/>
      <c r="G214" s="30" t="str">
        <f>'Coordinator OOP'!E51</f>
        <v>SCORE</v>
      </c>
      <c r="H214" s="78"/>
      <c r="I214" s="7"/>
      <c r="J214" s="30" t="str">
        <f>'Coordinator OOP'!G51</f>
        <v>SCORE</v>
      </c>
      <c r="K214" s="78"/>
    </row>
    <row r="215" spans="1:11" ht="20" customHeight="1" x14ac:dyDescent="0.2">
      <c r="A215" s="76"/>
      <c r="B215" s="48" t="str">
        <f>'Centrale inkoper'!$A$1</f>
        <v xml:space="preserve">Beoordelaar 5: </v>
      </c>
      <c r="C215" s="7"/>
      <c r="D215" s="30" t="str">
        <f>'Centrale inkoper'!C51</f>
        <v>SCORE</v>
      </c>
      <c r="E215" s="78"/>
      <c r="F215" s="7"/>
      <c r="G215" s="30" t="str">
        <f>'Centrale inkoper'!E51</f>
        <v>SCORE</v>
      </c>
      <c r="H215" s="78"/>
      <c r="I215" s="7"/>
      <c r="J215" s="30" t="str">
        <f>'Centrale inkoper'!G51</f>
        <v>SCORE</v>
      </c>
      <c r="K215" s="78"/>
    </row>
    <row r="216" spans="1:11" ht="20" customHeight="1" x14ac:dyDescent="0.2">
      <c r="A216" s="76"/>
      <c r="B216" s="48" t="str">
        <f>Onderhoudsmedewerker!$A$1</f>
        <v xml:space="preserve">Beoordelaar 6: </v>
      </c>
      <c r="C216" s="7"/>
      <c r="D216" s="30" t="str">
        <f>Onderhoudsmedewerker!C51</f>
        <v>SCORE</v>
      </c>
      <c r="E216" s="78"/>
      <c r="F216" s="7"/>
      <c r="G216" s="30" t="str">
        <f>Onderhoudsmedewerker!E51</f>
        <v>SCORE</v>
      </c>
      <c r="H216" s="78"/>
      <c r="I216" s="7"/>
      <c r="J216" s="30" t="str">
        <f>Onderhoudsmedewerker!G51</f>
        <v>SCORE</v>
      </c>
      <c r="K216" s="78"/>
    </row>
    <row r="217" spans="1:11" ht="20" customHeight="1" x14ac:dyDescent="0.2">
      <c r="A217" s="77"/>
      <c r="B217" s="48" t="str">
        <f>'Hoofd facilitaire dienst'!$A$1</f>
        <v xml:space="preserve">Beoordelaar 7: </v>
      </c>
      <c r="C217" s="7"/>
      <c r="D217" s="30" t="str">
        <f>'Hoofd facilitaire dienst'!C51</f>
        <v>SCORE</v>
      </c>
      <c r="E217" s="78"/>
      <c r="F217" s="7"/>
      <c r="G217" s="30" t="str">
        <f>'Hoofd facilitaire dienst'!E51</f>
        <v>SCORE</v>
      </c>
      <c r="H217" s="78"/>
      <c r="I217" s="7"/>
      <c r="J217" s="30" t="str">
        <f>'Hoofd facilitaire dienst'!G51</f>
        <v>SCORE</v>
      </c>
      <c r="K217" s="78"/>
    </row>
    <row r="218" spans="1:11" ht="20" customHeight="1" x14ac:dyDescent="0.2">
      <c r="A218" s="79" t="s">
        <v>1</v>
      </c>
      <c r="B218" s="79"/>
      <c r="C218" s="7"/>
      <c r="D218" s="29" t="s">
        <v>2</v>
      </c>
      <c r="E218" s="78"/>
      <c r="F218" s="7"/>
      <c r="G218" s="29" t="s">
        <v>2</v>
      </c>
      <c r="H218" s="78"/>
      <c r="I218" s="7"/>
      <c r="J218" s="29" t="s">
        <v>2</v>
      </c>
      <c r="K218" s="78"/>
    </row>
    <row r="219" spans="1:11" ht="20" customHeight="1" x14ac:dyDescent="0.2">
      <c r="A219" s="80"/>
      <c r="B219" s="80"/>
      <c r="C219" s="7"/>
      <c r="D219" s="28" t="str">
        <f>IF(D218="beter","€ 1.250",IF(D218="vergelijkbaar","€ 0",IF(D218="minder","-€ 1.250"," ")))</f>
        <v xml:space="preserve"> </v>
      </c>
      <c r="E219" s="78"/>
      <c r="F219" s="7"/>
      <c r="G219" s="28" t="str">
        <f>IF(G218="beter","€ 1.250",IF(G218="vergelijkbaar","€ 0",IF(G218="minder","-€ 1.250"," ")))</f>
        <v xml:space="preserve"> </v>
      </c>
      <c r="H219" s="78"/>
      <c r="I219" s="7"/>
      <c r="J219" s="28" t="str">
        <f>IF(J218="beter","€ 1.250",IF(J218="vergelijkbaar","€ 0",IF(J218="minder","-€ 1.250"," ")))</f>
        <v xml:space="preserve"> </v>
      </c>
      <c r="K219" s="78"/>
    </row>
    <row r="220" spans="1:11" ht="20" customHeight="1" x14ac:dyDescent="0.2">
      <c r="A220" s="75" t="str">
        <f>Productdemonstratie!A30</f>
        <v>9. Mate van keuze kleuren in stalenboek</v>
      </c>
      <c r="B220" s="48" t="str">
        <f>'Locatie directeur 1'!$A$1</f>
        <v xml:space="preserve">Beoordelaar 1: </v>
      </c>
      <c r="C220" s="7"/>
      <c r="D220" s="30" t="str">
        <f>'Locatie directeur 1'!C53</f>
        <v>Stalenboek</v>
      </c>
      <c r="E220" s="78" t="s">
        <v>0</v>
      </c>
      <c r="F220" s="7"/>
      <c r="G220" s="30" t="str">
        <f>'Locatie directeur 1'!E53</f>
        <v>Stalenboek</v>
      </c>
      <c r="H220" s="78" t="s">
        <v>0</v>
      </c>
      <c r="I220" s="7"/>
      <c r="J220" s="30" t="str">
        <f>'Locatie directeur 1'!G53</f>
        <v>Stalenboek</v>
      </c>
      <c r="K220" s="78" t="s">
        <v>0</v>
      </c>
    </row>
    <row r="221" spans="1:11" ht="20" customHeight="1" x14ac:dyDescent="0.2">
      <c r="A221" s="76"/>
      <c r="B221" s="48" t="str">
        <f>'Locatie directeur 2'!$A$1</f>
        <v xml:space="preserve">Beoordelaar 2: </v>
      </c>
      <c r="C221" s="7"/>
      <c r="D221" s="30" t="str">
        <f>'Locatie directeur 2'!C53</f>
        <v>Stalenboek</v>
      </c>
      <c r="E221" s="78"/>
      <c r="F221" s="7"/>
      <c r="G221" s="30" t="str">
        <f>'Locatie directeur 2'!E53</f>
        <v>Stalenboek</v>
      </c>
      <c r="H221" s="78"/>
      <c r="I221" s="7"/>
      <c r="J221" s="30" t="str">
        <f>'Locatie directeur 2'!G53</f>
        <v>Stalenboek</v>
      </c>
      <c r="K221" s="78"/>
    </row>
    <row r="222" spans="1:11" ht="20" customHeight="1" x14ac:dyDescent="0.2">
      <c r="A222" s="76"/>
      <c r="B222" s="48" t="str">
        <f>'Beleidsmedewerker Facilitair'!$A$1</f>
        <v xml:space="preserve">Beoordelaar 3: </v>
      </c>
      <c r="C222" s="7"/>
      <c r="D222" s="30" t="str">
        <f>'Beleidsmedewerker Facilitair'!C53</f>
        <v>Stalenboek</v>
      </c>
      <c r="E222" s="78"/>
      <c r="F222" s="7"/>
      <c r="G222" s="30" t="str">
        <f>'Beleidsmedewerker Facilitair'!E53</f>
        <v>Stalenboek</v>
      </c>
      <c r="H222" s="78"/>
      <c r="I222" s="7"/>
      <c r="J222" s="30" t="str">
        <f>'Beleidsmedewerker Facilitair'!G53</f>
        <v>Stalenboek</v>
      </c>
      <c r="K222" s="78"/>
    </row>
    <row r="223" spans="1:11" ht="20" customHeight="1" x14ac:dyDescent="0.2">
      <c r="A223" s="76"/>
      <c r="B223" s="48" t="str">
        <f>'Coordinator OOP'!$A$1</f>
        <v xml:space="preserve">Beoordelaar 4: </v>
      </c>
      <c r="C223" s="7"/>
      <c r="D223" s="30" t="str">
        <f>'Coordinator OOP'!C53</f>
        <v>Stalenboek</v>
      </c>
      <c r="E223" s="78"/>
      <c r="F223" s="7"/>
      <c r="G223" s="30" t="str">
        <f>'Coordinator OOP'!E53</f>
        <v>Stalenboek</v>
      </c>
      <c r="H223" s="78"/>
      <c r="I223" s="7"/>
      <c r="J223" s="30" t="str">
        <f>'Coordinator OOP'!G53</f>
        <v>Stalenboek</v>
      </c>
      <c r="K223" s="78"/>
    </row>
    <row r="224" spans="1:11" ht="20" customHeight="1" x14ac:dyDescent="0.2">
      <c r="A224" s="76"/>
      <c r="B224" s="48" t="str">
        <f>'Centrale inkoper'!$A$1</f>
        <v xml:space="preserve">Beoordelaar 5: </v>
      </c>
      <c r="C224" s="7"/>
      <c r="D224" s="30" t="str">
        <f>'Centrale inkoper'!C53</f>
        <v>Stalenboek</v>
      </c>
      <c r="E224" s="78"/>
      <c r="F224" s="7"/>
      <c r="G224" s="30" t="str">
        <f>'Centrale inkoper'!E53</f>
        <v>Stalenboek</v>
      </c>
      <c r="H224" s="78"/>
      <c r="I224" s="7"/>
      <c r="J224" s="30" t="str">
        <f>'Centrale inkoper'!G53</f>
        <v>Stalenboek</v>
      </c>
      <c r="K224" s="78"/>
    </row>
    <row r="225" spans="1:11" ht="20" customHeight="1" x14ac:dyDescent="0.2">
      <c r="A225" s="76"/>
      <c r="B225" s="48" t="str">
        <f>Onderhoudsmedewerker!$A$1</f>
        <v xml:space="preserve">Beoordelaar 6: </v>
      </c>
      <c r="C225" s="7"/>
      <c r="D225" s="30" t="str">
        <f>Onderhoudsmedewerker!C53</f>
        <v>Stalenboek</v>
      </c>
      <c r="E225" s="78"/>
      <c r="F225" s="7"/>
      <c r="G225" s="30" t="str">
        <f>Onderhoudsmedewerker!E53</f>
        <v>Stalenboek</v>
      </c>
      <c r="H225" s="78"/>
      <c r="I225" s="7"/>
      <c r="J225" s="30" t="str">
        <f>Onderhoudsmedewerker!G53</f>
        <v>Stalenboek</v>
      </c>
      <c r="K225" s="78"/>
    </row>
    <row r="226" spans="1:11" ht="20" customHeight="1" x14ac:dyDescent="0.2">
      <c r="A226" s="77"/>
      <c r="B226" s="48" t="str">
        <f>'Hoofd facilitaire dienst'!$A$1</f>
        <v xml:space="preserve">Beoordelaar 7: </v>
      </c>
      <c r="C226" s="7"/>
      <c r="D226" s="30" t="str">
        <f>'Hoofd facilitaire dienst'!C53</f>
        <v>Stalenboek</v>
      </c>
      <c r="E226" s="78"/>
      <c r="F226" s="7"/>
      <c r="G226" s="30" t="str">
        <f>'Hoofd facilitaire dienst'!E53</f>
        <v>Stalenboek</v>
      </c>
      <c r="H226" s="78"/>
      <c r="I226" s="7"/>
      <c r="J226" s="30" t="str">
        <f>'Hoofd facilitaire dienst'!G53</f>
        <v>Stalenboek</v>
      </c>
      <c r="K226" s="78"/>
    </row>
    <row r="227" spans="1:11" ht="20" customHeight="1" x14ac:dyDescent="0.2">
      <c r="A227" s="79" t="s">
        <v>1</v>
      </c>
      <c r="B227" s="79"/>
      <c r="C227" s="7"/>
      <c r="D227" s="29" t="s">
        <v>51</v>
      </c>
      <c r="E227" s="78"/>
      <c r="F227" s="7"/>
      <c r="G227" s="29" t="s">
        <v>51</v>
      </c>
      <c r="H227" s="78"/>
      <c r="I227" s="7"/>
      <c r="J227" s="29" t="s">
        <v>51</v>
      </c>
      <c r="K227" s="78"/>
    </row>
    <row r="228" spans="1:11" ht="20" customHeight="1" x14ac:dyDescent="0.2">
      <c r="A228" s="80"/>
      <c r="B228" s="80"/>
      <c r="C228" s="7"/>
      <c r="D228" s="28" t="str">
        <f>IF(D227="Uitmuntend","€ 1.250",IF(D227="Voldoende","€ 0",IF(D227="onvoldoende","-€ 1.250"," ")))</f>
        <v xml:space="preserve"> </v>
      </c>
      <c r="E228" s="78"/>
      <c r="F228" s="7"/>
      <c r="G228" s="28" t="str">
        <f>IF(G227="Uitmuntend","€ 1.250",IF(G227="Voldoende","€ 0",IF(G227="onvoldoende","-€ 1.250"," ")))</f>
        <v xml:space="preserve"> </v>
      </c>
      <c r="H228" s="78"/>
      <c r="I228" s="7"/>
      <c r="J228" s="28" t="str">
        <f>IF(J227="Uitmuntend","€ 1.250",IF(J227="Voldoende","€ 0",IF(J227="onvoldoende","-€ 1.250"," ")))</f>
        <v xml:space="preserve"> </v>
      </c>
      <c r="K228" s="78"/>
    </row>
    <row r="229" spans="1:11" ht="30" customHeight="1" x14ac:dyDescent="0.2">
      <c r="A229" s="85" t="s">
        <v>54</v>
      </c>
      <c r="B229" s="86"/>
      <c r="C229" s="39"/>
      <c r="D229" s="92" t="e">
        <f>D156+D165+D174+D183+D192+D201+D210+D219+D228</f>
        <v>#VALUE!</v>
      </c>
      <c r="E229" s="93"/>
      <c r="F229" s="40"/>
      <c r="G229" s="92" t="e">
        <f>G156+G165+G174+G183+G192+G201+G210+G219+G228</f>
        <v>#VALUE!</v>
      </c>
      <c r="H229" s="93"/>
      <c r="I229" s="40"/>
      <c r="J229" s="92" t="e">
        <f>J156+J165+J174+J183+J192+J201+J210+J219+J228</f>
        <v>#VALUE!</v>
      </c>
      <c r="K229" s="93"/>
    </row>
    <row r="230" spans="1:11" ht="20" customHeight="1" x14ac:dyDescent="0.2">
      <c r="C230"/>
      <c r="F230"/>
      <c r="I230"/>
    </row>
    <row r="231" spans="1:11" ht="20" customHeight="1" x14ac:dyDescent="0.2">
      <c r="A231" s="81" t="str">
        <f>Productdemonstratie!A31</f>
        <v>5. Beoordelingscriteria Zit-sta bureau - Item 7</v>
      </c>
      <c r="B231" s="82"/>
      <c r="C231" s="82"/>
      <c r="D231" s="82"/>
      <c r="E231" s="82"/>
      <c r="F231" s="82"/>
      <c r="G231" s="82"/>
      <c r="H231" s="82"/>
      <c r="I231" s="82"/>
      <c r="J231" s="82"/>
      <c r="K231" s="83"/>
    </row>
    <row r="232" spans="1:11" ht="20" customHeight="1" x14ac:dyDescent="0.2">
      <c r="A232" s="75" t="str">
        <f>Productdemonstratie!A32</f>
        <v>1. Stabiliteit op alle hoogtes</v>
      </c>
      <c r="B232" s="48" t="str">
        <f>'Locatie directeur 1'!$A$1</f>
        <v xml:space="preserve">Beoordelaar 1: </v>
      </c>
      <c r="C232" s="7"/>
      <c r="D232" s="41" t="str">
        <f>'Locatie directeur 1'!C56</f>
        <v>SCORE</v>
      </c>
      <c r="E232" s="84" t="s">
        <v>0</v>
      </c>
      <c r="F232" s="7"/>
      <c r="G232" s="41" t="str">
        <f>'Locatie directeur 1'!E56</f>
        <v>SCORE</v>
      </c>
      <c r="H232" s="84" t="s">
        <v>0</v>
      </c>
      <c r="I232" s="7"/>
      <c r="J232" s="41" t="str">
        <f>'Locatie directeur 1'!G56</f>
        <v>SCORE</v>
      </c>
      <c r="K232" s="84" t="s">
        <v>0</v>
      </c>
    </row>
    <row r="233" spans="1:11" ht="20" customHeight="1" x14ac:dyDescent="0.2">
      <c r="A233" s="76"/>
      <c r="B233" s="48" t="str">
        <f>'Locatie directeur 2'!$A$1</f>
        <v xml:space="preserve">Beoordelaar 2: </v>
      </c>
      <c r="C233" s="7"/>
      <c r="D233" s="30" t="str">
        <f>'Locatie directeur 2'!C56</f>
        <v>SCORE</v>
      </c>
      <c r="E233" s="78"/>
      <c r="F233" s="7"/>
      <c r="G233" s="30" t="str">
        <f>'Locatie directeur 2'!E56</f>
        <v>SCORE</v>
      </c>
      <c r="H233" s="78"/>
      <c r="I233" s="7"/>
      <c r="J233" s="30" t="str">
        <f>'Locatie directeur 2'!G56</f>
        <v>SCORE</v>
      </c>
      <c r="K233" s="78"/>
    </row>
    <row r="234" spans="1:11" ht="20" customHeight="1" x14ac:dyDescent="0.2">
      <c r="A234" s="76"/>
      <c r="B234" s="48" t="str">
        <f>'Beleidsmedewerker Facilitair'!$A$1</f>
        <v xml:space="preserve">Beoordelaar 3: </v>
      </c>
      <c r="C234" s="7"/>
      <c r="D234" s="30" t="str">
        <f>'Beleidsmedewerker Facilitair'!C56</f>
        <v>SCORE</v>
      </c>
      <c r="E234" s="78"/>
      <c r="F234" s="7"/>
      <c r="G234" s="30" t="str">
        <f>'Beleidsmedewerker Facilitair'!E56</f>
        <v>SCORE</v>
      </c>
      <c r="H234" s="78"/>
      <c r="I234" s="7"/>
      <c r="J234" s="30" t="str">
        <f>'Beleidsmedewerker Facilitair'!G56</f>
        <v>SCORE</v>
      </c>
      <c r="K234" s="78"/>
    </row>
    <row r="235" spans="1:11" ht="20" customHeight="1" x14ac:dyDescent="0.2">
      <c r="A235" s="76"/>
      <c r="B235" s="48" t="str">
        <f>'Coordinator OOP'!$A$1</f>
        <v xml:space="preserve">Beoordelaar 4: </v>
      </c>
      <c r="C235" s="7"/>
      <c r="D235" s="30" t="str">
        <f>'Coordinator OOP'!C56</f>
        <v>SCORE</v>
      </c>
      <c r="E235" s="78"/>
      <c r="F235" s="7"/>
      <c r="G235" s="30" t="str">
        <f>'Coordinator OOP'!E56</f>
        <v>SCORE</v>
      </c>
      <c r="H235" s="78"/>
      <c r="I235" s="7"/>
      <c r="J235" s="30" t="str">
        <f>'Coordinator OOP'!G56</f>
        <v>SCORE</v>
      </c>
      <c r="K235" s="78"/>
    </row>
    <row r="236" spans="1:11" ht="20" customHeight="1" x14ac:dyDescent="0.2">
      <c r="A236" s="76"/>
      <c r="B236" s="48" t="str">
        <f>'Centrale inkoper'!$A$1</f>
        <v xml:space="preserve">Beoordelaar 5: </v>
      </c>
      <c r="C236" s="7"/>
      <c r="D236" s="30" t="str">
        <f>'Centrale inkoper'!C56</f>
        <v>SCORE</v>
      </c>
      <c r="E236" s="78"/>
      <c r="F236" s="7"/>
      <c r="G236" s="30" t="str">
        <f>'Centrale inkoper'!E56</f>
        <v>SCORE</v>
      </c>
      <c r="H236" s="78"/>
      <c r="I236" s="7"/>
      <c r="J236" s="30" t="str">
        <f>'Centrale inkoper'!G56</f>
        <v>SCORE</v>
      </c>
      <c r="K236" s="78"/>
    </row>
    <row r="237" spans="1:11" ht="20" customHeight="1" x14ac:dyDescent="0.2">
      <c r="A237" s="76"/>
      <c r="B237" s="48" t="str">
        <f>Onderhoudsmedewerker!$A$1</f>
        <v xml:space="preserve">Beoordelaar 6: </v>
      </c>
      <c r="C237" s="7"/>
      <c r="D237" s="30" t="str">
        <f>Onderhoudsmedewerker!C56</f>
        <v>SCORE</v>
      </c>
      <c r="E237" s="78"/>
      <c r="F237" s="7"/>
      <c r="G237" s="30" t="str">
        <f>Onderhoudsmedewerker!E56</f>
        <v>SCORE</v>
      </c>
      <c r="H237" s="78"/>
      <c r="I237" s="7"/>
      <c r="J237" s="30" t="str">
        <f>Onderhoudsmedewerker!G56</f>
        <v>SCORE</v>
      </c>
      <c r="K237" s="78"/>
    </row>
    <row r="238" spans="1:11" ht="20" customHeight="1" x14ac:dyDescent="0.2">
      <c r="A238" s="77"/>
      <c r="B238" s="48" t="str">
        <f>'Hoofd facilitaire dienst'!$A$1</f>
        <v xml:space="preserve">Beoordelaar 7: </v>
      </c>
      <c r="C238" s="7"/>
      <c r="D238" s="30" t="str">
        <f>'Hoofd facilitaire dienst'!C56</f>
        <v>SCORE</v>
      </c>
      <c r="E238" s="78"/>
      <c r="F238" s="7"/>
      <c r="G238" s="30" t="str">
        <f>'Hoofd facilitaire dienst'!E56</f>
        <v>SCORE</v>
      </c>
      <c r="H238" s="78"/>
      <c r="I238" s="7"/>
      <c r="J238" s="30" t="str">
        <f>'Hoofd facilitaire dienst'!G56</f>
        <v>SCORE</v>
      </c>
      <c r="K238" s="78"/>
    </row>
    <row r="239" spans="1:11" ht="20" customHeight="1" x14ac:dyDescent="0.2">
      <c r="A239" s="79" t="s">
        <v>1</v>
      </c>
      <c r="B239" s="79"/>
      <c r="C239" s="7"/>
      <c r="D239" s="29" t="s">
        <v>2</v>
      </c>
      <c r="E239" s="78"/>
      <c r="F239" s="7"/>
      <c r="G239" s="29" t="s">
        <v>2</v>
      </c>
      <c r="H239" s="78"/>
      <c r="I239" s="7"/>
      <c r="J239" s="29" t="s">
        <v>2</v>
      </c>
      <c r="K239" s="78"/>
    </row>
    <row r="240" spans="1:11" ht="20" customHeight="1" x14ac:dyDescent="0.2">
      <c r="A240" s="80"/>
      <c r="B240" s="80"/>
      <c r="C240" s="7"/>
      <c r="D240" s="28" t="str">
        <f>IF(D239="beter","€ 1.250",IF(D239="vergelijkbaar","€ 0",IF(D239="minder","-€ 1.250"," ")))</f>
        <v xml:space="preserve"> </v>
      </c>
      <c r="E240" s="78"/>
      <c r="F240" s="7"/>
      <c r="G240" s="28" t="str">
        <f>IF(G239="beter","€ 1.250",IF(G239="vergelijkbaar","€ 0",IF(G239="minder","-€ 1.250"," ")))</f>
        <v xml:space="preserve"> </v>
      </c>
      <c r="H240" s="78"/>
      <c r="I240" s="7"/>
      <c r="J240" s="28" t="str">
        <f>IF(J239="beter","€ 1.250",IF(J239="vergelijkbaar","€ 0",IF(J239="minder","-€ 1.250"," ")))</f>
        <v xml:space="preserve"> </v>
      </c>
      <c r="K240" s="78"/>
    </row>
    <row r="241" spans="1:11" ht="20" customHeight="1" x14ac:dyDescent="0.2">
      <c r="A241" s="75" t="str">
        <f>Productdemonstratie!A33</f>
        <v>2. Mate van geluid bij verstellen hoogte</v>
      </c>
      <c r="B241" s="48" t="str">
        <f>'Locatie directeur 1'!$A$1</f>
        <v xml:space="preserve">Beoordelaar 1: </v>
      </c>
      <c r="C241" s="7"/>
      <c r="D241" s="30" t="str">
        <f>'Locatie directeur 1'!C58</f>
        <v>SCORE</v>
      </c>
      <c r="E241" s="78" t="s">
        <v>0</v>
      </c>
      <c r="F241" s="7"/>
      <c r="G241" s="30" t="str">
        <f>'Locatie directeur 1'!E58</f>
        <v>SCORE</v>
      </c>
      <c r="H241" s="78" t="s">
        <v>0</v>
      </c>
      <c r="I241" s="7"/>
      <c r="J241" s="30" t="str">
        <f>'Locatie directeur 1'!G58</f>
        <v>SCORE</v>
      </c>
      <c r="K241" s="78" t="s">
        <v>0</v>
      </c>
    </row>
    <row r="242" spans="1:11" ht="20" customHeight="1" x14ac:dyDescent="0.2">
      <c r="A242" s="76"/>
      <c r="B242" s="48" t="str">
        <f>'Locatie directeur 2'!$A$1</f>
        <v xml:space="preserve">Beoordelaar 2: </v>
      </c>
      <c r="C242" s="7"/>
      <c r="D242" s="30" t="str">
        <f>'Locatie directeur 2'!C58</f>
        <v>SCORE</v>
      </c>
      <c r="E242" s="78"/>
      <c r="F242" s="7"/>
      <c r="G242" s="30" t="str">
        <f>'Locatie directeur 2'!E58</f>
        <v>SCORE</v>
      </c>
      <c r="H242" s="78"/>
      <c r="I242" s="7"/>
      <c r="J242" s="30" t="str">
        <f>'Locatie directeur 2'!G58</f>
        <v>SCORE</v>
      </c>
      <c r="K242" s="78"/>
    </row>
    <row r="243" spans="1:11" ht="20" customHeight="1" x14ac:dyDescent="0.2">
      <c r="A243" s="76"/>
      <c r="B243" s="48" t="str">
        <f>'Beleidsmedewerker Facilitair'!$A$1</f>
        <v xml:space="preserve">Beoordelaar 3: </v>
      </c>
      <c r="C243" s="7"/>
      <c r="D243" s="30" t="str">
        <f>'Beleidsmedewerker Facilitair'!C58</f>
        <v>SCORE</v>
      </c>
      <c r="E243" s="78"/>
      <c r="F243" s="7"/>
      <c r="G243" s="30" t="str">
        <f>'Beleidsmedewerker Facilitair'!E58</f>
        <v>SCORE</v>
      </c>
      <c r="H243" s="78"/>
      <c r="I243" s="7"/>
      <c r="J243" s="30" t="str">
        <f>'Beleidsmedewerker Facilitair'!G58</f>
        <v>SCORE</v>
      </c>
      <c r="K243" s="78"/>
    </row>
    <row r="244" spans="1:11" ht="20" customHeight="1" x14ac:dyDescent="0.2">
      <c r="A244" s="76"/>
      <c r="B244" s="48" t="str">
        <f>'Coordinator OOP'!$A$1</f>
        <v xml:space="preserve">Beoordelaar 4: </v>
      </c>
      <c r="C244" s="7"/>
      <c r="D244" s="30" t="str">
        <f>'Coordinator OOP'!C58</f>
        <v>SCORE</v>
      </c>
      <c r="E244" s="78"/>
      <c r="F244" s="7"/>
      <c r="G244" s="30" t="str">
        <f>'Coordinator OOP'!E58</f>
        <v>SCORE</v>
      </c>
      <c r="H244" s="78"/>
      <c r="I244" s="7"/>
      <c r="J244" s="30" t="str">
        <f>'Coordinator OOP'!G58</f>
        <v>SCORE</v>
      </c>
      <c r="K244" s="78"/>
    </row>
    <row r="245" spans="1:11" ht="20" customHeight="1" x14ac:dyDescent="0.2">
      <c r="A245" s="76"/>
      <c r="B245" s="48" t="str">
        <f>'Centrale inkoper'!$A$1</f>
        <v xml:space="preserve">Beoordelaar 5: </v>
      </c>
      <c r="C245" s="7"/>
      <c r="D245" s="30" t="str">
        <f>'Centrale inkoper'!C58</f>
        <v>SCORE</v>
      </c>
      <c r="E245" s="78"/>
      <c r="F245" s="7"/>
      <c r="G245" s="30" t="str">
        <f>'Centrale inkoper'!E58</f>
        <v>SCORE</v>
      </c>
      <c r="H245" s="78"/>
      <c r="I245" s="7"/>
      <c r="J245" s="30" t="str">
        <f>'Centrale inkoper'!G58</f>
        <v>SCORE</v>
      </c>
      <c r="K245" s="78"/>
    </row>
    <row r="246" spans="1:11" ht="20" customHeight="1" x14ac:dyDescent="0.2">
      <c r="A246" s="76"/>
      <c r="B246" s="48" t="str">
        <f>Onderhoudsmedewerker!$A$1</f>
        <v xml:space="preserve">Beoordelaar 6: </v>
      </c>
      <c r="C246" s="7"/>
      <c r="D246" s="30" t="str">
        <f>Onderhoudsmedewerker!C58</f>
        <v>SCORE</v>
      </c>
      <c r="E246" s="78"/>
      <c r="F246" s="7"/>
      <c r="G246" s="30" t="str">
        <f>Onderhoudsmedewerker!E58</f>
        <v>SCORE</v>
      </c>
      <c r="H246" s="78"/>
      <c r="I246" s="7"/>
      <c r="J246" s="30" t="str">
        <f>Onderhoudsmedewerker!G58</f>
        <v>SCORE</v>
      </c>
      <c r="K246" s="78"/>
    </row>
    <row r="247" spans="1:11" ht="20" customHeight="1" x14ac:dyDescent="0.2">
      <c r="A247" s="77"/>
      <c r="B247" s="48" t="str">
        <f>'Hoofd facilitaire dienst'!$A$1</f>
        <v xml:space="preserve">Beoordelaar 7: </v>
      </c>
      <c r="C247" s="7"/>
      <c r="D247" s="30" t="str">
        <f>'Hoofd facilitaire dienst'!C58</f>
        <v>SCORE</v>
      </c>
      <c r="E247" s="78"/>
      <c r="F247" s="7"/>
      <c r="G247" s="30" t="str">
        <f>'Hoofd facilitaire dienst'!E58</f>
        <v>SCORE</v>
      </c>
      <c r="H247" s="78"/>
      <c r="I247" s="7"/>
      <c r="J247" s="30" t="str">
        <f>'Hoofd facilitaire dienst'!G58</f>
        <v>SCORE</v>
      </c>
      <c r="K247" s="78"/>
    </row>
    <row r="248" spans="1:11" ht="20" customHeight="1" x14ac:dyDescent="0.2">
      <c r="A248" s="79" t="s">
        <v>1</v>
      </c>
      <c r="B248" s="79"/>
      <c r="C248" s="7"/>
      <c r="D248" s="29" t="s">
        <v>2</v>
      </c>
      <c r="E248" s="78"/>
      <c r="F248" s="7"/>
      <c r="G248" s="29" t="s">
        <v>2</v>
      </c>
      <c r="H248" s="78"/>
      <c r="I248" s="7"/>
      <c r="J248" s="29" t="s">
        <v>2</v>
      </c>
      <c r="K248" s="78"/>
    </row>
    <row r="249" spans="1:11" ht="20" customHeight="1" x14ac:dyDescent="0.2">
      <c r="A249" s="80"/>
      <c r="B249" s="80"/>
      <c r="C249" s="7"/>
      <c r="D249" s="28" t="str">
        <f>IF(D248="beter","€ 1.250",IF(D248="vergelijkbaar","€ 0",IF(D248="minder","-€ 1.250"," ")))</f>
        <v xml:space="preserve"> </v>
      </c>
      <c r="E249" s="78"/>
      <c r="F249" s="7"/>
      <c r="G249" s="28" t="str">
        <f>IF(G248="beter","€ 1.250",IF(G248="vergelijkbaar","€ 0",IF(G248="minder","-€ 1.250"," ")))</f>
        <v xml:space="preserve"> </v>
      </c>
      <c r="H249" s="78"/>
      <c r="I249" s="7"/>
      <c r="J249" s="28" t="str">
        <f>IF(J248="beter","€ 1.250",IF(J248="vergelijkbaar","€ 0",IF(J248="minder","-€ 1.250"," ")))</f>
        <v xml:space="preserve"> </v>
      </c>
      <c r="K249" s="78"/>
    </row>
    <row r="250" spans="1:11" ht="20" customHeight="1" x14ac:dyDescent="0.2">
      <c r="A250" s="75" t="str">
        <f>Productdemonstratie!A34</f>
        <v>3. Constructie onderstel, afwerking</v>
      </c>
      <c r="B250" s="48" t="str">
        <f>'Locatie directeur 1'!$A$1</f>
        <v xml:space="preserve">Beoordelaar 1: </v>
      </c>
      <c r="C250" s="7"/>
      <c r="D250" s="30" t="str">
        <f>'Locatie directeur 1'!C60</f>
        <v>SCORE</v>
      </c>
      <c r="E250" s="78" t="s">
        <v>0</v>
      </c>
      <c r="F250" s="7"/>
      <c r="G250" s="30" t="str">
        <f>'Locatie directeur 1'!E60</f>
        <v>SCORE</v>
      </c>
      <c r="H250" s="78" t="s">
        <v>0</v>
      </c>
      <c r="I250" s="7"/>
      <c r="J250" s="30" t="str">
        <f>'Locatie directeur 1'!G60</f>
        <v>SCORE</v>
      </c>
      <c r="K250" s="78" t="s">
        <v>0</v>
      </c>
    </row>
    <row r="251" spans="1:11" ht="20" customHeight="1" x14ac:dyDescent="0.2">
      <c r="A251" s="76"/>
      <c r="B251" s="48" t="str">
        <f>'Locatie directeur 2'!$A$1</f>
        <v xml:space="preserve">Beoordelaar 2: </v>
      </c>
      <c r="C251" s="7"/>
      <c r="D251" s="30" t="str">
        <f>'Locatie directeur 2'!C60</f>
        <v>SCORE</v>
      </c>
      <c r="E251" s="78"/>
      <c r="F251" s="7"/>
      <c r="G251" s="30" t="str">
        <f>'Locatie directeur 2'!E60</f>
        <v>SCORE</v>
      </c>
      <c r="H251" s="78"/>
      <c r="I251" s="7"/>
      <c r="J251" s="30" t="str">
        <f>'Locatie directeur 2'!G60</f>
        <v>SCORE</v>
      </c>
      <c r="K251" s="78"/>
    </row>
    <row r="252" spans="1:11" ht="20" customHeight="1" x14ac:dyDescent="0.2">
      <c r="A252" s="76"/>
      <c r="B252" s="48" t="str">
        <f>'Beleidsmedewerker Facilitair'!$A$1</f>
        <v xml:space="preserve">Beoordelaar 3: </v>
      </c>
      <c r="C252" s="7"/>
      <c r="D252" s="30" t="str">
        <f>'Beleidsmedewerker Facilitair'!C60</f>
        <v>SCORE</v>
      </c>
      <c r="E252" s="78"/>
      <c r="F252" s="7"/>
      <c r="G252" s="30" t="str">
        <f>'Beleidsmedewerker Facilitair'!E60</f>
        <v>SCORE</v>
      </c>
      <c r="H252" s="78"/>
      <c r="I252" s="7"/>
      <c r="J252" s="30" t="str">
        <f>'Beleidsmedewerker Facilitair'!G60</f>
        <v>SCORE</v>
      </c>
      <c r="K252" s="78"/>
    </row>
    <row r="253" spans="1:11" ht="20" customHeight="1" x14ac:dyDescent="0.2">
      <c r="A253" s="76"/>
      <c r="B253" s="48" t="str">
        <f>'Coordinator OOP'!$A$1</f>
        <v xml:space="preserve">Beoordelaar 4: </v>
      </c>
      <c r="C253" s="7"/>
      <c r="D253" s="30" t="str">
        <f>'Coordinator OOP'!C60</f>
        <v>SCORE</v>
      </c>
      <c r="E253" s="78"/>
      <c r="F253" s="7"/>
      <c r="G253" s="30" t="str">
        <f>'Coordinator OOP'!E60</f>
        <v>SCORE</v>
      </c>
      <c r="H253" s="78"/>
      <c r="I253" s="7"/>
      <c r="J253" s="30" t="str">
        <f>'Coordinator OOP'!G60</f>
        <v>SCORE</v>
      </c>
      <c r="K253" s="78"/>
    </row>
    <row r="254" spans="1:11" ht="20" customHeight="1" x14ac:dyDescent="0.2">
      <c r="A254" s="76"/>
      <c r="B254" s="48" t="str">
        <f>'Centrale inkoper'!$A$1</f>
        <v xml:space="preserve">Beoordelaar 5: </v>
      </c>
      <c r="C254" s="7"/>
      <c r="D254" s="30" t="str">
        <f>'Centrale inkoper'!C60</f>
        <v>SCORE</v>
      </c>
      <c r="E254" s="78"/>
      <c r="F254" s="7"/>
      <c r="G254" s="30" t="str">
        <f>'Centrale inkoper'!E60</f>
        <v>SCORE</v>
      </c>
      <c r="H254" s="78"/>
      <c r="I254" s="7"/>
      <c r="J254" s="30" t="str">
        <f>'Centrale inkoper'!G60</f>
        <v>SCORE</v>
      </c>
      <c r="K254" s="78"/>
    </row>
    <row r="255" spans="1:11" ht="20" customHeight="1" x14ac:dyDescent="0.2">
      <c r="A255" s="76"/>
      <c r="B255" s="48" t="str">
        <f>Onderhoudsmedewerker!$A$1</f>
        <v xml:space="preserve">Beoordelaar 6: </v>
      </c>
      <c r="C255" s="7"/>
      <c r="D255" s="30" t="str">
        <f>Onderhoudsmedewerker!C60</f>
        <v>SCORE</v>
      </c>
      <c r="E255" s="78"/>
      <c r="F255" s="7"/>
      <c r="G255" s="30" t="str">
        <f>Onderhoudsmedewerker!E60</f>
        <v>SCORE</v>
      </c>
      <c r="H255" s="78"/>
      <c r="I255" s="7"/>
      <c r="J255" s="30" t="str">
        <f>Onderhoudsmedewerker!G60</f>
        <v>SCORE</v>
      </c>
      <c r="K255" s="78"/>
    </row>
    <row r="256" spans="1:11" ht="20" customHeight="1" x14ac:dyDescent="0.2">
      <c r="A256" s="77"/>
      <c r="B256" s="48" t="str">
        <f>'Hoofd facilitaire dienst'!$A$1</f>
        <v xml:space="preserve">Beoordelaar 7: </v>
      </c>
      <c r="C256" s="7"/>
      <c r="D256" s="30" t="str">
        <f>'Hoofd facilitaire dienst'!C60</f>
        <v>SCORE</v>
      </c>
      <c r="E256" s="78"/>
      <c r="F256" s="7"/>
      <c r="G256" s="30" t="str">
        <f>'Hoofd facilitaire dienst'!E60</f>
        <v>SCORE</v>
      </c>
      <c r="H256" s="78"/>
      <c r="I256" s="7"/>
      <c r="J256" s="30" t="str">
        <f>'Hoofd facilitaire dienst'!G60</f>
        <v>SCORE</v>
      </c>
      <c r="K256" s="78"/>
    </row>
    <row r="257" spans="1:11" ht="20" customHeight="1" x14ac:dyDescent="0.2">
      <c r="A257" s="79" t="s">
        <v>1</v>
      </c>
      <c r="B257" s="79"/>
      <c r="C257" s="7"/>
      <c r="D257" s="29" t="s">
        <v>2</v>
      </c>
      <c r="E257" s="78"/>
      <c r="F257" s="7"/>
      <c r="G257" s="29" t="s">
        <v>2</v>
      </c>
      <c r="H257" s="78"/>
      <c r="I257" s="7"/>
      <c r="J257" s="29" t="s">
        <v>2</v>
      </c>
      <c r="K257" s="78"/>
    </row>
    <row r="258" spans="1:11" ht="20" customHeight="1" x14ac:dyDescent="0.2">
      <c r="A258" s="80"/>
      <c r="B258" s="80"/>
      <c r="C258" s="7"/>
      <c r="D258" s="28" t="str">
        <f>IF(D257="beter","€ 1.250",IF(D257="vergelijkbaar","€ 0",IF(D257="minder","-€ 1.250"," ")))</f>
        <v xml:space="preserve"> </v>
      </c>
      <c r="E258" s="78"/>
      <c r="F258" s="7"/>
      <c r="G258" s="28" t="str">
        <f>IF(G257="beter","€ 1.250",IF(G257="vergelijkbaar","€ 0",IF(G257="minder","-€ 1.250"," ")))</f>
        <v xml:space="preserve"> </v>
      </c>
      <c r="H258" s="78"/>
      <c r="I258" s="7"/>
      <c r="J258" s="28" t="str">
        <f>IF(J257="beter","€ 1.250",IF(J257="vergelijkbaar","€ 0",IF(J257="minder","-€ 1.250"," ")))</f>
        <v xml:space="preserve"> </v>
      </c>
      <c r="K258" s="78"/>
    </row>
    <row r="259" spans="1:11" ht="20" customHeight="1" x14ac:dyDescent="0.2">
      <c r="A259" s="75" t="str">
        <f>Productdemonstratie!A35</f>
        <v>4. Uitstraling/ vormgeving</v>
      </c>
      <c r="B259" s="48" t="str">
        <f>'Locatie directeur 1'!$A$1</f>
        <v xml:space="preserve">Beoordelaar 1: </v>
      </c>
      <c r="C259" s="7"/>
      <c r="D259" s="30" t="str">
        <f>'Locatie directeur 1'!C62</f>
        <v>SCORE</v>
      </c>
      <c r="E259" s="78" t="s">
        <v>0</v>
      </c>
      <c r="F259" s="7"/>
      <c r="G259" s="30" t="str">
        <f>'Locatie directeur 1'!E62</f>
        <v>SCORE</v>
      </c>
      <c r="H259" s="78" t="s">
        <v>0</v>
      </c>
      <c r="I259" s="7"/>
      <c r="J259" s="30" t="str">
        <f>'Locatie directeur 1'!G62</f>
        <v>SCORE</v>
      </c>
      <c r="K259" s="78" t="s">
        <v>0</v>
      </c>
    </row>
    <row r="260" spans="1:11" ht="20" customHeight="1" x14ac:dyDescent="0.2">
      <c r="A260" s="76"/>
      <c r="B260" s="48" t="str">
        <f>'Locatie directeur 2'!$A$1</f>
        <v xml:space="preserve">Beoordelaar 2: </v>
      </c>
      <c r="C260" s="7"/>
      <c r="D260" s="30" t="str">
        <f>'Locatie directeur 2'!C62</f>
        <v>SCORE</v>
      </c>
      <c r="E260" s="78"/>
      <c r="F260" s="7"/>
      <c r="G260" s="30" t="str">
        <f>'Locatie directeur 2'!E62</f>
        <v>SCORE</v>
      </c>
      <c r="H260" s="78"/>
      <c r="I260" s="7"/>
      <c r="J260" s="30" t="str">
        <f>'Locatie directeur 2'!G62</f>
        <v>SCORE</v>
      </c>
      <c r="K260" s="78"/>
    </row>
    <row r="261" spans="1:11" ht="20" customHeight="1" x14ac:dyDescent="0.2">
      <c r="A261" s="76"/>
      <c r="B261" s="48" t="str">
        <f>'Beleidsmedewerker Facilitair'!$A$1</f>
        <v xml:space="preserve">Beoordelaar 3: </v>
      </c>
      <c r="C261" s="7"/>
      <c r="D261" s="30" t="str">
        <f>'Beleidsmedewerker Facilitair'!C62</f>
        <v>SCORE</v>
      </c>
      <c r="E261" s="78"/>
      <c r="F261" s="7"/>
      <c r="G261" s="30" t="str">
        <f>'Beleidsmedewerker Facilitair'!E62</f>
        <v>SCORE</v>
      </c>
      <c r="H261" s="78"/>
      <c r="I261" s="7"/>
      <c r="J261" s="30" t="str">
        <f>'Beleidsmedewerker Facilitair'!G62</f>
        <v>SCORE</v>
      </c>
      <c r="K261" s="78"/>
    </row>
    <row r="262" spans="1:11" ht="20" customHeight="1" x14ac:dyDescent="0.2">
      <c r="A262" s="76"/>
      <c r="B262" s="48" t="str">
        <f>'Coordinator OOP'!$A$1</f>
        <v xml:space="preserve">Beoordelaar 4: </v>
      </c>
      <c r="C262" s="7"/>
      <c r="D262" s="30" t="str">
        <f>'Coordinator OOP'!C62</f>
        <v>SCORE</v>
      </c>
      <c r="E262" s="78"/>
      <c r="F262" s="7"/>
      <c r="G262" s="30" t="str">
        <f>'Coordinator OOP'!E62</f>
        <v>SCORE</v>
      </c>
      <c r="H262" s="78"/>
      <c r="I262" s="7"/>
      <c r="J262" s="30" t="str">
        <f>'Coordinator OOP'!G62</f>
        <v>SCORE</v>
      </c>
      <c r="K262" s="78"/>
    </row>
    <row r="263" spans="1:11" ht="20" customHeight="1" x14ac:dyDescent="0.2">
      <c r="A263" s="76"/>
      <c r="B263" s="48" t="str">
        <f>'Centrale inkoper'!$A$1</f>
        <v xml:space="preserve">Beoordelaar 5: </v>
      </c>
      <c r="C263" s="7"/>
      <c r="D263" s="30" t="str">
        <f>'Centrale inkoper'!C62</f>
        <v>SCORE</v>
      </c>
      <c r="E263" s="78"/>
      <c r="F263" s="7"/>
      <c r="G263" s="30" t="str">
        <f>'Centrale inkoper'!E62</f>
        <v>SCORE</v>
      </c>
      <c r="H263" s="78"/>
      <c r="I263" s="7"/>
      <c r="J263" s="30" t="str">
        <f>'Centrale inkoper'!G62</f>
        <v>SCORE</v>
      </c>
      <c r="K263" s="78"/>
    </row>
    <row r="264" spans="1:11" ht="20" customHeight="1" x14ac:dyDescent="0.2">
      <c r="A264" s="76"/>
      <c r="B264" s="48" t="str">
        <f>Onderhoudsmedewerker!$A$1</f>
        <v xml:space="preserve">Beoordelaar 6: </v>
      </c>
      <c r="C264" s="7"/>
      <c r="D264" s="30" t="str">
        <f>Onderhoudsmedewerker!C62</f>
        <v>SCORE</v>
      </c>
      <c r="E264" s="78"/>
      <c r="F264" s="7"/>
      <c r="G264" s="30" t="str">
        <f>Onderhoudsmedewerker!E62</f>
        <v>SCORE</v>
      </c>
      <c r="H264" s="78"/>
      <c r="I264" s="7"/>
      <c r="J264" s="30" t="str">
        <f>Onderhoudsmedewerker!G62</f>
        <v>SCORE</v>
      </c>
      <c r="K264" s="78"/>
    </row>
    <row r="265" spans="1:11" ht="20" customHeight="1" x14ac:dyDescent="0.2">
      <c r="A265" s="77"/>
      <c r="B265" s="48" t="str">
        <f>'Hoofd facilitaire dienst'!$A$1</f>
        <v xml:space="preserve">Beoordelaar 7: </v>
      </c>
      <c r="C265" s="7"/>
      <c r="D265" s="30" t="str">
        <f>'Hoofd facilitaire dienst'!C62</f>
        <v>SCORE</v>
      </c>
      <c r="E265" s="78"/>
      <c r="F265" s="7"/>
      <c r="G265" s="30" t="str">
        <f>'Hoofd facilitaire dienst'!E62</f>
        <v>SCORE</v>
      </c>
      <c r="H265" s="78"/>
      <c r="I265" s="7"/>
      <c r="J265" s="30" t="str">
        <f>'Hoofd facilitaire dienst'!G62</f>
        <v>SCORE</v>
      </c>
      <c r="K265" s="78"/>
    </row>
    <row r="266" spans="1:11" ht="20" customHeight="1" x14ac:dyDescent="0.2">
      <c r="A266" s="79" t="s">
        <v>1</v>
      </c>
      <c r="B266" s="79"/>
      <c r="C266" s="7"/>
      <c r="D266" s="29" t="s">
        <v>2</v>
      </c>
      <c r="E266" s="78"/>
      <c r="F266" s="7"/>
      <c r="G266" s="29" t="s">
        <v>2</v>
      </c>
      <c r="H266" s="78"/>
      <c r="I266" s="7"/>
      <c r="J266" s="29" t="s">
        <v>2</v>
      </c>
      <c r="K266" s="78"/>
    </row>
    <row r="267" spans="1:11" ht="20" customHeight="1" x14ac:dyDescent="0.2">
      <c r="A267" s="80"/>
      <c r="B267" s="80"/>
      <c r="C267" s="7"/>
      <c r="D267" s="28" t="str">
        <f>IF(D266="beter","€ 1.250",IF(D266="vergelijkbaar","€ 0",IF(D266="minder","-€ 1.250"," ")))</f>
        <v xml:space="preserve"> </v>
      </c>
      <c r="E267" s="78"/>
      <c r="F267" s="7"/>
      <c r="G267" s="28" t="str">
        <f>IF(G266="beter","€ 1.250",IF(G266="vergelijkbaar","€ 0",IF(G266="minder","-€ 1.250"," ")))</f>
        <v xml:space="preserve"> </v>
      </c>
      <c r="H267" s="78"/>
      <c r="I267" s="7"/>
      <c r="J267" s="28" t="str">
        <f>IF(J266="beter","€ 1.250",IF(J266="vergelijkbaar","€ 0",IF(J266="minder","-€ 1.250"," ")))</f>
        <v xml:space="preserve"> </v>
      </c>
      <c r="K267" s="78"/>
    </row>
    <row r="268" spans="1:11" ht="20" customHeight="1" x14ac:dyDescent="0.2">
      <c r="A268" s="75" t="str">
        <f>Productdemonstratie!A36</f>
        <v>5. Gemak schoonmaken</v>
      </c>
      <c r="B268" s="48" t="str">
        <f>'Locatie directeur 1'!$A$1</f>
        <v xml:space="preserve">Beoordelaar 1: </v>
      </c>
      <c r="C268" s="7"/>
      <c r="D268" s="30" t="str">
        <f>'Locatie directeur 1'!C64</f>
        <v>SCORE</v>
      </c>
      <c r="E268" s="78" t="s">
        <v>0</v>
      </c>
      <c r="F268" s="7"/>
      <c r="G268" s="30" t="str">
        <f>'Locatie directeur 1'!E64</f>
        <v>SCORE</v>
      </c>
      <c r="H268" s="78" t="s">
        <v>0</v>
      </c>
      <c r="I268" s="7"/>
      <c r="J268" s="30" t="str">
        <f>'Locatie directeur 1'!G64</f>
        <v>SCORE</v>
      </c>
      <c r="K268" s="78" t="s">
        <v>0</v>
      </c>
    </row>
    <row r="269" spans="1:11" ht="20" customHeight="1" x14ac:dyDescent="0.2">
      <c r="A269" s="76"/>
      <c r="B269" s="48" t="str">
        <f>'Locatie directeur 2'!$A$1</f>
        <v xml:space="preserve">Beoordelaar 2: </v>
      </c>
      <c r="C269" s="7"/>
      <c r="D269" s="30" t="str">
        <f>'Locatie directeur 2'!C64</f>
        <v>SCORE</v>
      </c>
      <c r="E269" s="78"/>
      <c r="F269" s="7"/>
      <c r="G269" s="30" t="str">
        <f>'Locatie directeur 2'!E64</f>
        <v>SCORE</v>
      </c>
      <c r="H269" s="78"/>
      <c r="I269" s="7"/>
      <c r="J269" s="30" t="str">
        <f>'Locatie directeur 2'!G64</f>
        <v>SCORE</v>
      </c>
      <c r="K269" s="78"/>
    </row>
    <row r="270" spans="1:11" ht="20" customHeight="1" x14ac:dyDescent="0.2">
      <c r="A270" s="76"/>
      <c r="B270" s="48" t="str">
        <f>'Beleidsmedewerker Facilitair'!$A$1</f>
        <v xml:space="preserve">Beoordelaar 3: </v>
      </c>
      <c r="C270" s="7"/>
      <c r="D270" s="30" t="str">
        <f>'Beleidsmedewerker Facilitair'!C64</f>
        <v>SCORE</v>
      </c>
      <c r="E270" s="78"/>
      <c r="F270" s="7"/>
      <c r="G270" s="30" t="str">
        <f>'Beleidsmedewerker Facilitair'!E64</f>
        <v>SCORE</v>
      </c>
      <c r="H270" s="78"/>
      <c r="I270" s="7"/>
      <c r="J270" s="30" t="str">
        <f>'Beleidsmedewerker Facilitair'!G64</f>
        <v>SCORE</v>
      </c>
      <c r="K270" s="78"/>
    </row>
    <row r="271" spans="1:11" ht="20" customHeight="1" x14ac:dyDescent="0.2">
      <c r="A271" s="76"/>
      <c r="B271" s="48" t="str">
        <f>'Coordinator OOP'!$A$1</f>
        <v xml:space="preserve">Beoordelaar 4: </v>
      </c>
      <c r="C271" s="7"/>
      <c r="D271" s="30" t="str">
        <f>'Coordinator OOP'!C64</f>
        <v>SCORE</v>
      </c>
      <c r="E271" s="78"/>
      <c r="F271" s="7"/>
      <c r="G271" s="30" t="str">
        <f>'Coordinator OOP'!E64</f>
        <v>SCORE</v>
      </c>
      <c r="H271" s="78"/>
      <c r="I271" s="7"/>
      <c r="J271" s="30" t="str">
        <f>'Coordinator OOP'!G64</f>
        <v>SCORE</v>
      </c>
      <c r="K271" s="78"/>
    </row>
    <row r="272" spans="1:11" ht="20" customHeight="1" x14ac:dyDescent="0.2">
      <c r="A272" s="76"/>
      <c r="B272" s="48" t="str">
        <f>'Centrale inkoper'!$A$1</f>
        <v xml:space="preserve">Beoordelaar 5: </v>
      </c>
      <c r="C272" s="7"/>
      <c r="D272" s="30" t="str">
        <f>'Centrale inkoper'!C64</f>
        <v>SCORE</v>
      </c>
      <c r="E272" s="78"/>
      <c r="F272" s="7"/>
      <c r="G272" s="30" t="str">
        <f>'Centrale inkoper'!E64</f>
        <v>SCORE</v>
      </c>
      <c r="H272" s="78"/>
      <c r="I272" s="7"/>
      <c r="J272" s="30" t="str">
        <f>'Centrale inkoper'!G64</f>
        <v>SCORE</v>
      </c>
      <c r="K272" s="78"/>
    </row>
    <row r="273" spans="1:11" ht="20" customHeight="1" x14ac:dyDescent="0.2">
      <c r="A273" s="76"/>
      <c r="B273" s="48" t="str">
        <f>Onderhoudsmedewerker!$A$1</f>
        <v xml:space="preserve">Beoordelaar 6: </v>
      </c>
      <c r="C273" s="7"/>
      <c r="D273" s="30" t="str">
        <f>Onderhoudsmedewerker!C64</f>
        <v>SCORE</v>
      </c>
      <c r="E273" s="78"/>
      <c r="F273" s="7"/>
      <c r="G273" s="30" t="str">
        <f>Onderhoudsmedewerker!E64</f>
        <v>SCORE</v>
      </c>
      <c r="H273" s="78"/>
      <c r="I273" s="7"/>
      <c r="J273" s="30" t="str">
        <f>Onderhoudsmedewerker!G64</f>
        <v>SCORE</v>
      </c>
      <c r="K273" s="78"/>
    </row>
    <row r="274" spans="1:11" ht="20" customHeight="1" x14ac:dyDescent="0.2">
      <c r="A274" s="77"/>
      <c r="B274" s="48" t="str">
        <f>'Hoofd facilitaire dienst'!$A$1</f>
        <v xml:space="preserve">Beoordelaar 7: </v>
      </c>
      <c r="C274" s="7"/>
      <c r="D274" s="30" t="str">
        <f>'Hoofd facilitaire dienst'!C64</f>
        <v>SCORE</v>
      </c>
      <c r="E274" s="78"/>
      <c r="F274" s="7"/>
      <c r="G274" s="30" t="str">
        <f>'Hoofd facilitaire dienst'!E64</f>
        <v>SCORE</v>
      </c>
      <c r="H274" s="78"/>
      <c r="I274" s="7"/>
      <c r="J274" s="30" t="str">
        <f>'Hoofd facilitaire dienst'!G64</f>
        <v>SCORE</v>
      </c>
      <c r="K274" s="78"/>
    </row>
    <row r="275" spans="1:11" ht="20" customHeight="1" x14ac:dyDescent="0.2">
      <c r="A275" s="79" t="s">
        <v>1</v>
      </c>
      <c r="B275" s="79"/>
      <c r="C275" s="7"/>
      <c r="D275" s="29" t="s">
        <v>2</v>
      </c>
      <c r="E275" s="78"/>
      <c r="F275" s="7"/>
      <c r="G275" s="29" t="s">
        <v>2</v>
      </c>
      <c r="H275" s="78"/>
      <c r="I275" s="7"/>
      <c r="J275" s="29" t="s">
        <v>2</v>
      </c>
      <c r="K275" s="78"/>
    </row>
    <row r="276" spans="1:11" ht="20" customHeight="1" x14ac:dyDescent="0.2">
      <c r="A276" s="80"/>
      <c r="B276" s="80"/>
      <c r="C276" s="7"/>
      <c r="D276" s="28" t="str">
        <f>IF(D275="beter","€ 1.250",IF(D275="vergelijkbaar","€ 0",IF(D275="minder","-€ 1.250"," ")))</f>
        <v xml:space="preserve"> </v>
      </c>
      <c r="E276" s="78"/>
      <c r="F276" s="7"/>
      <c r="G276" s="28" t="str">
        <f>IF(G275="beter","€ 1.250",IF(G275="vergelijkbaar","€ 0",IF(G275="minder","-€ 1.250"," ")))</f>
        <v xml:space="preserve"> </v>
      </c>
      <c r="H276" s="78"/>
      <c r="I276" s="7"/>
      <c r="J276" s="28" t="str">
        <f>IF(J275="beter","€ 1.250",IF(J275="vergelijkbaar","€ 0",IF(J275="minder","-€ 1.250"," ")))</f>
        <v xml:space="preserve"> </v>
      </c>
      <c r="K276" s="78"/>
    </row>
    <row r="277" spans="1:11" ht="20" customHeight="1" x14ac:dyDescent="0.2">
      <c r="A277" s="75" t="str">
        <f>Productdemonstratie!A37</f>
        <v>6. Mate van keuze kleuren in stalenboek</v>
      </c>
      <c r="B277" s="48" t="str">
        <f>'Locatie directeur 1'!$A$1</f>
        <v xml:space="preserve">Beoordelaar 1: </v>
      </c>
      <c r="C277" s="7"/>
      <c r="D277" s="30" t="str">
        <f>'Locatie directeur 1'!C66</f>
        <v>Stalenboek</v>
      </c>
      <c r="E277" s="78" t="s">
        <v>0</v>
      </c>
      <c r="F277" s="7"/>
      <c r="G277" s="30" t="str">
        <f>'Locatie directeur 1'!E66</f>
        <v>Stalenboek</v>
      </c>
      <c r="H277" s="78" t="s">
        <v>0</v>
      </c>
      <c r="I277" s="7"/>
      <c r="J277" s="30" t="str">
        <f>'Locatie directeur 1'!G66</f>
        <v>Stalenboek</v>
      </c>
      <c r="K277" s="78" t="s">
        <v>0</v>
      </c>
    </row>
    <row r="278" spans="1:11" ht="20" customHeight="1" x14ac:dyDescent="0.2">
      <c r="A278" s="76"/>
      <c r="B278" s="48" t="str">
        <f>'Locatie directeur 2'!$A$1</f>
        <v xml:space="preserve">Beoordelaar 2: </v>
      </c>
      <c r="C278" s="7"/>
      <c r="D278" s="30" t="str">
        <f>'Locatie directeur 2'!C66</f>
        <v>Stalenboek</v>
      </c>
      <c r="E278" s="78"/>
      <c r="F278" s="7"/>
      <c r="G278" s="30" t="str">
        <f>'Locatie directeur 2'!E66</f>
        <v>Stalenboek</v>
      </c>
      <c r="H278" s="78"/>
      <c r="I278" s="7"/>
      <c r="J278" s="30" t="str">
        <f>'Locatie directeur 2'!G66</f>
        <v>Stalenboek</v>
      </c>
      <c r="K278" s="78"/>
    </row>
    <row r="279" spans="1:11" ht="20" customHeight="1" x14ac:dyDescent="0.2">
      <c r="A279" s="76"/>
      <c r="B279" s="48" t="str">
        <f>'Beleidsmedewerker Facilitair'!$A$1</f>
        <v xml:space="preserve">Beoordelaar 3: </v>
      </c>
      <c r="C279" s="7"/>
      <c r="D279" s="30" t="str">
        <f>'Beleidsmedewerker Facilitair'!C66</f>
        <v>Stalenboek</v>
      </c>
      <c r="E279" s="78"/>
      <c r="F279" s="7"/>
      <c r="G279" s="30" t="str">
        <f>'Beleidsmedewerker Facilitair'!E66</f>
        <v>Stalenboek</v>
      </c>
      <c r="H279" s="78"/>
      <c r="I279" s="7"/>
      <c r="J279" s="30" t="str">
        <f>'Beleidsmedewerker Facilitair'!G66</f>
        <v>Stalenboek</v>
      </c>
      <c r="K279" s="78"/>
    </row>
    <row r="280" spans="1:11" ht="20" customHeight="1" x14ac:dyDescent="0.2">
      <c r="A280" s="76"/>
      <c r="B280" s="48" t="str">
        <f>'Coordinator OOP'!$A$1</f>
        <v xml:space="preserve">Beoordelaar 4: </v>
      </c>
      <c r="C280" s="7"/>
      <c r="D280" s="30" t="str">
        <f>'Coordinator OOP'!C66</f>
        <v>Stalenboek</v>
      </c>
      <c r="E280" s="78"/>
      <c r="F280" s="7"/>
      <c r="G280" s="30" t="str">
        <f>'Coordinator OOP'!E66</f>
        <v>Stalenboek</v>
      </c>
      <c r="H280" s="78"/>
      <c r="I280" s="7"/>
      <c r="J280" s="30" t="str">
        <f>'Coordinator OOP'!G66</f>
        <v>Stalenboek</v>
      </c>
      <c r="K280" s="78"/>
    </row>
    <row r="281" spans="1:11" ht="20" customHeight="1" x14ac:dyDescent="0.2">
      <c r="A281" s="76"/>
      <c r="B281" s="48" t="str">
        <f>'Centrale inkoper'!$A$1</f>
        <v xml:space="preserve">Beoordelaar 5: </v>
      </c>
      <c r="C281" s="7"/>
      <c r="D281" s="30" t="str">
        <f>'Centrale inkoper'!C66</f>
        <v>Stalenboek</v>
      </c>
      <c r="E281" s="78"/>
      <c r="F281" s="7"/>
      <c r="G281" s="30" t="str">
        <f>'Centrale inkoper'!E66</f>
        <v>Stalenboek</v>
      </c>
      <c r="H281" s="78"/>
      <c r="I281" s="7"/>
      <c r="J281" s="30" t="str">
        <f>'Centrale inkoper'!G66</f>
        <v>Stalenboek</v>
      </c>
      <c r="K281" s="78"/>
    </row>
    <row r="282" spans="1:11" ht="20" customHeight="1" x14ac:dyDescent="0.2">
      <c r="A282" s="76"/>
      <c r="B282" s="48" t="str">
        <f>Onderhoudsmedewerker!$A$1</f>
        <v xml:space="preserve">Beoordelaar 6: </v>
      </c>
      <c r="C282" s="7"/>
      <c r="D282" s="30" t="str">
        <f>Onderhoudsmedewerker!C66</f>
        <v>Stalenboek</v>
      </c>
      <c r="E282" s="78"/>
      <c r="F282" s="7"/>
      <c r="G282" s="30" t="str">
        <f>Onderhoudsmedewerker!E66</f>
        <v>Stalenboek</v>
      </c>
      <c r="H282" s="78"/>
      <c r="I282" s="7"/>
      <c r="J282" s="30" t="str">
        <f>Onderhoudsmedewerker!G66</f>
        <v>Stalenboek</v>
      </c>
      <c r="K282" s="78"/>
    </row>
    <row r="283" spans="1:11" ht="20" customHeight="1" x14ac:dyDescent="0.2">
      <c r="A283" s="77"/>
      <c r="B283" s="48" t="str">
        <f>'Hoofd facilitaire dienst'!$A$1</f>
        <v xml:space="preserve">Beoordelaar 7: </v>
      </c>
      <c r="C283" s="7"/>
      <c r="D283" s="30" t="str">
        <f>'Hoofd facilitaire dienst'!C66</f>
        <v>Stalenboek</v>
      </c>
      <c r="E283" s="78"/>
      <c r="F283" s="7"/>
      <c r="G283" s="30" t="str">
        <f>'Hoofd facilitaire dienst'!E66</f>
        <v>Stalenboek</v>
      </c>
      <c r="H283" s="78"/>
      <c r="I283" s="7"/>
      <c r="J283" s="30" t="str">
        <f>'Hoofd facilitaire dienst'!G66</f>
        <v>Stalenboek</v>
      </c>
      <c r="K283" s="78"/>
    </row>
    <row r="284" spans="1:11" ht="20" customHeight="1" x14ac:dyDescent="0.2">
      <c r="A284" s="79" t="s">
        <v>1</v>
      </c>
      <c r="B284" s="79"/>
      <c r="C284" s="7"/>
      <c r="D284" s="29" t="s">
        <v>51</v>
      </c>
      <c r="E284" s="78"/>
      <c r="F284" s="7"/>
      <c r="G284" s="29" t="s">
        <v>51</v>
      </c>
      <c r="H284" s="78"/>
      <c r="I284" s="7"/>
      <c r="J284" s="29" t="s">
        <v>51</v>
      </c>
      <c r="K284" s="78"/>
    </row>
    <row r="285" spans="1:11" ht="20" customHeight="1" x14ac:dyDescent="0.2">
      <c r="A285" s="80"/>
      <c r="B285" s="80"/>
      <c r="C285" s="7"/>
      <c r="D285" s="28" t="str">
        <f>IF(D284="Uitmuntend","€ 1.250",IF(D284="Voldoende","€ 0",IF(D284="onvoldoende","-€ 1.250"," ")))</f>
        <v xml:space="preserve"> </v>
      </c>
      <c r="E285" s="78"/>
      <c r="F285" s="7"/>
      <c r="G285" s="28" t="str">
        <f>IF(G284="Uitmuntend","€ 1.250",IF(G284="Voldoende","€ 0",IF(G284="onvoldoende","-€ 1.250"," ")))</f>
        <v xml:space="preserve"> </v>
      </c>
      <c r="H285" s="78"/>
      <c r="I285" s="7"/>
      <c r="J285" s="28" t="str">
        <f>IF(J284="Uitmuntend","€ 1.250",IF(J284="Voldoende","€ 0",IF(J284="onvoldoende","-€ 1.250"," ")))</f>
        <v xml:space="preserve"> </v>
      </c>
      <c r="K285" s="78"/>
    </row>
    <row r="286" spans="1:11" ht="30" customHeight="1" x14ac:dyDescent="0.2">
      <c r="A286" s="97" t="s">
        <v>54</v>
      </c>
      <c r="B286" s="98"/>
      <c r="C286" s="39"/>
      <c r="D286" s="92" t="e">
        <f>D240+D249+D258+D267+D276+D285</f>
        <v>#VALUE!</v>
      </c>
      <c r="E286" s="93"/>
      <c r="F286" s="40"/>
      <c r="G286" s="92" t="e">
        <f>G240+G249+G258+G267+G276+G285</f>
        <v>#VALUE!</v>
      </c>
      <c r="H286" s="93"/>
      <c r="I286" s="40"/>
      <c r="J286" s="92" t="e">
        <f>J240+J249+J258+J267+J276+J285</f>
        <v>#VALUE!</v>
      </c>
      <c r="K286" s="93"/>
    </row>
    <row r="287" spans="1:11" ht="20" customHeight="1" x14ac:dyDescent="0.2">
      <c r="C287"/>
      <c r="F287"/>
      <c r="I287"/>
    </row>
    <row r="288" spans="1:11" ht="30" customHeight="1" x14ac:dyDescent="0.2">
      <c r="A288" s="81" t="str">
        <f>Productdemonstratie!A38</f>
        <v>6. Beoordelingscriteria bureaustoel item 9</v>
      </c>
      <c r="B288" s="82"/>
      <c r="C288" s="82"/>
      <c r="D288" s="82"/>
      <c r="E288" s="82"/>
      <c r="F288" s="82"/>
      <c r="G288" s="82"/>
      <c r="H288" s="82"/>
      <c r="I288" s="82"/>
      <c r="J288" s="82"/>
      <c r="K288" s="83"/>
    </row>
    <row r="289" spans="1:11" ht="20" customHeight="1" x14ac:dyDescent="0.2">
      <c r="A289" s="75" t="str">
        <f>Productdemonstratie!A39</f>
        <v>1. Zitcomfort</v>
      </c>
      <c r="B289" s="48" t="str">
        <f>'Locatie directeur 1'!$A$1</f>
        <v xml:space="preserve">Beoordelaar 1: </v>
      </c>
      <c r="C289" s="7"/>
      <c r="D289" s="41" t="str">
        <f>'Locatie directeur 1'!C69</f>
        <v>SCORE</v>
      </c>
      <c r="E289" s="84" t="s">
        <v>0</v>
      </c>
      <c r="F289" s="7"/>
      <c r="G289" s="41" t="str">
        <f>'Locatie directeur 1'!E69</f>
        <v>SCORE</v>
      </c>
      <c r="H289" s="84" t="s">
        <v>0</v>
      </c>
      <c r="I289" s="7"/>
      <c r="J289" s="41" t="str">
        <f>'Locatie directeur 1'!G69</f>
        <v>SCORE</v>
      </c>
      <c r="K289" s="84" t="s">
        <v>0</v>
      </c>
    </row>
    <row r="290" spans="1:11" ht="20" customHeight="1" x14ac:dyDescent="0.2">
      <c r="A290" s="76"/>
      <c r="B290" s="48" t="str">
        <f>'Locatie directeur 2'!$A$1</f>
        <v xml:space="preserve">Beoordelaar 2: </v>
      </c>
      <c r="C290" s="7"/>
      <c r="D290" s="30" t="str">
        <f>'Locatie directeur 2'!C69</f>
        <v>SCORE</v>
      </c>
      <c r="E290" s="78"/>
      <c r="F290" s="7"/>
      <c r="G290" s="30" t="str">
        <f>'Locatie directeur 2'!E69</f>
        <v>SCORE</v>
      </c>
      <c r="H290" s="78"/>
      <c r="I290" s="7"/>
      <c r="J290" s="30" t="str">
        <f>'Locatie directeur 2'!G69</f>
        <v>SCORE</v>
      </c>
      <c r="K290" s="78"/>
    </row>
    <row r="291" spans="1:11" ht="20" customHeight="1" x14ac:dyDescent="0.2">
      <c r="A291" s="76"/>
      <c r="B291" s="48" t="str">
        <f>'Beleidsmedewerker Facilitair'!$A$1</f>
        <v xml:space="preserve">Beoordelaar 3: </v>
      </c>
      <c r="C291" s="7"/>
      <c r="D291" s="30" t="str">
        <f>'Beleidsmedewerker Facilitair'!C69</f>
        <v>SCORE</v>
      </c>
      <c r="E291" s="78"/>
      <c r="F291" s="7"/>
      <c r="G291" s="30" t="str">
        <f>'Beleidsmedewerker Facilitair'!E69</f>
        <v>SCORE</v>
      </c>
      <c r="H291" s="78"/>
      <c r="I291" s="7"/>
      <c r="J291" s="30" t="str">
        <f>'Beleidsmedewerker Facilitair'!G69</f>
        <v>SCORE</v>
      </c>
      <c r="K291" s="78"/>
    </row>
    <row r="292" spans="1:11" ht="20" customHeight="1" x14ac:dyDescent="0.2">
      <c r="A292" s="76"/>
      <c r="B292" s="48" t="str">
        <f>'Coordinator OOP'!$A$1</f>
        <v xml:space="preserve">Beoordelaar 4: </v>
      </c>
      <c r="C292" s="7"/>
      <c r="D292" s="30" t="str">
        <f>'Coordinator OOP'!C69</f>
        <v>SCORE</v>
      </c>
      <c r="E292" s="78"/>
      <c r="F292" s="7"/>
      <c r="G292" s="30" t="str">
        <f>'Coordinator OOP'!E69</f>
        <v>SCORE</v>
      </c>
      <c r="H292" s="78"/>
      <c r="I292" s="7"/>
      <c r="J292" s="30" t="str">
        <f>'Coordinator OOP'!G69</f>
        <v>SCORE</v>
      </c>
      <c r="K292" s="78"/>
    </row>
    <row r="293" spans="1:11" ht="20" customHeight="1" x14ac:dyDescent="0.2">
      <c r="A293" s="76"/>
      <c r="B293" s="48" t="str">
        <f>'Centrale inkoper'!$A$1</f>
        <v xml:space="preserve">Beoordelaar 5: </v>
      </c>
      <c r="C293" s="7"/>
      <c r="D293" s="30" t="str">
        <f>'Centrale inkoper'!C69</f>
        <v>SCORE</v>
      </c>
      <c r="E293" s="78"/>
      <c r="F293" s="7"/>
      <c r="G293" s="30" t="str">
        <f>'Centrale inkoper'!E69</f>
        <v>SCORE</v>
      </c>
      <c r="H293" s="78"/>
      <c r="I293" s="7"/>
      <c r="J293" s="30" t="str">
        <f>'Centrale inkoper'!G69</f>
        <v>SCORE</v>
      </c>
      <c r="K293" s="78"/>
    </row>
    <row r="294" spans="1:11" ht="20" customHeight="1" x14ac:dyDescent="0.2">
      <c r="A294" s="76"/>
      <c r="B294" s="48" t="str">
        <f>Onderhoudsmedewerker!$A$1</f>
        <v xml:space="preserve">Beoordelaar 6: </v>
      </c>
      <c r="C294" s="7"/>
      <c r="D294" s="30" t="str">
        <f>Onderhoudsmedewerker!C69</f>
        <v>SCORE</v>
      </c>
      <c r="E294" s="78"/>
      <c r="F294" s="7"/>
      <c r="G294" s="30" t="str">
        <f>Onderhoudsmedewerker!E69</f>
        <v>SCORE</v>
      </c>
      <c r="H294" s="78"/>
      <c r="I294" s="7"/>
      <c r="J294" s="30" t="str">
        <f>Onderhoudsmedewerker!G69</f>
        <v>SCORE</v>
      </c>
      <c r="K294" s="78"/>
    </row>
    <row r="295" spans="1:11" ht="20" customHeight="1" x14ac:dyDescent="0.2">
      <c r="A295" s="77"/>
      <c r="B295" s="48" t="str">
        <f>'Hoofd facilitaire dienst'!$A$1</f>
        <v xml:space="preserve">Beoordelaar 7: </v>
      </c>
      <c r="C295" s="7"/>
      <c r="D295" s="30" t="str">
        <f>'Hoofd facilitaire dienst'!C69</f>
        <v>SCORE</v>
      </c>
      <c r="E295" s="78"/>
      <c r="F295" s="7"/>
      <c r="G295" s="30" t="str">
        <f>'Hoofd facilitaire dienst'!E69</f>
        <v>SCORE</v>
      </c>
      <c r="H295" s="78"/>
      <c r="I295" s="7"/>
      <c r="J295" s="30" t="str">
        <f>'Hoofd facilitaire dienst'!G69</f>
        <v>SCORE</v>
      </c>
      <c r="K295" s="78"/>
    </row>
    <row r="296" spans="1:11" ht="20" customHeight="1" x14ac:dyDescent="0.2">
      <c r="A296" s="79" t="s">
        <v>1</v>
      </c>
      <c r="B296" s="79"/>
      <c r="C296" s="7"/>
      <c r="D296" s="29" t="s">
        <v>2</v>
      </c>
      <c r="E296" s="78"/>
      <c r="F296" s="7"/>
      <c r="G296" s="29" t="s">
        <v>2</v>
      </c>
      <c r="H296" s="78"/>
      <c r="I296" s="7"/>
      <c r="J296" s="29" t="s">
        <v>2</v>
      </c>
      <c r="K296" s="78"/>
    </row>
    <row r="297" spans="1:11" ht="20" customHeight="1" x14ac:dyDescent="0.2">
      <c r="A297" s="80"/>
      <c r="B297" s="80"/>
      <c r="C297" s="7"/>
      <c r="D297" s="28" t="str">
        <f>IF(D296="beter","€ 1.250",IF(D296="vergelijkbaar","€ 0",IF(D296="minder","-€ 1.250"," ")))</f>
        <v xml:space="preserve"> </v>
      </c>
      <c r="E297" s="78"/>
      <c r="F297" s="7"/>
      <c r="G297" s="28" t="str">
        <f>IF(G296="beter","€ 1.250",IF(G296="vergelijkbaar","€ 0",IF(G296="minder","-€ 1.250"," ")))</f>
        <v xml:space="preserve"> </v>
      </c>
      <c r="H297" s="78"/>
      <c r="I297" s="7"/>
      <c r="J297" s="28" t="str">
        <f>IF(J296="beter","€ 1.250",IF(J296="vergelijkbaar","€ 0",IF(J296="minder","-€ 1.250"," ")))</f>
        <v xml:space="preserve"> </v>
      </c>
      <c r="K297" s="78"/>
    </row>
    <row r="298" spans="1:11" ht="20" customHeight="1" x14ac:dyDescent="0.2">
      <c r="A298" s="75" t="str">
        <f>Productdemonstratie!A40</f>
        <v>2. Mate van instelbaarheid armliggers</v>
      </c>
      <c r="B298" s="48" t="str">
        <f>'Locatie directeur 1'!$A$1</f>
        <v xml:space="preserve">Beoordelaar 1: </v>
      </c>
      <c r="C298" s="7"/>
      <c r="D298" s="30" t="str">
        <f>'Locatie directeur 1'!C71</f>
        <v>SCORE</v>
      </c>
      <c r="E298" s="78" t="s">
        <v>0</v>
      </c>
      <c r="F298" s="7"/>
      <c r="G298" s="30" t="str">
        <f>'Locatie directeur 1'!E71</f>
        <v>SCORE</v>
      </c>
      <c r="H298" s="78" t="s">
        <v>0</v>
      </c>
      <c r="I298" s="7"/>
      <c r="J298" s="30" t="str">
        <f>'Locatie directeur 1'!G71</f>
        <v>SCORE</v>
      </c>
      <c r="K298" s="78" t="s">
        <v>0</v>
      </c>
    </row>
    <row r="299" spans="1:11" ht="20" customHeight="1" x14ac:dyDescent="0.2">
      <c r="A299" s="76"/>
      <c r="B299" s="48" t="str">
        <f>'Locatie directeur 2'!$A$1</f>
        <v xml:space="preserve">Beoordelaar 2: </v>
      </c>
      <c r="C299" s="7"/>
      <c r="D299" s="30" t="str">
        <f>'Locatie directeur 2'!C71</f>
        <v>SCORE</v>
      </c>
      <c r="E299" s="78"/>
      <c r="F299" s="7"/>
      <c r="G299" s="30" t="str">
        <f>'Locatie directeur 2'!E71</f>
        <v>SCORE</v>
      </c>
      <c r="H299" s="78"/>
      <c r="I299" s="7"/>
      <c r="J299" s="30" t="str">
        <f>'Locatie directeur 2'!G71</f>
        <v>SCORE</v>
      </c>
      <c r="K299" s="78"/>
    </row>
    <row r="300" spans="1:11" ht="20" customHeight="1" x14ac:dyDescent="0.2">
      <c r="A300" s="76"/>
      <c r="B300" s="48" t="str">
        <f>'Beleidsmedewerker Facilitair'!$A$1</f>
        <v xml:space="preserve">Beoordelaar 3: </v>
      </c>
      <c r="C300" s="7"/>
      <c r="D300" s="30" t="str">
        <f>'Beleidsmedewerker Facilitair'!C71</f>
        <v>SCORE</v>
      </c>
      <c r="E300" s="78"/>
      <c r="F300" s="7"/>
      <c r="G300" s="30" t="str">
        <f>'Beleidsmedewerker Facilitair'!E71</f>
        <v>SCORE</v>
      </c>
      <c r="H300" s="78"/>
      <c r="I300" s="7"/>
      <c r="J300" s="30" t="str">
        <f>'Beleidsmedewerker Facilitair'!G71</f>
        <v>SCORE</v>
      </c>
      <c r="K300" s="78"/>
    </row>
    <row r="301" spans="1:11" ht="20" customHeight="1" x14ac:dyDescent="0.2">
      <c r="A301" s="76"/>
      <c r="B301" s="48" t="str">
        <f>'Coordinator OOP'!$A$1</f>
        <v xml:space="preserve">Beoordelaar 4: </v>
      </c>
      <c r="C301" s="7"/>
      <c r="D301" s="30" t="str">
        <f>'Coordinator OOP'!C71</f>
        <v>SCORE</v>
      </c>
      <c r="E301" s="78"/>
      <c r="F301" s="7"/>
      <c r="G301" s="30" t="str">
        <f>'Coordinator OOP'!E71</f>
        <v>SCORE</v>
      </c>
      <c r="H301" s="78"/>
      <c r="I301" s="7"/>
      <c r="J301" s="30" t="str">
        <f>'Coordinator OOP'!G71</f>
        <v>SCORE</v>
      </c>
      <c r="K301" s="78"/>
    </row>
    <row r="302" spans="1:11" ht="20" customHeight="1" x14ac:dyDescent="0.2">
      <c r="A302" s="76"/>
      <c r="B302" s="48" t="str">
        <f>'Centrale inkoper'!$A$1</f>
        <v xml:space="preserve">Beoordelaar 5: </v>
      </c>
      <c r="C302" s="7"/>
      <c r="D302" s="30" t="str">
        <f>'Centrale inkoper'!C71</f>
        <v>SCORE</v>
      </c>
      <c r="E302" s="78"/>
      <c r="F302" s="7"/>
      <c r="G302" s="30" t="str">
        <f>'Centrale inkoper'!E71</f>
        <v>SCORE</v>
      </c>
      <c r="H302" s="78"/>
      <c r="I302" s="7"/>
      <c r="J302" s="30" t="str">
        <f>'Centrale inkoper'!G71</f>
        <v>SCORE</v>
      </c>
      <c r="K302" s="78"/>
    </row>
    <row r="303" spans="1:11" ht="20" customHeight="1" x14ac:dyDescent="0.2">
      <c r="A303" s="76"/>
      <c r="B303" s="48" t="str">
        <f>Onderhoudsmedewerker!$A$1</f>
        <v xml:space="preserve">Beoordelaar 6: </v>
      </c>
      <c r="C303" s="7"/>
      <c r="D303" s="30" t="str">
        <f>Onderhoudsmedewerker!C71</f>
        <v>SCORE</v>
      </c>
      <c r="E303" s="78"/>
      <c r="F303" s="7"/>
      <c r="G303" s="30" t="str">
        <f>Onderhoudsmedewerker!E71</f>
        <v>SCORE</v>
      </c>
      <c r="H303" s="78"/>
      <c r="I303" s="7"/>
      <c r="J303" s="30" t="str">
        <f>Onderhoudsmedewerker!G71</f>
        <v>SCORE</v>
      </c>
      <c r="K303" s="78"/>
    </row>
    <row r="304" spans="1:11" ht="20" customHeight="1" x14ac:dyDescent="0.2">
      <c r="A304" s="77"/>
      <c r="B304" s="48" t="str">
        <f>'Hoofd facilitaire dienst'!$A$1</f>
        <v xml:space="preserve">Beoordelaar 7: </v>
      </c>
      <c r="C304" s="7"/>
      <c r="D304" s="30" t="str">
        <f>'Hoofd facilitaire dienst'!C71</f>
        <v>SCORE</v>
      </c>
      <c r="E304" s="78"/>
      <c r="F304" s="7"/>
      <c r="G304" s="30" t="str">
        <f>'Hoofd facilitaire dienst'!E71</f>
        <v>SCORE</v>
      </c>
      <c r="H304" s="78"/>
      <c r="I304" s="7"/>
      <c r="J304" s="30" t="str">
        <f>'Hoofd facilitaire dienst'!G71</f>
        <v>SCORE</v>
      </c>
      <c r="K304" s="78"/>
    </row>
    <row r="305" spans="1:11" ht="20" customHeight="1" x14ac:dyDescent="0.2">
      <c r="A305" s="79" t="s">
        <v>1</v>
      </c>
      <c r="B305" s="79"/>
      <c r="C305" s="7"/>
      <c r="D305" s="29" t="s">
        <v>2</v>
      </c>
      <c r="E305" s="78"/>
      <c r="F305" s="7"/>
      <c r="G305" s="29" t="s">
        <v>2</v>
      </c>
      <c r="H305" s="78"/>
      <c r="I305" s="7"/>
      <c r="J305" s="29" t="s">
        <v>2</v>
      </c>
      <c r="K305" s="78"/>
    </row>
    <row r="306" spans="1:11" ht="20" customHeight="1" x14ac:dyDescent="0.2">
      <c r="A306" s="80"/>
      <c r="B306" s="80"/>
      <c r="C306" s="7"/>
      <c r="D306" s="28" t="str">
        <f>IF(D305="beter","€ 1.250",IF(D305="vergelijkbaar","€ 0",IF(D305="minder","-€ 1.250"," ")))</f>
        <v xml:space="preserve"> </v>
      </c>
      <c r="E306" s="78"/>
      <c r="F306" s="7"/>
      <c r="G306" s="28" t="str">
        <f>IF(G305="beter","€ 1.250",IF(G305="vergelijkbaar","€ 0",IF(G305="minder","-€ 1.250"," ")))</f>
        <v xml:space="preserve"> </v>
      </c>
      <c r="H306" s="78"/>
      <c r="I306" s="7"/>
      <c r="J306" s="28" t="str">
        <f>IF(J305="beter","€ 1.250",IF(J305="vergelijkbaar","€ 0",IF(J305="minder","-€ 1.250"," ")))</f>
        <v xml:space="preserve"> </v>
      </c>
      <c r="K306" s="78"/>
    </row>
    <row r="307" spans="1:11" ht="20" customHeight="1" x14ac:dyDescent="0.2">
      <c r="A307" s="75" t="str">
        <f>Productdemonstratie!A41</f>
        <v>3. Rugleuning en zitting</v>
      </c>
      <c r="B307" s="48" t="str">
        <f>'Locatie directeur 1'!$A$1</f>
        <v xml:space="preserve">Beoordelaar 1: </v>
      </c>
      <c r="C307" s="7"/>
      <c r="D307" s="30" t="str">
        <f>'Locatie directeur 1'!C73</f>
        <v>SCORE</v>
      </c>
      <c r="E307" s="78" t="s">
        <v>0</v>
      </c>
      <c r="F307" s="7"/>
      <c r="G307" s="30" t="str">
        <f>'Locatie directeur 1'!E73</f>
        <v>SCORE</v>
      </c>
      <c r="H307" s="78" t="s">
        <v>0</v>
      </c>
      <c r="I307" s="7"/>
      <c r="J307" s="30" t="str">
        <f>'Locatie directeur 1'!G73</f>
        <v>SCORE</v>
      </c>
      <c r="K307" s="78" t="s">
        <v>0</v>
      </c>
    </row>
    <row r="308" spans="1:11" ht="20" customHeight="1" x14ac:dyDescent="0.2">
      <c r="A308" s="76"/>
      <c r="B308" s="48" t="str">
        <f>'Locatie directeur 2'!$A$1</f>
        <v xml:space="preserve">Beoordelaar 2: </v>
      </c>
      <c r="C308" s="7"/>
      <c r="D308" s="30" t="str">
        <f>'Locatie directeur 2'!C73</f>
        <v>SCORE</v>
      </c>
      <c r="E308" s="78"/>
      <c r="F308" s="7"/>
      <c r="G308" s="30" t="str">
        <f>'Locatie directeur 2'!E73</f>
        <v>SCORE</v>
      </c>
      <c r="H308" s="78"/>
      <c r="I308" s="7"/>
      <c r="J308" s="30" t="str">
        <f>'Locatie directeur 2'!G73</f>
        <v>SCORE</v>
      </c>
      <c r="K308" s="78"/>
    </row>
    <row r="309" spans="1:11" ht="20" customHeight="1" x14ac:dyDescent="0.2">
      <c r="A309" s="76"/>
      <c r="B309" s="48" t="str">
        <f>'Beleidsmedewerker Facilitair'!$A$1</f>
        <v xml:space="preserve">Beoordelaar 3: </v>
      </c>
      <c r="C309" s="7"/>
      <c r="D309" s="30" t="str">
        <f>'Beleidsmedewerker Facilitair'!C73</f>
        <v>SCORE</v>
      </c>
      <c r="E309" s="78"/>
      <c r="F309" s="7"/>
      <c r="G309" s="30" t="str">
        <f>'Beleidsmedewerker Facilitair'!E73</f>
        <v>SCORE</v>
      </c>
      <c r="H309" s="78"/>
      <c r="I309" s="7"/>
      <c r="J309" s="30" t="str">
        <f>'Beleidsmedewerker Facilitair'!G73</f>
        <v>SCORE</v>
      </c>
      <c r="K309" s="78"/>
    </row>
    <row r="310" spans="1:11" ht="20" customHeight="1" x14ac:dyDescent="0.2">
      <c r="A310" s="76"/>
      <c r="B310" s="48" t="str">
        <f>'Coordinator OOP'!$A$1</f>
        <v xml:space="preserve">Beoordelaar 4: </v>
      </c>
      <c r="C310" s="7"/>
      <c r="D310" s="30" t="str">
        <f>'Coordinator OOP'!C73</f>
        <v>SCORE</v>
      </c>
      <c r="E310" s="78"/>
      <c r="F310" s="7"/>
      <c r="G310" s="30" t="str">
        <f>'Coordinator OOP'!E73</f>
        <v>SCORE</v>
      </c>
      <c r="H310" s="78"/>
      <c r="I310" s="7"/>
      <c r="J310" s="30" t="str">
        <f>'Coordinator OOP'!G73</f>
        <v>SCORE</v>
      </c>
      <c r="K310" s="78"/>
    </row>
    <row r="311" spans="1:11" ht="20" customHeight="1" x14ac:dyDescent="0.2">
      <c r="A311" s="76"/>
      <c r="B311" s="48" t="str">
        <f>'Centrale inkoper'!$A$1</f>
        <v xml:space="preserve">Beoordelaar 5: </v>
      </c>
      <c r="C311" s="7"/>
      <c r="D311" s="30" t="str">
        <f>'Centrale inkoper'!C73</f>
        <v>SCORE</v>
      </c>
      <c r="E311" s="78"/>
      <c r="F311" s="7"/>
      <c r="G311" s="30" t="str">
        <f>'Centrale inkoper'!E73</f>
        <v>SCORE</v>
      </c>
      <c r="H311" s="78"/>
      <c r="I311" s="7"/>
      <c r="J311" s="30" t="str">
        <f>'Centrale inkoper'!G73</f>
        <v>SCORE</v>
      </c>
      <c r="K311" s="78"/>
    </row>
    <row r="312" spans="1:11" ht="20" customHeight="1" x14ac:dyDescent="0.2">
      <c r="A312" s="76"/>
      <c r="B312" s="48" t="str">
        <f>Onderhoudsmedewerker!$A$1</f>
        <v xml:space="preserve">Beoordelaar 6: </v>
      </c>
      <c r="C312" s="7"/>
      <c r="D312" s="30" t="str">
        <f>Onderhoudsmedewerker!C73</f>
        <v>SCORE</v>
      </c>
      <c r="E312" s="78"/>
      <c r="F312" s="7"/>
      <c r="G312" s="30" t="str">
        <f>Onderhoudsmedewerker!E73</f>
        <v>SCORE</v>
      </c>
      <c r="H312" s="78"/>
      <c r="I312" s="7"/>
      <c r="J312" s="30" t="str">
        <f>Onderhoudsmedewerker!G73</f>
        <v>SCORE</v>
      </c>
      <c r="K312" s="78"/>
    </row>
    <row r="313" spans="1:11" ht="20" customHeight="1" x14ac:dyDescent="0.2">
      <c r="A313" s="77"/>
      <c r="B313" s="48" t="str">
        <f>'Hoofd facilitaire dienst'!$A$1</f>
        <v xml:space="preserve">Beoordelaar 7: </v>
      </c>
      <c r="C313" s="7"/>
      <c r="D313" s="30" t="str">
        <f>'Hoofd facilitaire dienst'!C73</f>
        <v>SCORE</v>
      </c>
      <c r="E313" s="78"/>
      <c r="F313" s="7"/>
      <c r="G313" s="30" t="str">
        <f>'Hoofd facilitaire dienst'!E73</f>
        <v>SCORE</v>
      </c>
      <c r="H313" s="78"/>
      <c r="I313" s="7"/>
      <c r="J313" s="30" t="str">
        <f>'Hoofd facilitaire dienst'!G73</f>
        <v>SCORE</v>
      </c>
      <c r="K313" s="78"/>
    </row>
    <row r="314" spans="1:11" ht="20" customHeight="1" x14ac:dyDescent="0.2">
      <c r="A314" s="79" t="s">
        <v>1</v>
      </c>
      <c r="B314" s="79"/>
      <c r="C314" s="7"/>
      <c r="D314" s="29" t="s">
        <v>2</v>
      </c>
      <c r="E314" s="78"/>
      <c r="F314" s="7"/>
      <c r="G314" s="29" t="s">
        <v>2</v>
      </c>
      <c r="H314" s="78"/>
      <c r="I314" s="7"/>
      <c r="J314" s="29" t="s">
        <v>2</v>
      </c>
      <c r="K314" s="78"/>
    </row>
    <row r="315" spans="1:11" ht="20" customHeight="1" x14ac:dyDescent="0.2">
      <c r="A315" s="80"/>
      <c r="B315" s="80"/>
      <c r="C315" s="7"/>
      <c r="D315" s="28" t="str">
        <f>IF(D314="beter","€ 1.250",IF(D314="vergelijkbaar","€ 0",IF(D314="minder","-€ 1.250"," ")))</f>
        <v xml:space="preserve"> </v>
      </c>
      <c r="E315" s="78"/>
      <c r="F315" s="7"/>
      <c r="G315" s="28" t="str">
        <f>IF(G314="beter","€ 1.250",IF(G314="vergelijkbaar","€ 0",IF(G314="minder","-€ 1.250"," ")))</f>
        <v xml:space="preserve"> </v>
      </c>
      <c r="H315" s="78"/>
      <c r="I315" s="7"/>
      <c r="J315" s="28" t="str">
        <f>IF(J314="beter","€ 1.250",IF(J314="vergelijkbaar","€ 0",IF(J314="minder","-€ 1.250"," ")))</f>
        <v xml:space="preserve"> </v>
      </c>
      <c r="K315" s="78"/>
    </row>
    <row r="316" spans="1:11" ht="20" customHeight="1" x14ac:dyDescent="0.2">
      <c r="A316" s="75" t="str">
        <f>Productdemonstratie!A42</f>
        <v>4. Constructie inclusief bevestiging tussen frame en zitting</v>
      </c>
      <c r="B316" s="48" t="str">
        <f>'Locatie directeur 1'!$A$1</f>
        <v xml:space="preserve">Beoordelaar 1: </v>
      </c>
      <c r="C316" s="7"/>
      <c r="D316" s="30" t="str">
        <f>'Locatie directeur 1'!C75</f>
        <v>SCORE</v>
      </c>
      <c r="E316" s="78" t="s">
        <v>0</v>
      </c>
      <c r="F316" s="7"/>
      <c r="G316" s="30" t="str">
        <f>'Locatie directeur 1'!E75</f>
        <v>SCORE</v>
      </c>
      <c r="H316" s="78" t="s">
        <v>0</v>
      </c>
      <c r="I316" s="7"/>
      <c r="J316" s="30" t="str">
        <f>'Locatie directeur 1'!G75</f>
        <v>SCORE</v>
      </c>
      <c r="K316" s="78" t="s">
        <v>0</v>
      </c>
    </row>
    <row r="317" spans="1:11" ht="20" customHeight="1" x14ac:dyDescent="0.2">
      <c r="A317" s="76"/>
      <c r="B317" s="48" t="str">
        <f>'Locatie directeur 2'!$A$1</f>
        <v xml:space="preserve">Beoordelaar 2: </v>
      </c>
      <c r="C317" s="7"/>
      <c r="D317" s="30" t="str">
        <f>'Locatie directeur 2'!C75</f>
        <v>SCORE</v>
      </c>
      <c r="E317" s="78"/>
      <c r="F317" s="7"/>
      <c r="G317" s="30" t="str">
        <f>'Locatie directeur 2'!E75</f>
        <v>SCORE</v>
      </c>
      <c r="H317" s="78"/>
      <c r="I317" s="7"/>
      <c r="J317" s="30" t="str">
        <f>'Locatie directeur 2'!G75</f>
        <v>SCORE</v>
      </c>
      <c r="K317" s="78"/>
    </row>
    <row r="318" spans="1:11" ht="20" customHeight="1" x14ac:dyDescent="0.2">
      <c r="A318" s="76"/>
      <c r="B318" s="48" t="str">
        <f>'Beleidsmedewerker Facilitair'!$A$1</f>
        <v xml:space="preserve">Beoordelaar 3: </v>
      </c>
      <c r="C318" s="7"/>
      <c r="D318" s="30" t="str">
        <f>'Beleidsmedewerker Facilitair'!C75</f>
        <v>SCORE</v>
      </c>
      <c r="E318" s="78"/>
      <c r="F318" s="7"/>
      <c r="G318" s="30" t="str">
        <f>'Beleidsmedewerker Facilitair'!E75</f>
        <v>SCORE</v>
      </c>
      <c r="H318" s="78"/>
      <c r="I318" s="7"/>
      <c r="J318" s="30" t="str">
        <f>'Beleidsmedewerker Facilitair'!G75</f>
        <v>SCORE</v>
      </c>
      <c r="K318" s="78"/>
    </row>
    <row r="319" spans="1:11" ht="20" customHeight="1" x14ac:dyDescent="0.2">
      <c r="A319" s="76"/>
      <c r="B319" s="48" t="str">
        <f>'Coordinator OOP'!$A$1</f>
        <v xml:space="preserve">Beoordelaar 4: </v>
      </c>
      <c r="C319" s="7"/>
      <c r="D319" s="30" t="str">
        <f>'Coordinator OOP'!C75</f>
        <v>SCORE</v>
      </c>
      <c r="E319" s="78"/>
      <c r="F319" s="7"/>
      <c r="G319" s="30" t="str">
        <f>'Coordinator OOP'!E75</f>
        <v>SCORE</v>
      </c>
      <c r="H319" s="78"/>
      <c r="I319" s="7"/>
      <c r="J319" s="30" t="str">
        <f>'Coordinator OOP'!G75</f>
        <v>SCORE</v>
      </c>
      <c r="K319" s="78"/>
    </row>
    <row r="320" spans="1:11" ht="20" customHeight="1" x14ac:dyDescent="0.2">
      <c r="A320" s="76"/>
      <c r="B320" s="48" t="str">
        <f>'Centrale inkoper'!$A$1</f>
        <v xml:space="preserve">Beoordelaar 5: </v>
      </c>
      <c r="C320" s="7"/>
      <c r="D320" s="30" t="str">
        <f>'Centrale inkoper'!C75</f>
        <v>SCORE</v>
      </c>
      <c r="E320" s="78"/>
      <c r="F320" s="7"/>
      <c r="G320" s="30" t="str">
        <f>'Centrale inkoper'!E75</f>
        <v>SCORE</v>
      </c>
      <c r="H320" s="78"/>
      <c r="I320" s="7"/>
      <c r="J320" s="30" t="str">
        <f>'Centrale inkoper'!G75</f>
        <v>SCORE</v>
      </c>
      <c r="K320" s="78"/>
    </row>
    <row r="321" spans="1:11" ht="20" customHeight="1" x14ac:dyDescent="0.2">
      <c r="A321" s="76"/>
      <c r="B321" s="48" t="str">
        <f>Onderhoudsmedewerker!$A$1</f>
        <v xml:space="preserve">Beoordelaar 6: </v>
      </c>
      <c r="C321" s="7"/>
      <c r="D321" s="30" t="str">
        <f>Onderhoudsmedewerker!C75</f>
        <v>SCORE</v>
      </c>
      <c r="E321" s="78"/>
      <c r="F321" s="7"/>
      <c r="G321" s="30" t="str">
        <f>Onderhoudsmedewerker!E75</f>
        <v>SCORE</v>
      </c>
      <c r="H321" s="78"/>
      <c r="I321" s="7"/>
      <c r="J321" s="30" t="str">
        <f>Onderhoudsmedewerker!G75</f>
        <v>SCORE</v>
      </c>
      <c r="K321" s="78"/>
    </row>
    <row r="322" spans="1:11" ht="20" customHeight="1" x14ac:dyDescent="0.2">
      <c r="A322" s="77"/>
      <c r="B322" s="48" t="str">
        <f>'Hoofd facilitaire dienst'!$A$1</f>
        <v xml:space="preserve">Beoordelaar 7: </v>
      </c>
      <c r="C322" s="7"/>
      <c r="D322" s="30" t="str">
        <f>'Hoofd facilitaire dienst'!C75</f>
        <v>SCORE</v>
      </c>
      <c r="E322" s="78"/>
      <c r="F322" s="7"/>
      <c r="G322" s="30" t="str">
        <f>'Hoofd facilitaire dienst'!E75</f>
        <v>SCORE</v>
      </c>
      <c r="H322" s="78"/>
      <c r="I322" s="7"/>
      <c r="J322" s="30" t="str">
        <f>'Hoofd facilitaire dienst'!G75</f>
        <v>SCORE</v>
      </c>
      <c r="K322" s="78"/>
    </row>
    <row r="323" spans="1:11" ht="20" customHeight="1" x14ac:dyDescent="0.2">
      <c r="A323" s="79" t="s">
        <v>1</v>
      </c>
      <c r="B323" s="79"/>
      <c r="C323" s="7"/>
      <c r="D323" s="29" t="s">
        <v>2</v>
      </c>
      <c r="E323" s="78"/>
      <c r="F323" s="7"/>
      <c r="G323" s="29" t="s">
        <v>2</v>
      </c>
      <c r="H323" s="78"/>
      <c r="I323" s="7"/>
      <c r="J323" s="29" t="s">
        <v>2</v>
      </c>
      <c r="K323" s="78"/>
    </row>
    <row r="324" spans="1:11" ht="20" customHeight="1" x14ac:dyDescent="0.2">
      <c r="A324" s="80"/>
      <c r="B324" s="80"/>
      <c r="C324" s="7"/>
      <c r="D324" s="28" t="str">
        <f>IF(D323="beter","€ 1.250",IF(D323="vergelijkbaar","€ 0",IF(D323="minder","-€ 1.250"," ")))</f>
        <v xml:space="preserve"> </v>
      </c>
      <c r="E324" s="78"/>
      <c r="F324" s="7"/>
      <c r="G324" s="28" t="str">
        <f>IF(G323="beter","€ 1.250",IF(G323="vergelijkbaar","€ 0",IF(G323="minder","-€ 1.250"," ")))</f>
        <v xml:space="preserve"> </v>
      </c>
      <c r="H324" s="78"/>
      <c r="I324" s="7"/>
      <c r="J324" s="28" t="str">
        <f>IF(J323="beter","€ 1.250",IF(J323="vergelijkbaar","€ 0",IF(J323="minder","-€ 1.250"," ")))</f>
        <v xml:space="preserve"> </v>
      </c>
      <c r="K324" s="78"/>
    </row>
    <row r="325" spans="1:11" ht="20" customHeight="1" x14ac:dyDescent="0.2">
      <c r="A325" s="75" t="str">
        <f>Productdemonstratie!A43</f>
        <v>5. Uitstraling/ vormgeving</v>
      </c>
      <c r="B325" s="48" t="str">
        <f>'Locatie directeur 1'!$A$1</f>
        <v xml:space="preserve">Beoordelaar 1: </v>
      </c>
      <c r="C325" s="7"/>
      <c r="D325" s="30" t="str">
        <f>'Locatie directeur 1'!C77</f>
        <v>SCORE</v>
      </c>
      <c r="E325" s="78" t="s">
        <v>0</v>
      </c>
      <c r="F325" s="7"/>
      <c r="G325" s="30" t="str">
        <f>'Locatie directeur 1'!E77</f>
        <v>SCORE</v>
      </c>
      <c r="H325" s="78" t="s">
        <v>0</v>
      </c>
      <c r="I325" s="7"/>
      <c r="J325" s="30" t="str">
        <f>'Locatie directeur 1'!G77</f>
        <v>SCORE</v>
      </c>
      <c r="K325" s="78" t="s">
        <v>0</v>
      </c>
    </row>
    <row r="326" spans="1:11" ht="20" customHeight="1" x14ac:dyDescent="0.2">
      <c r="A326" s="76"/>
      <c r="B326" s="48" t="str">
        <f>'Locatie directeur 2'!$A$1</f>
        <v xml:space="preserve">Beoordelaar 2: </v>
      </c>
      <c r="C326" s="7"/>
      <c r="D326" s="30" t="str">
        <f>'Locatie directeur 2'!C77</f>
        <v>SCORE</v>
      </c>
      <c r="E326" s="78"/>
      <c r="F326" s="7"/>
      <c r="G326" s="30" t="str">
        <f>'Locatie directeur 2'!E77</f>
        <v>SCORE</v>
      </c>
      <c r="H326" s="78"/>
      <c r="I326" s="7"/>
      <c r="J326" s="30" t="str">
        <f>'Locatie directeur 2'!G77</f>
        <v>SCORE</v>
      </c>
      <c r="K326" s="78"/>
    </row>
    <row r="327" spans="1:11" ht="20" customHeight="1" x14ac:dyDescent="0.2">
      <c r="A327" s="76"/>
      <c r="B327" s="48" t="str">
        <f>'Beleidsmedewerker Facilitair'!$A$1</f>
        <v xml:space="preserve">Beoordelaar 3: </v>
      </c>
      <c r="C327" s="7"/>
      <c r="D327" s="30" t="str">
        <f>'Beleidsmedewerker Facilitair'!C77</f>
        <v>SCORE</v>
      </c>
      <c r="E327" s="78"/>
      <c r="F327" s="7"/>
      <c r="G327" s="30" t="str">
        <f>'Beleidsmedewerker Facilitair'!E77</f>
        <v>SCORE</v>
      </c>
      <c r="H327" s="78"/>
      <c r="I327" s="7"/>
      <c r="J327" s="30" t="str">
        <f>'Beleidsmedewerker Facilitair'!G77</f>
        <v>SCORE</v>
      </c>
      <c r="K327" s="78"/>
    </row>
    <row r="328" spans="1:11" ht="20" customHeight="1" x14ac:dyDescent="0.2">
      <c r="A328" s="76"/>
      <c r="B328" s="48" t="str">
        <f>'Coordinator OOP'!$A$1</f>
        <v xml:space="preserve">Beoordelaar 4: </v>
      </c>
      <c r="C328" s="7"/>
      <c r="D328" s="30" t="str">
        <f>'Coordinator OOP'!C77</f>
        <v>SCORE</v>
      </c>
      <c r="E328" s="78"/>
      <c r="F328" s="7"/>
      <c r="G328" s="30" t="str">
        <f>'Coordinator OOP'!E77</f>
        <v>SCORE</v>
      </c>
      <c r="H328" s="78"/>
      <c r="I328" s="7"/>
      <c r="J328" s="30" t="str">
        <f>'Coordinator OOP'!G77</f>
        <v>SCORE</v>
      </c>
      <c r="K328" s="78"/>
    </row>
    <row r="329" spans="1:11" ht="20" customHeight="1" x14ac:dyDescent="0.2">
      <c r="A329" s="76"/>
      <c r="B329" s="48" t="str">
        <f>'Centrale inkoper'!$A$1</f>
        <v xml:space="preserve">Beoordelaar 5: </v>
      </c>
      <c r="C329" s="7"/>
      <c r="D329" s="30" t="str">
        <f>'Centrale inkoper'!C77</f>
        <v>SCORE</v>
      </c>
      <c r="E329" s="78"/>
      <c r="F329" s="7"/>
      <c r="G329" s="30" t="str">
        <f>'Centrale inkoper'!E77</f>
        <v>SCORE</v>
      </c>
      <c r="H329" s="78"/>
      <c r="I329" s="7"/>
      <c r="J329" s="30" t="str">
        <f>'Centrale inkoper'!G77</f>
        <v>SCORE</v>
      </c>
      <c r="K329" s="78"/>
    </row>
    <row r="330" spans="1:11" ht="20" customHeight="1" x14ac:dyDescent="0.2">
      <c r="A330" s="76"/>
      <c r="B330" s="48" t="str">
        <f>Onderhoudsmedewerker!$A$1</f>
        <v xml:space="preserve">Beoordelaar 6: </v>
      </c>
      <c r="C330" s="7"/>
      <c r="D330" s="30" t="str">
        <f>Onderhoudsmedewerker!C77</f>
        <v>SCORE</v>
      </c>
      <c r="E330" s="78"/>
      <c r="F330" s="7"/>
      <c r="G330" s="30" t="str">
        <f>Onderhoudsmedewerker!E77</f>
        <v>SCORE</v>
      </c>
      <c r="H330" s="78"/>
      <c r="I330" s="7"/>
      <c r="J330" s="30" t="str">
        <f>Onderhoudsmedewerker!G77</f>
        <v>SCORE</v>
      </c>
      <c r="K330" s="78"/>
    </row>
    <row r="331" spans="1:11" ht="20" customHeight="1" x14ac:dyDescent="0.2">
      <c r="A331" s="77"/>
      <c r="B331" s="48" t="str">
        <f>'Hoofd facilitaire dienst'!$A$1</f>
        <v xml:space="preserve">Beoordelaar 7: </v>
      </c>
      <c r="C331" s="7"/>
      <c r="D331" s="30" t="str">
        <f>'Hoofd facilitaire dienst'!C77</f>
        <v>SCORE</v>
      </c>
      <c r="E331" s="78"/>
      <c r="F331" s="7"/>
      <c r="G331" s="30" t="str">
        <f>'Hoofd facilitaire dienst'!E77</f>
        <v>SCORE</v>
      </c>
      <c r="H331" s="78"/>
      <c r="I331" s="7"/>
      <c r="J331" s="30" t="str">
        <f>'Hoofd facilitaire dienst'!G77</f>
        <v>SCORE</v>
      </c>
      <c r="K331" s="78"/>
    </row>
    <row r="332" spans="1:11" ht="20" customHeight="1" x14ac:dyDescent="0.2">
      <c r="A332" s="79" t="s">
        <v>1</v>
      </c>
      <c r="B332" s="79"/>
      <c r="C332" s="7"/>
      <c r="D332" s="29" t="s">
        <v>2</v>
      </c>
      <c r="E332" s="78"/>
      <c r="F332" s="7"/>
      <c r="G332" s="29" t="s">
        <v>2</v>
      </c>
      <c r="H332" s="78"/>
      <c r="I332" s="7"/>
      <c r="J332" s="29" t="s">
        <v>2</v>
      </c>
      <c r="K332" s="78"/>
    </row>
    <row r="333" spans="1:11" ht="20" customHeight="1" x14ac:dyDescent="0.2">
      <c r="A333" s="80"/>
      <c r="B333" s="80"/>
      <c r="C333" s="7"/>
      <c r="D333" s="28" t="str">
        <f>IF(D332="beter","€ 1.250",IF(D332="vergelijkbaar","€ 0",IF(D332="minder","-€ 1.250"," ")))</f>
        <v xml:space="preserve"> </v>
      </c>
      <c r="E333" s="78"/>
      <c r="F333" s="7"/>
      <c r="G333" s="28" t="str">
        <f>IF(G332="beter","€ 1.250",IF(G332="vergelijkbaar","€ 0",IF(G332="minder","-€ 1.250"," ")))</f>
        <v xml:space="preserve"> </v>
      </c>
      <c r="H333" s="78"/>
      <c r="I333" s="7"/>
      <c r="J333" s="28" t="str">
        <f>IF(J332="beter","€ 1.250",IF(J332="vergelijkbaar","€ 0",IF(J332="minder","-€ 1.250"," ")))</f>
        <v xml:space="preserve"> </v>
      </c>
      <c r="K333" s="78"/>
    </row>
    <row r="334" spans="1:11" ht="20" customHeight="1" x14ac:dyDescent="0.2">
      <c r="A334" s="75" t="str">
        <f>Productdemonstratie!A44</f>
        <v>6. Gemak schoonmaken</v>
      </c>
      <c r="B334" s="48" t="str">
        <f>'Locatie directeur 1'!$A$1</f>
        <v xml:space="preserve">Beoordelaar 1: </v>
      </c>
      <c r="C334" s="7"/>
      <c r="D334" s="30" t="str">
        <f>'Locatie directeur 1'!C79</f>
        <v>SCORE</v>
      </c>
      <c r="E334" s="78" t="s">
        <v>0</v>
      </c>
      <c r="F334" s="7"/>
      <c r="G334" s="30" t="str">
        <f>'Locatie directeur 1'!E79</f>
        <v>SCORE</v>
      </c>
      <c r="H334" s="78" t="s">
        <v>0</v>
      </c>
      <c r="I334" s="7"/>
      <c r="J334" s="30" t="str">
        <f>'Locatie directeur 1'!G79</f>
        <v>SCORE</v>
      </c>
      <c r="K334" s="78" t="s">
        <v>0</v>
      </c>
    </row>
    <row r="335" spans="1:11" ht="20" customHeight="1" x14ac:dyDescent="0.2">
      <c r="A335" s="76"/>
      <c r="B335" s="48" t="str">
        <f>'Locatie directeur 2'!$A$1</f>
        <v xml:space="preserve">Beoordelaar 2: </v>
      </c>
      <c r="C335" s="7"/>
      <c r="D335" s="30" t="str">
        <f>'Locatie directeur 2'!C79</f>
        <v>SCORE</v>
      </c>
      <c r="E335" s="78"/>
      <c r="F335" s="7"/>
      <c r="G335" s="30" t="str">
        <f>'Locatie directeur 2'!E79</f>
        <v>SCORE</v>
      </c>
      <c r="H335" s="78"/>
      <c r="I335" s="7"/>
      <c r="J335" s="30" t="str">
        <f>'Locatie directeur 2'!G79</f>
        <v>SCORE</v>
      </c>
      <c r="K335" s="78"/>
    </row>
    <row r="336" spans="1:11" ht="20" customHeight="1" x14ac:dyDescent="0.2">
      <c r="A336" s="76"/>
      <c r="B336" s="48" t="str">
        <f>'Beleidsmedewerker Facilitair'!$A$1</f>
        <v xml:space="preserve">Beoordelaar 3: </v>
      </c>
      <c r="C336" s="7"/>
      <c r="D336" s="30" t="str">
        <f>'Beleidsmedewerker Facilitair'!C79</f>
        <v>SCORE</v>
      </c>
      <c r="E336" s="78"/>
      <c r="F336" s="7"/>
      <c r="G336" s="30" t="str">
        <f>'Beleidsmedewerker Facilitair'!E79</f>
        <v>SCORE</v>
      </c>
      <c r="H336" s="78"/>
      <c r="I336" s="7"/>
      <c r="J336" s="30" t="str">
        <f>'Beleidsmedewerker Facilitair'!G79</f>
        <v>SCORE</v>
      </c>
      <c r="K336" s="78"/>
    </row>
    <row r="337" spans="1:11" ht="20" customHeight="1" x14ac:dyDescent="0.2">
      <c r="A337" s="76"/>
      <c r="B337" s="48" t="str">
        <f>'Coordinator OOP'!$A$1</f>
        <v xml:space="preserve">Beoordelaar 4: </v>
      </c>
      <c r="C337" s="7"/>
      <c r="D337" s="30" t="str">
        <f>'Coordinator OOP'!C79</f>
        <v>SCORE</v>
      </c>
      <c r="E337" s="78"/>
      <c r="F337" s="7"/>
      <c r="G337" s="30" t="str">
        <f>'Coordinator OOP'!E79</f>
        <v>SCORE</v>
      </c>
      <c r="H337" s="78"/>
      <c r="I337" s="7"/>
      <c r="J337" s="30" t="str">
        <f>'Coordinator OOP'!G79</f>
        <v>SCORE</v>
      </c>
      <c r="K337" s="78"/>
    </row>
    <row r="338" spans="1:11" ht="20" customHeight="1" x14ac:dyDescent="0.2">
      <c r="A338" s="76"/>
      <c r="B338" s="48" t="str">
        <f>'Centrale inkoper'!$A$1</f>
        <v xml:space="preserve">Beoordelaar 5: </v>
      </c>
      <c r="C338" s="7"/>
      <c r="D338" s="30" t="str">
        <f>'Centrale inkoper'!C79</f>
        <v>SCORE</v>
      </c>
      <c r="E338" s="78"/>
      <c r="F338" s="7"/>
      <c r="G338" s="30" t="str">
        <f>'Centrale inkoper'!E79</f>
        <v>SCORE</v>
      </c>
      <c r="H338" s="78"/>
      <c r="I338" s="7"/>
      <c r="J338" s="30" t="str">
        <f>'Centrale inkoper'!G79</f>
        <v>SCORE</v>
      </c>
      <c r="K338" s="78"/>
    </row>
    <row r="339" spans="1:11" ht="20" customHeight="1" x14ac:dyDescent="0.2">
      <c r="A339" s="76"/>
      <c r="B339" s="48" t="str">
        <f>Onderhoudsmedewerker!$A$1</f>
        <v xml:space="preserve">Beoordelaar 6: </v>
      </c>
      <c r="C339" s="7"/>
      <c r="D339" s="30" t="str">
        <f>Onderhoudsmedewerker!C79</f>
        <v>SCORE</v>
      </c>
      <c r="E339" s="78"/>
      <c r="F339" s="7"/>
      <c r="G339" s="30" t="str">
        <f>Onderhoudsmedewerker!E79</f>
        <v>SCORE</v>
      </c>
      <c r="H339" s="78"/>
      <c r="I339" s="7"/>
      <c r="J339" s="30" t="str">
        <f>Onderhoudsmedewerker!G79</f>
        <v>SCORE</v>
      </c>
      <c r="K339" s="78"/>
    </row>
    <row r="340" spans="1:11" ht="20" customHeight="1" x14ac:dyDescent="0.2">
      <c r="A340" s="77"/>
      <c r="B340" s="48" t="str">
        <f>'Hoofd facilitaire dienst'!$A$1</f>
        <v xml:space="preserve">Beoordelaar 7: </v>
      </c>
      <c r="C340" s="7"/>
      <c r="D340" s="30" t="str">
        <f>'Hoofd facilitaire dienst'!C79</f>
        <v>SCORE</v>
      </c>
      <c r="E340" s="78"/>
      <c r="F340" s="7"/>
      <c r="G340" s="30" t="str">
        <f>'Hoofd facilitaire dienst'!E79</f>
        <v>SCORE</v>
      </c>
      <c r="H340" s="78"/>
      <c r="I340" s="7"/>
      <c r="J340" s="30" t="str">
        <f>'Hoofd facilitaire dienst'!G79</f>
        <v>SCORE</v>
      </c>
      <c r="K340" s="78"/>
    </row>
    <row r="341" spans="1:11" ht="20" customHeight="1" x14ac:dyDescent="0.2">
      <c r="A341" s="79" t="s">
        <v>1</v>
      </c>
      <c r="B341" s="79"/>
      <c r="C341" s="7"/>
      <c r="D341" s="29" t="s">
        <v>2</v>
      </c>
      <c r="E341" s="78"/>
      <c r="F341" s="7"/>
      <c r="G341" s="29" t="s">
        <v>2</v>
      </c>
      <c r="H341" s="78"/>
      <c r="I341" s="7"/>
      <c r="J341" s="29" t="s">
        <v>2</v>
      </c>
      <c r="K341" s="78"/>
    </row>
    <row r="342" spans="1:11" ht="20" customHeight="1" x14ac:dyDescent="0.2">
      <c r="A342" s="80"/>
      <c r="B342" s="80"/>
      <c r="C342" s="7"/>
      <c r="D342" s="28" t="str">
        <f>IF(D341="beter","€ 1.250",IF(D341="vergelijkbaar","€ 0",IF(D341="minder","-€ 1.250"," ")))</f>
        <v xml:space="preserve"> </v>
      </c>
      <c r="E342" s="78"/>
      <c r="F342" s="7"/>
      <c r="G342" s="28" t="str">
        <f>IF(G341="beter","€ 1.250",IF(G341="vergelijkbaar","€ 0",IF(G341="minder","-€ 1.250"," ")))</f>
        <v xml:space="preserve"> </v>
      </c>
      <c r="H342" s="78"/>
      <c r="I342" s="7"/>
      <c r="J342" s="28" t="str">
        <f>IF(J341="beter","€ 1.250",IF(J341="vergelijkbaar","€ 0",IF(J341="minder","-€ 1.250"," ")))</f>
        <v xml:space="preserve"> </v>
      </c>
      <c r="K342" s="78"/>
    </row>
    <row r="343" spans="1:11" ht="20" customHeight="1" x14ac:dyDescent="0.2">
      <c r="A343" s="75" t="str">
        <f>Productdemonstratie!A45</f>
        <v>7. Mate van keuze kleuren in stalenboek</v>
      </c>
      <c r="B343" s="48" t="str">
        <f>'Locatie directeur 1'!$A$1</f>
        <v xml:space="preserve">Beoordelaar 1: </v>
      </c>
      <c r="C343" s="7"/>
      <c r="D343" s="30" t="str">
        <f>'Locatie directeur 1'!C81</f>
        <v>Stalenboek</v>
      </c>
      <c r="E343" s="78" t="s">
        <v>0</v>
      </c>
      <c r="F343" s="7"/>
      <c r="G343" s="30" t="str">
        <f>'Locatie directeur 1'!E81</f>
        <v>Stalenboek</v>
      </c>
      <c r="H343" s="78" t="s">
        <v>0</v>
      </c>
      <c r="I343" s="7"/>
      <c r="J343" s="30" t="str">
        <f>'Locatie directeur 1'!G81</f>
        <v>Stalenboek</v>
      </c>
      <c r="K343" s="78" t="s">
        <v>0</v>
      </c>
    </row>
    <row r="344" spans="1:11" ht="20" customHeight="1" x14ac:dyDescent="0.2">
      <c r="A344" s="76"/>
      <c r="B344" s="48" t="str">
        <f>'Locatie directeur 2'!$A$1</f>
        <v xml:space="preserve">Beoordelaar 2: </v>
      </c>
      <c r="C344" s="7"/>
      <c r="D344" s="30" t="str">
        <f>'Locatie directeur 2'!C81</f>
        <v>Stalenboek</v>
      </c>
      <c r="E344" s="78"/>
      <c r="F344" s="7"/>
      <c r="G344" s="30" t="str">
        <f>'Locatie directeur 2'!E81</f>
        <v>Stalenboek</v>
      </c>
      <c r="H344" s="78"/>
      <c r="I344" s="7"/>
      <c r="J344" s="30" t="str">
        <f>'Locatie directeur 2'!G81</f>
        <v>Stalenboek</v>
      </c>
      <c r="K344" s="78"/>
    </row>
    <row r="345" spans="1:11" ht="20" customHeight="1" x14ac:dyDescent="0.2">
      <c r="A345" s="76"/>
      <c r="B345" s="48" t="str">
        <f>'Beleidsmedewerker Facilitair'!$A$1</f>
        <v xml:space="preserve">Beoordelaar 3: </v>
      </c>
      <c r="C345" s="7"/>
      <c r="D345" s="30" t="str">
        <f>'Beleidsmedewerker Facilitair'!C81</f>
        <v>Stalenboek</v>
      </c>
      <c r="E345" s="78"/>
      <c r="F345" s="7"/>
      <c r="G345" s="30" t="str">
        <f>'Beleidsmedewerker Facilitair'!E81</f>
        <v>Stalenboek</v>
      </c>
      <c r="H345" s="78"/>
      <c r="I345" s="7"/>
      <c r="J345" s="30" t="str">
        <f>'Beleidsmedewerker Facilitair'!G81</f>
        <v>Stalenboek</v>
      </c>
      <c r="K345" s="78"/>
    </row>
    <row r="346" spans="1:11" ht="20" customHeight="1" x14ac:dyDescent="0.2">
      <c r="A346" s="76"/>
      <c r="B346" s="48" t="str">
        <f>'Coordinator OOP'!$A$1</f>
        <v xml:space="preserve">Beoordelaar 4: </v>
      </c>
      <c r="C346" s="7"/>
      <c r="D346" s="30" t="str">
        <f>'Coordinator OOP'!C81</f>
        <v>Stalenboek</v>
      </c>
      <c r="E346" s="78"/>
      <c r="F346" s="7"/>
      <c r="G346" s="30" t="str">
        <f>'Coordinator OOP'!E81</f>
        <v>Stalenboek</v>
      </c>
      <c r="H346" s="78"/>
      <c r="I346" s="7"/>
      <c r="J346" s="30" t="str">
        <f>'Coordinator OOP'!G81</f>
        <v>Stalenboek</v>
      </c>
      <c r="K346" s="78"/>
    </row>
    <row r="347" spans="1:11" ht="20" customHeight="1" x14ac:dyDescent="0.2">
      <c r="A347" s="76"/>
      <c r="B347" s="48" t="str">
        <f>'Centrale inkoper'!$A$1</f>
        <v xml:space="preserve">Beoordelaar 5: </v>
      </c>
      <c r="C347" s="7"/>
      <c r="D347" s="30" t="str">
        <f>'Centrale inkoper'!C81</f>
        <v>Stalenboek</v>
      </c>
      <c r="E347" s="78"/>
      <c r="F347" s="7"/>
      <c r="G347" s="30" t="str">
        <f>'Centrale inkoper'!E81</f>
        <v>Stalenboek</v>
      </c>
      <c r="H347" s="78"/>
      <c r="I347" s="7"/>
      <c r="J347" s="30" t="str">
        <f>'Centrale inkoper'!G81</f>
        <v>Stalenboek</v>
      </c>
      <c r="K347" s="78"/>
    </row>
    <row r="348" spans="1:11" ht="20" customHeight="1" x14ac:dyDescent="0.2">
      <c r="A348" s="76"/>
      <c r="B348" s="48" t="str">
        <f>Onderhoudsmedewerker!$A$1</f>
        <v xml:space="preserve">Beoordelaar 6: </v>
      </c>
      <c r="C348" s="7"/>
      <c r="D348" s="30" t="str">
        <f>Onderhoudsmedewerker!C81</f>
        <v>Stalenboek</v>
      </c>
      <c r="E348" s="78"/>
      <c r="F348" s="7"/>
      <c r="G348" s="30" t="str">
        <f>Onderhoudsmedewerker!E81</f>
        <v>Stalenboek</v>
      </c>
      <c r="H348" s="78"/>
      <c r="I348" s="7"/>
      <c r="J348" s="30" t="str">
        <f>Onderhoudsmedewerker!G81</f>
        <v>Stalenboek</v>
      </c>
      <c r="K348" s="78"/>
    </row>
    <row r="349" spans="1:11" ht="20" customHeight="1" x14ac:dyDescent="0.2">
      <c r="A349" s="77"/>
      <c r="B349" s="48" t="str">
        <f>'Hoofd facilitaire dienst'!$A$1</f>
        <v xml:space="preserve">Beoordelaar 7: </v>
      </c>
      <c r="C349" s="7"/>
      <c r="D349" s="30" t="str">
        <f>'Hoofd facilitaire dienst'!C81</f>
        <v>Stalenboek</v>
      </c>
      <c r="E349" s="78"/>
      <c r="F349" s="7"/>
      <c r="G349" s="30" t="str">
        <f>'Hoofd facilitaire dienst'!E81</f>
        <v>Stalenboek</v>
      </c>
      <c r="H349" s="78"/>
      <c r="I349" s="7"/>
      <c r="J349" s="30" t="str">
        <f>'Hoofd facilitaire dienst'!G81</f>
        <v>Stalenboek</v>
      </c>
      <c r="K349" s="78"/>
    </row>
    <row r="350" spans="1:11" ht="20" customHeight="1" x14ac:dyDescent="0.2">
      <c r="A350" s="79" t="s">
        <v>1</v>
      </c>
      <c r="B350" s="79"/>
      <c r="C350" s="7"/>
      <c r="D350" s="29" t="s">
        <v>51</v>
      </c>
      <c r="E350" s="78"/>
      <c r="F350" s="7"/>
      <c r="G350" s="29" t="s">
        <v>51</v>
      </c>
      <c r="H350" s="78"/>
      <c r="I350" s="7"/>
      <c r="J350" s="29" t="s">
        <v>51</v>
      </c>
      <c r="K350" s="78"/>
    </row>
    <row r="351" spans="1:11" ht="20" customHeight="1" x14ac:dyDescent="0.2">
      <c r="A351" s="80"/>
      <c r="B351" s="80"/>
      <c r="C351" s="7"/>
      <c r="D351" s="28" t="str">
        <f>IF(D350="Uitmuntend","€ 1.250",IF(D350="Voldoende","€ 0",IF(D350="onvoldoende","-€ 1.250"," ")))</f>
        <v xml:space="preserve"> </v>
      </c>
      <c r="E351" s="78"/>
      <c r="F351" s="7"/>
      <c r="G351" s="28" t="str">
        <f>IF(G350="Uitmuntend","€ 1.250",IF(G350="Voldoende","€ 0",IF(G350="onvoldoende","-€ 1.250"," ")))</f>
        <v xml:space="preserve"> </v>
      </c>
      <c r="H351" s="78"/>
      <c r="I351" s="7"/>
      <c r="J351" s="28" t="str">
        <f>IF(J350="Uitmuntend","€ 1.250",IF(J350="Voldoende","€ 0",IF(J350="onvoldoende","-€ 1.250"," ")))</f>
        <v xml:space="preserve"> </v>
      </c>
      <c r="K351" s="78"/>
    </row>
    <row r="352" spans="1:11" ht="31" customHeight="1" x14ac:dyDescent="0.2">
      <c r="A352" s="85" t="s">
        <v>54</v>
      </c>
      <c r="B352" s="86"/>
      <c r="C352" s="39"/>
      <c r="D352" s="92" t="e">
        <f>D297+D306+D315+D324+D333+D342+D351</f>
        <v>#VALUE!</v>
      </c>
      <c r="E352" s="93"/>
      <c r="F352" s="40"/>
      <c r="G352" s="92" t="e">
        <f>G297+G306+G315+G324+G333+G342+G351</f>
        <v>#VALUE!</v>
      </c>
      <c r="H352" s="93"/>
      <c r="I352" s="40"/>
      <c r="J352" s="92" t="e">
        <f>J297+J306+J315+J324+J333+J342+J351</f>
        <v>#VALUE!</v>
      </c>
      <c r="K352" s="93"/>
    </row>
    <row r="353" spans="1:11" ht="20" customHeight="1" x14ac:dyDescent="0.2">
      <c r="C353"/>
      <c r="F353"/>
      <c r="I353"/>
    </row>
    <row r="354" spans="1:11" ht="30" customHeight="1" x14ac:dyDescent="0.2">
      <c r="A354" s="81" t="str">
        <f>Productdemonstratie!A46</f>
        <v>7. Beoordelingscriteria vergaderstoel item 12</v>
      </c>
      <c r="B354" s="82"/>
      <c r="C354" s="82"/>
      <c r="D354" s="82"/>
      <c r="E354" s="82"/>
      <c r="F354" s="82"/>
      <c r="G354" s="82"/>
      <c r="H354" s="82"/>
      <c r="I354" s="82"/>
      <c r="J354" s="82"/>
      <c r="K354" s="83"/>
    </row>
    <row r="355" spans="1:11" ht="20" customHeight="1" x14ac:dyDescent="0.2">
      <c r="A355" s="75" t="str">
        <f>Productdemonstratie!A47</f>
        <v>1. Zitcomfort</v>
      </c>
      <c r="B355" s="48" t="str">
        <f>'Locatie directeur 1'!$A$1</f>
        <v xml:space="preserve">Beoordelaar 1: </v>
      </c>
      <c r="C355" s="7"/>
      <c r="D355" s="41" t="str">
        <f>'Locatie directeur 1'!C84</f>
        <v>SCORE</v>
      </c>
      <c r="E355" s="84" t="s">
        <v>0</v>
      </c>
      <c r="F355" s="7"/>
      <c r="G355" s="41" t="str">
        <f>'Locatie directeur 1'!E84</f>
        <v>SCORE</v>
      </c>
      <c r="H355" s="84" t="s">
        <v>0</v>
      </c>
      <c r="I355" s="7"/>
      <c r="J355" s="41" t="str">
        <f>'Locatie directeur 1'!G84</f>
        <v>SCORE</v>
      </c>
      <c r="K355" s="84" t="s">
        <v>0</v>
      </c>
    </row>
    <row r="356" spans="1:11" ht="20" customHeight="1" x14ac:dyDescent="0.2">
      <c r="A356" s="76"/>
      <c r="B356" s="48" t="str">
        <f>'Locatie directeur 2'!$A$1</f>
        <v xml:space="preserve">Beoordelaar 2: </v>
      </c>
      <c r="C356" s="7"/>
      <c r="D356" s="30" t="str">
        <f>'Locatie directeur 2'!C84</f>
        <v>SCORE</v>
      </c>
      <c r="E356" s="78"/>
      <c r="F356" s="7"/>
      <c r="G356" s="30" t="str">
        <f>'Locatie directeur 2'!E84</f>
        <v>SCORE</v>
      </c>
      <c r="H356" s="78"/>
      <c r="I356" s="7"/>
      <c r="J356" s="30" t="str">
        <f>'Locatie directeur 2'!G84</f>
        <v>SCORE</v>
      </c>
      <c r="K356" s="78"/>
    </row>
    <row r="357" spans="1:11" ht="20" customHeight="1" x14ac:dyDescent="0.2">
      <c r="A357" s="76"/>
      <c r="B357" s="48" t="str">
        <f>'Beleidsmedewerker Facilitair'!$A$1</f>
        <v xml:space="preserve">Beoordelaar 3: </v>
      </c>
      <c r="C357" s="7"/>
      <c r="D357" s="30" t="str">
        <f>'Beleidsmedewerker Facilitair'!C84</f>
        <v>SCORE</v>
      </c>
      <c r="E357" s="78"/>
      <c r="F357" s="7"/>
      <c r="G357" s="30" t="str">
        <f>'Beleidsmedewerker Facilitair'!E84</f>
        <v>SCORE</v>
      </c>
      <c r="H357" s="78"/>
      <c r="I357" s="7"/>
      <c r="J357" s="30" t="str">
        <f>'Beleidsmedewerker Facilitair'!G84</f>
        <v>SCORE</v>
      </c>
      <c r="K357" s="78"/>
    </row>
    <row r="358" spans="1:11" ht="20" customHeight="1" x14ac:dyDescent="0.2">
      <c r="A358" s="76"/>
      <c r="B358" s="48" t="str">
        <f>'Coordinator OOP'!$A$1</f>
        <v xml:space="preserve">Beoordelaar 4: </v>
      </c>
      <c r="C358" s="7"/>
      <c r="D358" s="30" t="str">
        <f>'Coordinator OOP'!C84</f>
        <v>SCORE</v>
      </c>
      <c r="E358" s="78"/>
      <c r="F358" s="7"/>
      <c r="G358" s="30" t="str">
        <f>'Coordinator OOP'!E84</f>
        <v>SCORE</v>
      </c>
      <c r="H358" s="78"/>
      <c r="I358" s="7"/>
      <c r="J358" s="30" t="str">
        <f>'Coordinator OOP'!G84</f>
        <v>SCORE</v>
      </c>
      <c r="K358" s="78"/>
    </row>
    <row r="359" spans="1:11" ht="20" customHeight="1" x14ac:dyDescent="0.2">
      <c r="A359" s="76"/>
      <c r="B359" s="48" t="str">
        <f>'Centrale inkoper'!$A$1</f>
        <v xml:space="preserve">Beoordelaar 5: </v>
      </c>
      <c r="C359" s="7"/>
      <c r="D359" s="30" t="str">
        <f>'Centrale inkoper'!C84</f>
        <v>SCORE</v>
      </c>
      <c r="E359" s="78"/>
      <c r="F359" s="7"/>
      <c r="G359" s="30" t="str">
        <f>'Centrale inkoper'!E84</f>
        <v>SCORE</v>
      </c>
      <c r="H359" s="78"/>
      <c r="I359" s="7"/>
      <c r="J359" s="30" t="str">
        <f>'Centrale inkoper'!G84</f>
        <v>SCORE</v>
      </c>
      <c r="K359" s="78"/>
    </row>
    <row r="360" spans="1:11" ht="20" customHeight="1" x14ac:dyDescent="0.2">
      <c r="A360" s="76"/>
      <c r="B360" s="48" t="str">
        <f>Onderhoudsmedewerker!$A$1</f>
        <v xml:space="preserve">Beoordelaar 6: </v>
      </c>
      <c r="C360" s="7"/>
      <c r="D360" s="30" t="str">
        <f>Onderhoudsmedewerker!C84</f>
        <v>SCORE</v>
      </c>
      <c r="E360" s="78"/>
      <c r="F360" s="7"/>
      <c r="G360" s="30" t="str">
        <f>Onderhoudsmedewerker!E84</f>
        <v>SCORE</v>
      </c>
      <c r="H360" s="78"/>
      <c r="I360" s="7"/>
      <c r="J360" s="30" t="str">
        <f>Onderhoudsmedewerker!G84</f>
        <v>SCORE</v>
      </c>
      <c r="K360" s="78"/>
    </row>
    <row r="361" spans="1:11" ht="20" customHeight="1" x14ac:dyDescent="0.2">
      <c r="A361" s="77"/>
      <c r="B361" s="48" t="str">
        <f>'Hoofd facilitaire dienst'!$A$1</f>
        <v xml:space="preserve">Beoordelaar 7: </v>
      </c>
      <c r="C361" s="7"/>
      <c r="D361" s="30" t="str">
        <f>'Hoofd facilitaire dienst'!C84</f>
        <v>SCORE</v>
      </c>
      <c r="E361" s="78"/>
      <c r="F361" s="7"/>
      <c r="G361" s="30" t="str">
        <f>'Hoofd facilitaire dienst'!E84</f>
        <v>SCORE</v>
      </c>
      <c r="H361" s="78"/>
      <c r="I361" s="7"/>
      <c r="J361" s="30" t="str">
        <f>'Hoofd facilitaire dienst'!G84</f>
        <v>SCORE</v>
      </c>
      <c r="K361" s="78"/>
    </row>
    <row r="362" spans="1:11" ht="20" customHeight="1" x14ac:dyDescent="0.2">
      <c r="A362" s="79" t="s">
        <v>1</v>
      </c>
      <c r="B362" s="79"/>
      <c r="C362" s="7"/>
      <c r="D362" s="29" t="s">
        <v>2</v>
      </c>
      <c r="E362" s="78"/>
      <c r="F362" s="7"/>
      <c r="G362" s="29" t="s">
        <v>2</v>
      </c>
      <c r="H362" s="78"/>
      <c r="I362" s="7"/>
      <c r="J362" s="29" t="s">
        <v>2</v>
      </c>
      <c r="K362" s="78"/>
    </row>
    <row r="363" spans="1:11" ht="20" customHeight="1" x14ac:dyDescent="0.2">
      <c r="A363" s="80"/>
      <c r="B363" s="80"/>
      <c r="C363" s="7"/>
      <c r="D363" s="28" t="str">
        <f>IF(D362="beter","€ 1.250",IF(D362="vergelijkbaar","€ 0",IF(D362="minder","-€ 1.250"," ")))</f>
        <v xml:space="preserve"> </v>
      </c>
      <c r="E363" s="78"/>
      <c r="F363" s="7"/>
      <c r="G363" s="28" t="str">
        <f>IF(G362="beter","€ 1.250",IF(G362="vergelijkbaar","€ 0",IF(G362="minder","-€ 1.250"," ")))</f>
        <v xml:space="preserve"> </v>
      </c>
      <c r="H363" s="78"/>
      <c r="I363" s="7"/>
      <c r="J363" s="28" t="str">
        <f>IF(J362="beter","€ 1.250",IF(J362="vergelijkbaar","€ 0",IF(J362="minder","-€ 1.250"," ")))</f>
        <v xml:space="preserve"> </v>
      </c>
      <c r="K363" s="78"/>
    </row>
    <row r="364" spans="1:11" ht="20" customHeight="1" x14ac:dyDescent="0.2">
      <c r="A364" s="75" t="str">
        <f>Productdemonstratie!A48</f>
        <v>2. Mate van comfort armliggers</v>
      </c>
      <c r="B364" s="48" t="str">
        <f>'Locatie directeur 1'!$A$1</f>
        <v xml:space="preserve">Beoordelaar 1: </v>
      </c>
      <c r="C364" s="7"/>
      <c r="D364" s="30" t="str">
        <f>'Locatie directeur 1'!C86</f>
        <v>SCORE</v>
      </c>
      <c r="E364" s="78" t="s">
        <v>0</v>
      </c>
      <c r="F364" s="7"/>
      <c r="G364" s="30" t="str">
        <f>'Locatie directeur 1'!E86</f>
        <v>SCORE</v>
      </c>
      <c r="H364" s="78" t="s">
        <v>0</v>
      </c>
      <c r="I364" s="7"/>
      <c r="J364" s="30" t="str">
        <f>'Locatie directeur 1'!G86</f>
        <v>SCORE</v>
      </c>
      <c r="K364" s="78" t="s">
        <v>0</v>
      </c>
    </row>
    <row r="365" spans="1:11" ht="20" customHeight="1" x14ac:dyDescent="0.2">
      <c r="A365" s="76"/>
      <c r="B365" s="48" t="str">
        <f>'Locatie directeur 2'!$A$1</f>
        <v xml:space="preserve">Beoordelaar 2: </v>
      </c>
      <c r="C365" s="7"/>
      <c r="D365" s="30" t="str">
        <f>'Locatie directeur 2'!C86</f>
        <v>SCORE</v>
      </c>
      <c r="E365" s="78"/>
      <c r="F365" s="7"/>
      <c r="G365" s="30" t="str">
        <f>'Locatie directeur 2'!E86</f>
        <v>SCORE</v>
      </c>
      <c r="H365" s="78"/>
      <c r="I365" s="7"/>
      <c r="J365" s="30" t="str">
        <f>'Locatie directeur 2'!G86</f>
        <v>SCORE</v>
      </c>
      <c r="K365" s="78"/>
    </row>
    <row r="366" spans="1:11" ht="20" customHeight="1" x14ac:dyDescent="0.2">
      <c r="A366" s="76"/>
      <c r="B366" s="48" t="str">
        <f>'Beleidsmedewerker Facilitair'!$A$1</f>
        <v xml:space="preserve">Beoordelaar 3: </v>
      </c>
      <c r="C366" s="7"/>
      <c r="D366" s="30" t="str">
        <f>'Beleidsmedewerker Facilitair'!C86</f>
        <v>SCORE</v>
      </c>
      <c r="E366" s="78"/>
      <c r="F366" s="7"/>
      <c r="G366" s="30" t="str">
        <f>'Beleidsmedewerker Facilitair'!E86</f>
        <v>SCORE</v>
      </c>
      <c r="H366" s="78"/>
      <c r="I366" s="7"/>
      <c r="J366" s="30" t="str">
        <f>'Beleidsmedewerker Facilitair'!G86</f>
        <v>SCORE</v>
      </c>
      <c r="K366" s="78"/>
    </row>
    <row r="367" spans="1:11" ht="20" customHeight="1" x14ac:dyDescent="0.2">
      <c r="A367" s="76"/>
      <c r="B367" s="48" t="str">
        <f>'Coordinator OOP'!$A$1</f>
        <v xml:space="preserve">Beoordelaar 4: </v>
      </c>
      <c r="C367" s="7"/>
      <c r="D367" s="30" t="str">
        <f>'Coordinator OOP'!C86</f>
        <v>SCORE</v>
      </c>
      <c r="E367" s="78"/>
      <c r="F367" s="7"/>
      <c r="G367" s="30" t="str">
        <f>'Coordinator OOP'!E86</f>
        <v>SCORE</v>
      </c>
      <c r="H367" s="78"/>
      <c r="I367" s="7"/>
      <c r="J367" s="30" t="str">
        <f>'Coordinator OOP'!G86</f>
        <v>SCORE</v>
      </c>
      <c r="K367" s="78"/>
    </row>
    <row r="368" spans="1:11" ht="20" customHeight="1" x14ac:dyDescent="0.2">
      <c r="A368" s="76"/>
      <c r="B368" s="48" t="str">
        <f>'Centrale inkoper'!$A$1</f>
        <v xml:space="preserve">Beoordelaar 5: </v>
      </c>
      <c r="C368" s="7"/>
      <c r="D368" s="30" t="str">
        <f>'Centrale inkoper'!C86</f>
        <v>SCORE</v>
      </c>
      <c r="E368" s="78"/>
      <c r="F368" s="7"/>
      <c r="G368" s="30" t="str">
        <f>'Centrale inkoper'!E86</f>
        <v>SCORE</v>
      </c>
      <c r="H368" s="78"/>
      <c r="I368" s="7"/>
      <c r="J368" s="30" t="str">
        <f>'Centrale inkoper'!G86</f>
        <v>SCORE</v>
      </c>
      <c r="K368" s="78"/>
    </row>
    <row r="369" spans="1:11" ht="20" customHeight="1" x14ac:dyDescent="0.2">
      <c r="A369" s="76"/>
      <c r="B369" s="48" t="str">
        <f>Onderhoudsmedewerker!$A$1</f>
        <v xml:space="preserve">Beoordelaar 6: </v>
      </c>
      <c r="C369" s="7"/>
      <c r="D369" s="30" t="str">
        <f>Onderhoudsmedewerker!C86</f>
        <v>SCORE</v>
      </c>
      <c r="E369" s="78"/>
      <c r="F369" s="7"/>
      <c r="G369" s="30" t="str">
        <f>Onderhoudsmedewerker!E86</f>
        <v>SCORE</v>
      </c>
      <c r="H369" s="78"/>
      <c r="I369" s="7"/>
      <c r="J369" s="30" t="str">
        <f>Onderhoudsmedewerker!G86</f>
        <v>SCORE</v>
      </c>
      <c r="K369" s="78"/>
    </row>
    <row r="370" spans="1:11" ht="20" customHeight="1" x14ac:dyDescent="0.2">
      <c r="A370" s="77"/>
      <c r="B370" s="48" t="str">
        <f>'Hoofd facilitaire dienst'!$A$1</f>
        <v xml:space="preserve">Beoordelaar 7: </v>
      </c>
      <c r="C370" s="7"/>
      <c r="D370" s="30" t="str">
        <f>'Hoofd facilitaire dienst'!C86</f>
        <v>SCORE</v>
      </c>
      <c r="E370" s="78"/>
      <c r="F370" s="7"/>
      <c r="G370" s="30" t="str">
        <f>'Hoofd facilitaire dienst'!E86</f>
        <v>SCORE</v>
      </c>
      <c r="H370" s="78"/>
      <c r="I370" s="7"/>
      <c r="J370" s="30" t="str">
        <f>'Hoofd facilitaire dienst'!G86</f>
        <v>SCORE</v>
      </c>
      <c r="K370" s="78"/>
    </row>
    <row r="371" spans="1:11" ht="20" customHeight="1" x14ac:dyDescent="0.2">
      <c r="A371" s="79" t="s">
        <v>1</v>
      </c>
      <c r="B371" s="79"/>
      <c r="C371" s="7"/>
      <c r="D371" s="29" t="s">
        <v>2</v>
      </c>
      <c r="E371" s="78"/>
      <c r="F371" s="7"/>
      <c r="G371" s="29" t="s">
        <v>2</v>
      </c>
      <c r="H371" s="78"/>
      <c r="I371" s="7"/>
      <c r="J371" s="29" t="s">
        <v>2</v>
      </c>
      <c r="K371" s="78"/>
    </row>
    <row r="372" spans="1:11" ht="20" customHeight="1" x14ac:dyDescent="0.2">
      <c r="A372" s="80"/>
      <c r="B372" s="80"/>
      <c r="C372" s="7"/>
      <c r="D372" s="28" t="str">
        <f>IF(D371="beter","€ 1.250",IF(D371="vergelijkbaar","€ 0",IF(D371="minder","-€ 1.250"," ")))</f>
        <v xml:space="preserve"> </v>
      </c>
      <c r="E372" s="78"/>
      <c r="F372" s="7"/>
      <c r="G372" s="28" t="str">
        <f>IF(G371="beter","€ 1.250",IF(G371="vergelijkbaar","€ 0",IF(G371="minder","-€ 1.250"," ")))</f>
        <v xml:space="preserve"> </v>
      </c>
      <c r="H372" s="78"/>
      <c r="I372" s="7"/>
      <c r="J372" s="28" t="str">
        <f>IF(J371="beter","€ 1.250",IF(J371="vergelijkbaar","€ 0",IF(J371="minder","-€ 1.250"," ")))</f>
        <v xml:space="preserve"> </v>
      </c>
      <c r="K372" s="78"/>
    </row>
    <row r="373" spans="1:11" ht="20" customHeight="1" x14ac:dyDescent="0.2">
      <c r="A373" s="75" t="str">
        <f>Productdemonstratie!A49</f>
        <v>3. Rugleuning en zitting</v>
      </c>
      <c r="B373" s="48" t="str">
        <f>'Locatie directeur 1'!$A$1</f>
        <v xml:space="preserve">Beoordelaar 1: </v>
      </c>
      <c r="C373" s="7"/>
      <c r="D373" s="30" t="str">
        <f>'Locatie directeur 1'!C88</f>
        <v>SCORE</v>
      </c>
      <c r="E373" s="78" t="s">
        <v>0</v>
      </c>
      <c r="F373" s="7"/>
      <c r="G373" s="30" t="str">
        <f>'Locatie directeur 1'!E88</f>
        <v>SCORE</v>
      </c>
      <c r="H373" s="78" t="s">
        <v>0</v>
      </c>
      <c r="I373" s="7"/>
      <c r="J373" s="30" t="str">
        <f>'Locatie directeur 1'!G88</f>
        <v>SCORE</v>
      </c>
      <c r="K373" s="78" t="s">
        <v>0</v>
      </c>
    </row>
    <row r="374" spans="1:11" ht="20" customHeight="1" x14ac:dyDescent="0.2">
      <c r="A374" s="76"/>
      <c r="B374" s="48" t="str">
        <f>'Locatie directeur 2'!$A$1</f>
        <v xml:space="preserve">Beoordelaar 2: </v>
      </c>
      <c r="C374" s="7"/>
      <c r="D374" s="30" t="str">
        <f>'Locatie directeur 2'!C88</f>
        <v>SCORE</v>
      </c>
      <c r="E374" s="78"/>
      <c r="F374" s="7"/>
      <c r="G374" s="30" t="str">
        <f>'Locatie directeur 2'!E88</f>
        <v>SCORE</v>
      </c>
      <c r="H374" s="78"/>
      <c r="I374" s="7"/>
      <c r="J374" s="30" t="str">
        <f>'Locatie directeur 2'!G88</f>
        <v>SCORE</v>
      </c>
      <c r="K374" s="78"/>
    </row>
    <row r="375" spans="1:11" ht="20" customHeight="1" x14ac:dyDescent="0.2">
      <c r="A375" s="76"/>
      <c r="B375" s="48" t="str">
        <f>'Beleidsmedewerker Facilitair'!$A$1</f>
        <v xml:space="preserve">Beoordelaar 3: </v>
      </c>
      <c r="C375" s="7"/>
      <c r="D375" s="30" t="str">
        <f>'Beleidsmedewerker Facilitair'!C88</f>
        <v>SCORE</v>
      </c>
      <c r="E375" s="78"/>
      <c r="F375" s="7"/>
      <c r="G375" s="30" t="str">
        <f>'Beleidsmedewerker Facilitair'!E88</f>
        <v>SCORE</v>
      </c>
      <c r="H375" s="78"/>
      <c r="I375" s="7"/>
      <c r="J375" s="30" t="str">
        <f>'Beleidsmedewerker Facilitair'!G88</f>
        <v>SCORE</v>
      </c>
      <c r="K375" s="78"/>
    </row>
    <row r="376" spans="1:11" ht="20" customHeight="1" x14ac:dyDescent="0.2">
      <c r="A376" s="76"/>
      <c r="B376" s="48" t="str">
        <f>'Coordinator OOP'!$A$1</f>
        <v xml:space="preserve">Beoordelaar 4: </v>
      </c>
      <c r="C376" s="7"/>
      <c r="D376" s="30" t="str">
        <f>'Coordinator OOP'!C88</f>
        <v>SCORE</v>
      </c>
      <c r="E376" s="78"/>
      <c r="F376" s="7"/>
      <c r="G376" s="30" t="str">
        <f>'Coordinator OOP'!E88</f>
        <v>SCORE</v>
      </c>
      <c r="H376" s="78"/>
      <c r="I376" s="7"/>
      <c r="J376" s="30" t="str">
        <f>'Coordinator OOP'!G88</f>
        <v>SCORE</v>
      </c>
      <c r="K376" s="78"/>
    </row>
    <row r="377" spans="1:11" ht="20" customHeight="1" x14ac:dyDescent="0.2">
      <c r="A377" s="76"/>
      <c r="B377" s="48" t="str">
        <f>'Centrale inkoper'!$A$1</f>
        <v xml:space="preserve">Beoordelaar 5: </v>
      </c>
      <c r="C377" s="7"/>
      <c r="D377" s="30" t="str">
        <f>'Centrale inkoper'!C88</f>
        <v>SCORE</v>
      </c>
      <c r="E377" s="78"/>
      <c r="F377" s="7"/>
      <c r="G377" s="30" t="str">
        <f>'Centrale inkoper'!E88</f>
        <v>SCORE</v>
      </c>
      <c r="H377" s="78"/>
      <c r="I377" s="7"/>
      <c r="J377" s="30" t="str">
        <f>'Centrale inkoper'!G88</f>
        <v>SCORE</v>
      </c>
      <c r="K377" s="78"/>
    </row>
    <row r="378" spans="1:11" ht="20" customHeight="1" x14ac:dyDescent="0.2">
      <c r="A378" s="76"/>
      <c r="B378" s="48" t="str">
        <f>Onderhoudsmedewerker!$A$1</f>
        <v xml:space="preserve">Beoordelaar 6: </v>
      </c>
      <c r="C378" s="7"/>
      <c r="D378" s="30" t="str">
        <f>Onderhoudsmedewerker!C88</f>
        <v>SCORE</v>
      </c>
      <c r="E378" s="78"/>
      <c r="F378" s="7"/>
      <c r="G378" s="30" t="str">
        <f>Onderhoudsmedewerker!E88</f>
        <v>SCORE</v>
      </c>
      <c r="H378" s="78"/>
      <c r="I378" s="7"/>
      <c r="J378" s="30" t="str">
        <f>Onderhoudsmedewerker!G88</f>
        <v>SCORE</v>
      </c>
      <c r="K378" s="78"/>
    </row>
    <row r="379" spans="1:11" ht="20" customHeight="1" x14ac:dyDescent="0.2">
      <c r="A379" s="77"/>
      <c r="B379" s="48" t="str">
        <f>'Hoofd facilitaire dienst'!$A$1</f>
        <v xml:space="preserve">Beoordelaar 7: </v>
      </c>
      <c r="C379" s="7"/>
      <c r="D379" s="30" t="str">
        <f>'Hoofd facilitaire dienst'!C88</f>
        <v>SCORE</v>
      </c>
      <c r="E379" s="78"/>
      <c r="F379" s="7"/>
      <c r="G379" s="30" t="str">
        <f>'Hoofd facilitaire dienst'!E88</f>
        <v>SCORE</v>
      </c>
      <c r="H379" s="78"/>
      <c r="I379" s="7"/>
      <c r="J379" s="30" t="str">
        <f>'Hoofd facilitaire dienst'!G88</f>
        <v>SCORE</v>
      </c>
      <c r="K379" s="78"/>
    </row>
    <row r="380" spans="1:11" ht="20" customHeight="1" x14ac:dyDescent="0.2">
      <c r="A380" s="79" t="s">
        <v>1</v>
      </c>
      <c r="B380" s="79"/>
      <c r="C380" s="7"/>
      <c r="D380" s="29" t="s">
        <v>2</v>
      </c>
      <c r="E380" s="78"/>
      <c r="F380" s="7"/>
      <c r="G380" s="29" t="s">
        <v>2</v>
      </c>
      <c r="H380" s="78"/>
      <c r="I380" s="7"/>
      <c r="J380" s="29" t="s">
        <v>2</v>
      </c>
      <c r="K380" s="78"/>
    </row>
    <row r="381" spans="1:11" ht="20" customHeight="1" x14ac:dyDescent="0.2">
      <c r="A381" s="80"/>
      <c r="B381" s="80"/>
      <c r="C381" s="7"/>
      <c r="D381" s="28" t="str">
        <f>IF(D380="beter","€ 1.250",IF(D380="vergelijkbaar","€ 0",IF(D380="minder","-€ 1.250"," ")))</f>
        <v xml:space="preserve"> </v>
      </c>
      <c r="E381" s="78"/>
      <c r="F381" s="7"/>
      <c r="G381" s="28" t="str">
        <f>IF(G380="beter","€ 1.250",IF(G380="vergelijkbaar","€ 0",IF(G380="minder","-€ 1.250"," ")))</f>
        <v xml:space="preserve"> </v>
      </c>
      <c r="H381" s="78"/>
      <c r="I381" s="7"/>
      <c r="J381" s="28" t="str">
        <f>IF(J380="beter","€ 1.250",IF(J380="vergelijkbaar","€ 0",IF(J380="minder","-€ 1.250"," ")))</f>
        <v xml:space="preserve"> </v>
      </c>
      <c r="K381" s="78"/>
    </row>
    <row r="382" spans="1:11" ht="20" customHeight="1" x14ac:dyDescent="0.2">
      <c r="A382" s="75" t="str">
        <f>Productdemonstratie!A50</f>
        <v>4. Constructie inclusief bevestiging tussen frame en zitting</v>
      </c>
      <c r="B382" s="48" t="str">
        <f>'Locatie directeur 1'!$A$1</f>
        <v xml:space="preserve">Beoordelaar 1: </v>
      </c>
      <c r="C382" s="7"/>
      <c r="D382" s="30" t="str">
        <f>'Locatie directeur 1'!C90</f>
        <v>SCORE</v>
      </c>
      <c r="E382" s="78" t="s">
        <v>0</v>
      </c>
      <c r="F382" s="7"/>
      <c r="G382" s="30" t="str">
        <f>'Locatie directeur 1'!E90</f>
        <v>SCORE</v>
      </c>
      <c r="H382" s="78" t="s">
        <v>0</v>
      </c>
      <c r="I382" s="7"/>
      <c r="J382" s="30" t="str">
        <f>'Locatie directeur 1'!G90</f>
        <v>SCORE</v>
      </c>
      <c r="K382" s="78" t="s">
        <v>0</v>
      </c>
    </row>
    <row r="383" spans="1:11" ht="20" customHeight="1" x14ac:dyDescent="0.2">
      <c r="A383" s="76"/>
      <c r="B383" s="48" t="str">
        <f>'Locatie directeur 2'!$A$1</f>
        <v xml:space="preserve">Beoordelaar 2: </v>
      </c>
      <c r="C383" s="7"/>
      <c r="D383" s="30" t="str">
        <f>'Locatie directeur 2'!C90</f>
        <v>SCORE</v>
      </c>
      <c r="E383" s="78"/>
      <c r="F383" s="7"/>
      <c r="G383" s="30" t="str">
        <f>'Locatie directeur 2'!E90</f>
        <v>SCORE</v>
      </c>
      <c r="H383" s="78"/>
      <c r="I383" s="7"/>
      <c r="J383" s="30" t="str">
        <f>'Locatie directeur 2'!G90</f>
        <v>SCORE</v>
      </c>
      <c r="K383" s="78"/>
    </row>
    <row r="384" spans="1:11" ht="20" customHeight="1" x14ac:dyDescent="0.2">
      <c r="A384" s="76"/>
      <c r="B384" s="48" t="str">
        <f>'Beleidsmedewerker Facilitair'!$A$1</f>
        <v xml:space="preserve">Beoordelaar 3: </v>
      </c>
      <c r="C384" s="7"/>
      <c r="D384" s="30" t="str">
        <f>'Beleidsmedewerker Facilitair'!C90</f>
        <v>SCORE</v>
      </c>
      <c r="E384" s="78"/>
      <c r="F384" s="7"/>
      <c r="G384" s="30" t="str">
        <f>'Beleidsmedewerker Facilitair'!E90</f>
        <v>SCORE</v>
      </c>
      <c r="H384" s="78"/>
      <c r="I384" s="7"/>
      <c r="J384" s="30" t="str">
        <f>'Beleidsmedewerker Facilitair'!G90</f>
        <v>SCORE</v>
      </c>
      <c r="K384" s="78"/>
    </row>
    <row r="385" spans="1:11" ht="20" customHeight="1" x14ac:dyDescent="0.2">
      <c r="A385" s="76"/>
      <c r="B385" s="48" t="str">
        <f>'Coordinator OOP'!$A$1</f>
        <v xml:space="preserve">Beoordelaar 4: </v>
      </c>
      <c r="C385" s="7"/>
      <c r="D385" s="30" t="str">
        <f>'Coordinator OOP'!C90</f>
        <v>SCORE</v>
      </c>
      <c r="E385" s="78"/>
      <c r="F385" s="7"/>
      <c r="G385" s="30" t="str">
        <f>'Coordinator OOP'!E90</f>
        <v>SCORE</v>
      </c>
      <c r="H385" s="78"/>
      <c r="I385" s="7"/>
      <c r="J385" s="30" t="str">
        <f>'Coordinator OOP'!G90</f>
        <v>SCORE</v>
      </c>
      <c r="K385" s="78"/>
    </row>
    <row r="386" spans="1:11" ht="20" customHeight="1" x14ac:dyDescent="0.2">
      <c r="A386" s="76"/>
      <c r="B386" s="48" t="str">
        <f>'Centrale inkoper'!$A$1</f>
        <v xml:space="preserve">Beoordelaar 5: </v>
      </c>
      <c r="C386" s="7"/>
      <c r="D386" s="30" t="str">
        <f>'Centrale inkoper'!C90</f>
        <v>SCORE</v>
      </c>
      <c r="E386" s="78"/>
      <c r="F386" s="7"/>
      <c r="G386" s="30" t="str">
        <f>'Centrale inkoper'!E90</f>
        <v>SCORE</v>
      </c>
      <c r="H386" s="78"/>
      <c r="I386" s="7"/>
      <c r="J386" s="30" t="str">
        <f>'Centrale inkoper'!G90</f>
        <v>SCORE</v>
      </c>
      <c r="K386" s="78"/>
    </row>
    <row r="387" spans="1:11" ht="20" customHeight="1" x14ac:dyDescent="0.2">
      <c r="A387" s="76"/>
      <c r="B387" s="48" t="str">
        <f>Onderhoudsmedewerker!$A$1</f>
        <v xml:space="preserve">Beoordelaar 6: </v>
      </c>
      <c r="C387" s="7"/>
      <c r="D387" s="30" t="str">
        <f>Onderhoudsmedewerker!C90</f>
        <v>SCORE</v>
      </c>
      <c r="E387" s="78"/>
      <c r="F387" s="7"/>
      <c r="G387" s="30" t="str">
        <f>Onderhoudsmedewerker!E90</f>
        <v>SCORE</v>
      </c>
      <c r="H387" s="78"/>
      <c r="I387" s="7"/>
      <c r="J387" s="30" t="str">
        <f>Onderhoudsmedewerker!G90</f>
        <v>SCORE</v>
      </c>
      <c r="K387" s="78"/>
    </row>
    <row r="388" spans="1:11" ht="20" customHeight="1" x14ac:dyDescent="0.2">
      <c r="A388" s="77"/>
      <c r="B388" s="48" t="str">
        <f>'Hoofd facilitaire dienst'!$A$1</f>
        <v xml:space="preserve">Beoordelaar 7: </v>
      </c>
      <c r="C388" s="7"/>
      <c r="D388" s="30" t="str">
        <f>'Hoofd facilitaire dienst'!C90</f>
        <v>SCORE</v>
      </c>
      <c r="E388" s="78"/>
      <c r="F388" s="7"/>
      <c r="G388" s="30" t="str">
        <f>'Hoofd facilitaire dienst'!E90</f>
        <v>SCORE</v>
      </c>
      <c r="H388" s="78"/>
      <c r="I388" s="7"/>
      <c r="J388" s="30" t="str">
        <f>'Hoofd facilitaire dienst'!G90</f>
        <v>SCORE</v>
      </c>
      <c r="K388" s="78"/>
    </row>
    <row r="389" spans="1:11" ht="20" customHeight="1" x14ac:dyDescent="0.2">
      <c r="A389" s="79" t="s">
        <v>1</v>
      </c>
      <c r="B389" s="79"/>
      <c r="C389" s="7"/>
      <c r="D389" s="29" t="s">
        <v>2</v>
      </c>
      <c r="E389" s="78"/>
      <c r="F389" s="7"/>
      <c r="G389" s="29" t="s">
        <v>2</v>
      </c>
      <c r="H389" s="78"/>
      <c r="I389" s="7"/>
      <c r="J389" s="29" t="s">
        <v>2</v>
      </c>
      <c r="K389" s="78"/>
    </row>
    <row r="390" spans="1:11" ht="20" customHeight="1" x14ac:dyDescent="0.2">
      <c r="A390" s="80"/>
      <c r="B390" s="80"/>
      <c r="C390" s="7"/>
      <c r="D390" s="28" t="str">
        <f>IF(D389="beter","€ 1.250",IF(D389="vergelijkbaar","€ 0",IF(D389="minder","-€ 1.250"," ")))</f>
        <v xml:space="preserve"> </v>
      </c>
      <c r="E390" s="78"/>
      <c r="F390" s="7"/>
      <c r="G390" s="28" t="str">
        <f>IF(G389="beter","€ 1.250",IF(G389="vergelijkbaar","€ 0",IF(G389="minder","-€ 1.250"," ")))</f>
        <v xml:space="preserve"> </v>
      </c>
      <c r="H390" s="78"/>
      <c r="I390" s="7"/>
      <c r="J390" s="28" t="str">
        <f>IF(J389="beter","€ 1.250",IF(J389="vergelijkbaar","€ 0",IF(J389="minder","-€ 1.250"," ")))</f>
        <v xml:space="preserve"> </v>
      </c>
      <c r="K390" s="78"/>
    </row>
    <row r="391" spans="1:11" ht="20" customHeight="1" x14ac:dyDescent="0.2">
      <c r="A391" s="75" t="str">
        <f>Productdemonstratie!A51</f>
        <v>5. Uitstraling/ vormgeving</v>
      </c>
      <c r="B391" s="48" t="str">
        <f>'Locatie directeur 1'!$A$1</f>
        <v xml:space="preserve">Beoordelaar 1: </v>
      </c>
      <c r="C391" s="7"/>
      <c r="D391" s="30" t="str">
        <f>'Locatie directeur 1'!C92</f>
        <v>SCORE</v>
      </c>
      <c r="E391" s="78" t="s">
        <v>0</v>
      </c>
      <c r="F391" s="7"/>
      <c r="G391" s="30" t="str">
        <f>'Locatie directeur 1'!E92</f>
        <v>SCORE</v>
      </c>
      <c r="H391" s="78" t="s">
        <v>0</v>
      </c>
      <c r="I391" s="7"/>
      <c r="J391" s="30" t="str">
        <f>'Locatie directeur 1'!G92</f>
        <v>SCORE</v>
      </c>
      <c r="K391" s="78" t="s">
        <v>0</v>
      </c>
    </row>
    <row r="392" spans="1:11" ht="20" customHeight="1" x14ac:dyDescent="0.2">
      <c r="A392" s="76"/>
      <c r="B392" s="48" t="str">
        <f>'Locatie directeur 2'!$A$1</f>
        <v xml:space="preserve">Beoordelaar 2: </v>
      </c>
      <c r="C392" s="7"/>
      <c r="D392" s="30" t="str">
        <f>'Locatie directeur 2'!C92</f>
        <v>SCORE</v>
      </c>
      <c r="E392" s="78"/>
      <c r="F392" s="7"/>
      <c r="G392" s="30" t="str">
        <f>'Locatie directeur 2'!E92</f>
        <v>SCORE</v>
      </c>
      <c r="H392" s="78"/>
      <c r="I392" s="7"/>
      <c r="J392" s="30" t="str">
        <f>'Locatie directeur 2'!G92</f>
        <v>SCORE</v>
      </c>
      <c r="K392" s="78"/>
    </row>
    <row r="393" spans="1:11" ht="20" customHeight="1" x14ac:dyDescent="0.2">
      <c r="A393" s="76"/>
      <c r="B393" s="48" t="str">
        <f>'Beleidsmedewerker Facilitair'!$A$1</f>
        <v xml:space="preserve">Beoordelaar 3: </v>
      </c>
      <c r="C393" s="7"/>
      <c r="D393" s="30" t="str">
        <f>'Beleidsmedewerker Facilitair'!C92</f>
        <v>SCORE</v>
      </c>
      <c r="E393" s="78"/>
      <c r="F393" s="7"/>
      <c r="G393" s="30" t="str">
        <f>'Beleidsmedewerker Facilitair'!E92</f>
        <v>SCORE</v>
      </c>
      <c r="H393" s="78"/>
      <c r="I393" s="7"/>
      <c r="J393" s="30" t="str">
        <f>'Beleidsmedewerker Facilitair'!G92</f>
        <v>SCORE</v>
      </c>
      <c r="K393" s="78"/>
    </row>
    <row r="394" spans="1:11" ht="20" customHeight="1" x14ac:dyDescent="0.2">
      <c r="A394" s="76"/>
      <c r="B394" s="48" t="str">
        <f>'Coordinator OOP'!$A$1</f>
        <v xml:space="preserve">Beoordelaar 4: </v>
      </c>
      <c r="C394" s="7"/>
      <c r="D394" s="30" t="str">
        <f>'Coordinator OOP'!C92</f>
        <v>SCORE</v>
      </c>
      <c r="E394" s="78"/>
      <c r="F394" s="7"/>
      <c r="G394" s="30" t="str">
        <f>'Coordinator OOP'!E92</f>
        <v>SCORE</v>
      </c>
      <c r="H394" s="78"/>
      <c r="I394" s="7"/>
      <c r="J394" s="30" t="str">
        <f>'Coordinator OOP'!G92</f>
        <v>SCORE</v>
      </c>
      <c r="K394" s="78"/>
    </row>
    <row r="395" spans="1:11" ht="20" customHeight="1" x14ac:dyDescent="0.2">
      <c r="A395" s="76"/>
      <c r="B395" s="48" t="str">
        <f>'Centrale inkoper'!$A$1</f>
        <v xml:space="preserve">Beoordelaar 5: </v>
      </c>
      <c r="C395" s="7"/>
      <c r="D395" s="30" t="str">
        <f>'Centrale inkoper'!C92</f>
        <v>SCORE</v>
      </c>
      <c r="E395" s="78"/>
      <c r="F395" s="7"/>
      <c r="G395" s="30" t="str">
        <f>'Centrale inkoper'!E92</f>
        <v>SCORE</v>
      </c>
      <c r="H395" s="78"/>
      <c r="I395" s="7"/>
      <c r="J395" s="30" t="str">
        <f>'Centrale inkoper'!G92</f>
        <v>SCORE</v>
      </c>
      <c r="K395" s="78"/>
    </row>
    <row r="396" spans="1:11" ht="20" customHeight="1" x14ac:dyDescent="0.2">
      <c r="A396" s="76"/>
      <c r="B396" s="48" t="str">
        <f>Onderhoudsmedewerker!$A$1</f>
        <v xml:space="preserve">Beoordelaar 6: </v>
      </c>
      <c r="C396" s="7"/>
      <c r="D396" s="30" t="str">
        <f>Onderhoudsmedewerker!C92</f>
        <v>SCORE</v>
      </c>
      <c r="E396" s="78"/>
      <c r="F396" s="7"/>
      <c r="G396" s="30" t="str">
        <f>Onderhoudsmedewerker!E92</f>
        <v>SCORE</v>
      </c>
      <c r="H396" s="78"/>
      <c r="I396" s="7"/>
      <c r="J396" s="30" t="str">
        <f>Onderhoudsmedewerker!G92</f>
        <v>SCORE</v>
      </c>
      <c r="K396" s="78"/>
    </row>
    <row r="397" spans="1:11" ht="20" customHeight="1" x14ac:dyDescent="0.2">
      <c r="A397" s="77"/>
      <c r="B397" s="48" t="str">
        <f>'Hoofd facilitaire dienst'!$A$1</f>
        <v xml:space="preserve">Beoordelaar 7: </v>
      </c>
      <c r="C397" s="7"/>
      <c r="D397" s="30" t="str">
        <f>'Hoofd facilitaire dienst'!C92</f>
        <v>SCORE</v>
      </c>
      <c r="E397" s="78"/>
      <c r="F397" s="7"/>
      <c r="G397" s="30" t="str">
        <f>'Hoofd facilitaire dienst'!E92</f>
        <v>SCORE</v>
      </c>
      <c r="H397" s="78"/>
      <c r="I397" s="7"/>
      <c r="J397" s="30" t="str">
        <f>'Hoofd facilitaire dienst'!G92</f>
        <v>SCORE</v>
      </c>
      <c r="K397" s="78"/>
    </row>
    <row r="398" spans="1:11" ht="20" customHeight="1" x14ac:dyDescent="0.2">
      <c r="A398" s="79" t="s">
        <v>1</v>
      </c>
      <c r="B398" s="79"/>
      <c r="C398" s="7"/>
      <c r="D398" s="29" t="s">
        <v>2</v>
      </c>
      <c r="E398" s="78"/>
      <c r="F398" s="7"/>
      <c r="G398" s="29" t="s">
        <v>2</v>
      </c>
      <c r="H398" s="78"/>
      <c r="I398" s="7"/>
      <c r="J398" s="29" t="s">
        <v>2</v>
      </c>
      <c r="K398" s="78"/>
    </row>
    <row r="399" spans="1:11" ht="20" customHeight="1" x14ac:dyDescent="0.2">
      <c r="A399" s="80"/>
      <c r="B399" s="80"/>
      <c r="C399" s="7"/>
      <c r="D399" s="28" t="str">
        <f>IF(D398="beter","€ 1.250",IF(D398="vergelijkbaar","€ 0",IF(D398="minder","-€ 1.250"," ")))</f>
        <v xml:space="preserve"> </v>
      </c>
      <c r="E399" s="78"/>
      <c r="F399" s="7"/>
      <c r="G399" s="28" t="str">
        <f>IF(G398="beter","€ 1.250",IF(G398="vergelijkbaar","€ 0",IF(G398="minder","-€ 1.250"," ")))</f>
        <v xml:space="preserve"> </v>
      </c>
      <c r="H399" s="78"/>
      <c r="I399" s="7"/>
      <c r="J399" s="28" t="str">
        <f>IF(J398="beter","€ 1.250",IF(J398="vergelijkbaar","€ 0",IF(J398="minder","-€ 1.250"," ")))</f>
        <v xml:space="preserve"> </v>
      </c>
      <c r="K399" s="78"/>
    </row>
    <row r="400" spans="1:11" ht="20" customHeight="1" x14ac:dyDescent="0.2">
      <c r="A400" s="75" t="str">
        <f>Productdemonstratie!A52</f>
        <v>6. Gemak schoonmaken</v>
      </c>
      <c r="B400" s="48" t="str">
        <f>'Locatie directeur 1'!$A$1</f>
        <v xml:space="preserve">Beoordelaar 1: </v>
      </c>
      <c r="C400" s="7"/>
      <c r="D400" s="30" t="str">
        <f>'Locatie directeur 1'!C94</f>
        <v>SCORE</v>
      </c>
      <c r="E400" s="78" t="s">
        <v>0</v>
      </c>
      <c r="F400" s="7"/>
      <c r="G400" s="30" t="str">
        <f>'Locatie directeur 1'!E94</f>
        <v>SCORE</v>
      </c>
      <c r="H400" s="78" t="s">
        <v>0</v>
      </c>
      <c r="I400" s="7"/>
      <c r="J400" s="30" t="str">
        <f>'Locatie directeur 1'!G94</f>
        <v>SCORE</v>
      </c>
      <c r="K400" s="78" t="s">
        <v>0</v>
      </c>
    </row>
    <row r="401" spans="1:11" ht="20" customHeight="1" x14ac:dyDescent="0.2">
      <c r="A401" s="76"/>
      <c r="B401" s="48" t="str">
        <f>'Locatie directeur 2'!$A$1</f>
        <v xml:space="preserve">Beoordelaar 2: </v>
      </c>
      <c r="C401" s="7"/>
      <c r="D401" s="30" t="str">
        <f>'Locatie directeur 2'!C94</f>
        <v>SCORE</v>
      </c>
      <c r="E401" s="78"/>
      <c r="F401" s="7"/>
      <c r="G401" s="30" t="str">
        <f>'Locatie directeur 2'!E94</f>
        <v>SCORE</v>
      </c>
      <c r="H401" s="78"/>
      <c r="I401" s="7"/>
      <c r="J401" s="30" t="str">
        <f>'Locatie directeur 2'!G94</f>
        <v>SCORE</v>
      </c>
      <c r="K401" s="78"/>
    </row>
    <row r="402" spans="1:11" ht="20" customHeight="1" x14ac:dyDescent="0.2">
      <c r="A402" s="76"/>
      <c r="B402" s="48" t="str">
        <f>'Beleidsmedewerker Facilitair'!$A$1</f>
        <v xml:space="preserve">Beoordelaar 3: </v>
      </c>
      <c r="C402" s="7"/>
      <c r="D402" s="30" t="str">
        <f>'Beleidsmedewerker Facilitair'!C94</f>
        <v>SCORE</v>
      </c>
      <c r="E402" s="78"/>
      <c r="F402" s="7"/>
      <c r="G402" s="30" t="str">
        <f>'Beleidsmedewerker Facilitair'!E94</f>
        <v>SCORE</v>
      </c>
      <c r="H402" s="78"/>
      <c r="I402" s="7"/>
      <c r="J402" s="30" t="str">
        <f>'Beleidsmedewerker Facilitair'!G94</f>
        <v>SCORE</v>
      </c>
      <c r="K402" s="78"/>
    </row>
    <row r="403" spans="1:11" ht="20" customHeight="1" x14ac:dyDescent="0.2">
      <c r="A403" s="76"/>
      <c r="B403" s="48" t="str">
        <f>'Coordinator OOP'!$A$1</f>
        <v xml:space="preserve">Beoordelaar 4: </v>
      </c>
      <c r="C403" s="7"/>
      <c r="D403" s="30" t="str">
        <f>'Coordinator OOP'!C94</f>
        <v>SCORE</v>
      </c>
      <c r="E403" s="78"/>
      <c r="F403" s="7"/>
      <c r="G403" s="30" t="str">
        <f>'Coordinator OOP'!E94</f>
        <v>SCORE</v>
      </c>
      <c r="H403" s="78"/>
      <c r="I403" s="7"/>
      <c r="J403" s="30" t="str">
        <f>'Coordinator OOP'!G94</f>
        <v>SCORE</v>
      </c>
      <c r="K403" s="78"/>
    </row>
    <row r="404" spans="1:11" ht="20" customHeight="1" x14ac:dyDescent="0.2">
      <c r="A404" s="76"/>
      <c r="B404" s="48" t="str">
        <f>'Centrale inkoper'!$A$1</f>
        <v xml:space="preserve">Beoordelaar 5: </v>
      </c>
      <c r="C404" s="7"/>
      <c r="D404" s="30" t="str">
        <f>'Centrale inkoper'!C94</f>
        <v>SCORE</v>
      </c>
      <c r="E404" s="78"/>
      <c r="F404" s="7"/>
      <c r="G404" s="30" t="str">
        <f>'Centrale inkoper'!E94</f>
        <v>SCORE</v>
      </c>
      <c r="H404" s="78"/>
      <c r="I404" s="7"/>
      <c r="J404" s="30" t="str">
        <f>'Centrale inkoper'!G94</f>
        <v>SCORE</v>
      </c>
      <c r="K404" s="78"/>
    </row>
    <row r="405" spans="1:11" ht="20" customHeight="1" x14ac:dyDescent="0.2">
      <c r="A405" s="76"/>
      <c r="B405" s="48" t="str">
        <f>Onderhoudsmedewerker!$A$1</f>
        <v xml:space="preserve">Beoordelaar 6: </v>
      </c>
      <c r="C405" s="7"/>
      <c r="D405" s="30" t="str">
        <f>Onderhoudsmedewerker!C94</f>
        <v>SCORE</v>
      </c>
      <c r="E405" s="78"/>
      <c r="F405" s="7"/>
      <c r="G405" s="30" t="str">
        <f>Onderhoudsmedewerker!E94</f>
        <v>SCORE</v>
      </c>
      <c r="H405" s="78"/>
      <c r="I405" s="7"/>
      <c r="J405" s="30" t="str">
        <f>Onderhoudsmedewerker!G94</f>
        <v>SCORE</v>
      </c>
      <c r="K405" s="78"/>
    </row>
    <row r="406" spans="1:11" ht="20" customHeight="1" x14ac:dyDescent="0.2">
      <c r="A406" s="77"/>
      <c r="B406" s="48" t="str">
        <f>'Hoofd facilitaire dienst'!$A$1</f>
        <v xml:space="preserve">Beoordelaar 7: </v>
      </c>
      <c r="C406" s="7"/>
      <c r="D406" s="30" t="str">
        <f>'Hoofd facilitaire dienst'!C94</f>
        <v>SCORE</v>
      </c>
      <c r="E406" s="78"/>
      <c r="F406" s="7"/>
      <c r="G406" s="30" t="str">
        <f>'Hoofd facilitaire dienst'!E94</f>
        <v>SCORE</v>
      </c>
      <c r="H406" s="78"/>
      <c r="I406" s="7"/>
      <c r="J406" s="30" t="str">
        <f>'Hoofd facilitaire dienst'!G94</f>
        <v>SCORE</v>
      </c>
      <c r="K406" s="78"/>
    </row>
    <row r="407" spans="1:11" ht="20" customHeight="1" x14ac:dyDescent="0.2">
      <c r="A407" s="79" t="s">
        <v>1</v>
      </c>
      <c r="B407" s="79"/>
      <c r="C407" s="7"/>
      <c r="D407" s="29" t="s">
        <v>2</v>
      </c>
      <c r="E407" s="78"/>
      <c r="F407" s="7"/>
      <c r="G407" s="29" t="s">
        <v>2</v>
      </c>
      <c r="H407" s="78"/>
      <c r="I407" s="7"/>
      <c r="J407" s="29" t="s">
        <v>2</v>
      </c>
      <c r="K407" s="78"/>
    </row>
    <row r="408" spans="1:11" ht="20" customHeight="1" x14ac:dyDescent="0.2">
      <c r="A408" s="80"/>
      <c r="B408" s="80"/>
      <c r="C408" s="7"/>
      <c r="D408" s="28" t="str">
        <f>IF(D407="beter","€ 1.250",IF(D407="vergelijkbaar","€ 0",IF(D407="minder","-€ 1.250"," ")))</f>
        <v xml:space="preserve"> </v>
      </c>
      <c r="E408" s="78"/>
      <c r="F408" s="7"/>
      <c r="G408" s="28" t="str">
        <f>IF(G407="beter","€ 1.250",IF(G407="vergelijkbaar","€ 0",IF(G407="minder","-€ 1.250"," ")))</f>
        <v xml:space="preserve"> </v>
      </c>
      <c r="H408" s="78"/>
      <c r="I408" s="7"/>
      <c r="J408" s="28" t="str">
        <f>IF(J407="beter","€ 1.250",IF(J407="vergelijkbaar","€ 0",IF(J407="minder","-€ 1.250"," ")))</f>
        <v xml:space="preserve"> </v>
      </c>
      <c r="K408" s="78"/>
    </row>
    <row r="409" spans="1:11" ht="20" customHeight="1" x14ac:dyDescent="0.2">
      <c r="A409" s="75" t="str">
        <f>Productdemonstratie!A53</f>
        <v>7. Mate van keuze kleuren in stalenboek</v>
      </c>
      <c r="B409" s="48" t="str">
        <f>'Locatie directeur 1'!$A$1</f>
        <v xml:space="preserve">Beoordelaar 1: </v>
      </c>
      <c r="C409" s="7"/>
      <c r="D409" s="30" t="str">
        <f>'Locatie directeur 1'!C96</f>
        <v>Stalenboek</v>
      </c>
      <c r="E409" s="78" t="s">
        <v>0</v>
      </c>
      <c r="F409" s="7"/>
      <c r="G409" s="30" t="str">
        <f>'Locatie directeur 1'!E96</f>
        <v>Stalenboek</v>
      </c>
      <c r="H409" s="78" t="s">
        <v>0</v>
      </c>
      <c r="I409" s="7"/>
      <c r="J409" s="30" t="str">
        <f>'Locatie directeur 1'!G96</f>
        <v>Stalenboek</v>
      </c>
      <c r="K409" s="78" t="s">
        <v>0</v>
      </c>
    </row>
    <row r="410" spans="1:11" ht="20" customHeight="1" x14ac:dyDescent="0.2">
      <c r="A410" s="76"/>
      <c r="B410" s="48" t="str">
        <f>'Locatie directeur 2'!$A$1</f>
        <v xml:space="preserve">Beoordelaar 2: </v>
      </c>
      <c r="C410" s="7"/>
      <c r="D410" s="30" t="str">
        <f>'Locatie directeur 2'!C96</f>
        <v>Stalenboek</v>
      </c>
      <c r="E410" s="78"/>
      <c r="F410" s="7"/>
      <c r="G410" s="30" t="str">
        <f>'Locatie directeur 2'!E96</f>
        <v>Stalenboek</v>
      </c>
      <c r="H410" s="78"/>
      <c r="I410" s="7"/>
      <c r="J410" s="30" t="str">
        <f>'Locatie directeur 2'!G96</f>
        <v>Stalenboek</v>
      </c>
      <c r="K410" s="78"/>
    </row>
    <row r="411" spans="1:11" ht="20" customHeight="1" x14ac:dyDescent="0.2">
      <c r="A411" s="76"/>
      <c r="B411" s="48" t="str">
        <f>'Beleidsmedewerker Facilitair'!$A$1</f>
        <v xml:space="preserve">Beoordelaar 3: </v>
      </c>
      <c r="C411" s="7"/>
      <c r="D411" s="30" t="str">
        <f>'Beleidsmedewerker Facilitair'!C96</f>
        <v>Stalenboek</v>
      </c>
      <c r="E411" s="78"/>
      <c r="F411" s="7"/>
      <c r="G411" s="30" t="str">
        <f>'Beleidsmedewerker Facilitair'!E96</f>
        <v>Stalenboek</v>
      </c>
      <c r="H411" s="78"/>
      <c r="I411" s="7"/>
      <c r="J411" s="30" t="str">
        <f>'Beleidsmedewerker Facilitair'!G96</f>
        <v>Stalenboek</v>
      </c>
      <c r="K411" s="78"/>
    </row>
    <row r="412" spans="1:11" ht="20" customHeight="1" x14ac:dyDescent="0.2">
      <c r="A412" s="76"/>
      <c r="B412" s="48" t="str">
        <f>'Coordinator OOP'!$A$1</f>
        <v xml:space="preserve">Beoordelaar 4: </v>
      </c>
      <c r="C412" s="7"/>
      <c r="D412" s="30" t="str">
        <f>'Coordinator OOP'!C96</f>
        <v>Stalenboek</v>
      </c>
      <c r="E412" s="78"/>
      <c r="F412" s="7"/>
      <c r="G412" s="30" t="str">
        <f>'Coordinator OOP'!E96</f>
        <v>Stalenboek</v>
      </c>
      <c r="H412" s="78"/>
      <c r="I412" s="7"/>
      <c r="J412" s="30" t="str">
        <f>'Coordinator OOP'!G96</f>
        <v>Stalenboek</v>
      </c>
      <c r="K412" s="78"/>
    </row>
    <row r="413" spans="1:11" ht="20" customHeight="1" x14ac:dyDescent="0.2">
      <c r="A413" s="76"/>
      <c r="B413" s="48" t="str">
        <f>'Centrale inkoper'!$A$1</f>
        <v xml:space="preserve">Beoordelaar 5: </v>
      </c>
      <c r="C413" s="7"/>
      <c r="D413" s="30" t="str">
        <f>'Centrale inkoper'!C96</f>
        <v>Stalenboek</v>
      </c>
      <c r="E413" s="78"/>
      <c r="F413" s="7"/>
      <c r="G413" s="30" t="str">
        <f>'Centrale inkoper'!E96</f>
        <v>Stalenboek</v>
      </c>
      <c r="H413" s="78"/>
      <c r="I413" s="7"/>
      <c r="J413" s="30" t="str">
        <f>'Centrale inkoper'!G96</f>
        <v>Stalenboek</v>
      </c>
      <c r="K413" s="78"/>
    </row>
    <row r="414" spans="1:11" ht="20" customHeight="1" x14ac:dyDescent="0.2">
      <c r="A414" s="76"/>
      <c r="B414" s="48" t="str">
        <f>Onderhoudsmedewerker!$A$1</f>
        <v xml:space="preserve">Beoordelaar 6: </v>
      </c>
      <c r="C414" s="7"/>
      <c r="D414" s="30" t="str">
        <f>Onderhoudsmedewerker!C96</f>
        <v>Stalenboek</v>
      </c>
      <c r="E414" s="78"/>
      <c r="F414" s="7"/>
      <c r="G414" s="30" t="str">
        <f>Onderhoudsmedewerker!E96</f>
        <v>Stalenboek</v>
      </c>
      <c r="H414" s="78"/>
      <c r="I414" s="7"/>
      <c r="J414" s="30" t="str">
        <f>Onderhoudsmedewerker!G96</f>
        <v>Stalenboek</v>
      </c>
      <c r="K414" s="78"/>
    </row>
    <row r="415" spans="1:11" ht="20" customHeight="1" x14ac:dyDescent="0.2">
      <c r="A415" s="77"/>
      <c r="B415" s="48" t="str">
        <f>'Hoofd facilitaire dienst'!$A$1</f>
        <v xml:space="preserve">Beoordelaar 7: </v>
      </c>
      <c r="C415" s="7"/>
      <c r="D415" s="30" t="str">
        <f>'Hoofd facilitaire dienst'!C96</f>
        <v>Stalenboek</v>
      </c>
      <c r="E415" s="78"/>
      <c r="F415" s="7"/>
      <c r="G415" s="30" t="str">
        <f>'Hoofd facilitaire dienst'!E96</f>
        <v>Stalenboek</v>
      </c>
      <c r="H415" s="78"/>
      <c r="I415" s="7"/>
      <c r="J415" s="30" t="str">
        <f>'Hoofd facilitaire dienst'!G96</f>
        <v>Stalenboek</v>
      </c>
      <c r="K415" s="78"/>
    </row>
    <row r="416" spans="1:11" ht="20" customHeight="1" x14ac:dyDescent="0.2">
      <c r="A416" s="79" t="s">
        <v>1</v>
      </c>
      <c r="B416" s="79"/>
      <c r="C416" s="7"/>
      <c r="D416" s="29" t="s">
        <v>51</v>
      </c>
      <c r="E416" s="78"/>
      <c r="F416" s="7"/>
      <c r="G416" s="29" t="s">
        <v>51</v>
      </c>
      <c r="H416" s="78"/>
      <c r="I416" s="7"/>
      <c r="J416" s="29" t="s">
        <v>51</v>
      </c>
      <c r="K416" s="78"/>
    </row>
    <row r="417" spans="1:11" ht="20" customHeight="1" x14ac:dyDescent="0.2">
      <c r="A417" s="80"/>
      <c r="B417" s="80"/>
      <c r="C417" s="7"/>
      <c r="D417" s="28" t="str">
        <f>IF(D416="Uitmuntend","€ 1.250",IF(D416="Voldoende","€ 0",IF(D416="onvoldoende","-€ 1.250"," ")))</f>
        <v xml:space="preserve"> </v>
      </c>
      <c r="E417" s="78"/>
      <c r="F417" s="7"/>
      <c r="G417" s="28" t="str">
        <f>IF(G416="Uitmuntend","€ 1.250",IF(G416="Voldoende","€ 0",IF(G416="onvoldoende","-€ 1.250"," ")))</f>
        <v xml:space="preserve"> </v>
      </c>
      <c r="H417" s="78"/>
      <c r="I417" s="7"/>
      <c r="J417" s="28" t="str">
        <f>IF(J416="Uitmuntend","€ 1.250",IF(J416="Voldoende","€ 0",IF(J416="onvoldoende","-€ 1.250"," ")))</f>
        <v xml:space="preserve"> </v>
      </c>
      <c r="K417" s="78"/>
    </row>
    <row r="418" spans="1:11" ht="31" customHeight="1" x14ac:dyDescent="0.2">
      <c r="A418" s="97" t="s">
        <v>54</v>
      </c>
      <c r="B418" s="98"/>
      <c r="C418" s="39"/>
      <c r="D418" s="92" t="e">
        <f>D363+D372+D381+D390+D399+D408+D417</f>
        <v>#VALUE!</v>
      </c>
      <c r="E418" s="93"/>
      <c r="F418" s="40"/>
      <c r="G418" s="92" t="e">
        <f>G363+G372+G381+G390+G399+G408+G417</f>
        <v>#VALUE!</v>
      </c>
      <c r="H418" s="93"/>
      <c r="I418" s="40"/>
      <c r="J418" s="92" t="e">
        <f>J363+J372+J381+J390+J399+J408+J417</f>
        <v>#VALUE!</v>
      </c>
      <c r="K418" s="93"/>
    </row>
    <row r="419" spans="1:11" ht="20" customHeight="1" x14ac:dyDescent="0.2">
      <c r="C419"/>
      <c r="F419"/>
      <c r="I419"/>
    </row>
    <row r="420" spans="1:11" ht="30" customHeight="1" x14ac:dyDescent="0.2">
      <c r="A420" s="94" t="s">
        <v>18</v>
      </c>
      <c r="B420" s="94"/>
      <c r="C420" s="7"/>
      <c r="D420" s="95" t="e">
        <f>D49+D97+D145+D229+D286+D352+D418</f>
        <v>#VALUE!</v>
      </c>
      <c r="E420" s="96"/>
      <c r="F420" s="13"/>
      <c r="G420" s="95" t="e">
        <f>G49+G97+G145+G229+G286+G352+G418</f>
        <v>#VALUE!</v>
      </c>
      <c r="H420" s="96"/>
      <c r="I420" s="13"/>
      <c r="J420" s="95" t="e">
        <f>J49+J97+J145+J229+J286+J352+J418</f>
        <v>#VALUE!</v>
      </c>
      <c r="K420" s="96"/>
    </row>
    <row r="421" spans="1:11" x14ac:dyDescent="0.2">
      <c r="A421" s="12"/>
      <c r="B421" s="12"/>
      <c r="C421" s="12"/>
      <c r="D421" s="12"/>
      <c r="E421" s="12"/>
      <c r="F421" s="12"/>
      <c r="G421" s="12"/>
      <c r="H421" s="12"/>
      <c r="I421" s="12"/>
      <c r="J421" s="12"/>
    </row>
  </sheetData>
  <sheetProtection algorithmName="SHA-512" hashValue="tgOpdhS9NaUO81zHhB1R11+nQxjDh/MUR291/D4Xa4OhEzKALEy6isNF3DxmktXAS1Gfe3o/3bRLu0qFnmcL2Q==" saltValue="+ZEG0LOKXohlMRqValyYDA==" spinCount="100000" sheet="1" objects="1" scenarios="1"/>
  <mergeCells count="307">
    <mergeCell ref="A418:B418"/>
    <mergeCell ref="D418:E418"/>
    <mergeCell ref="G418:H418"/>
    <mergeCell ref="J418:K418"/>
    <mergeCell ref="A400:A406"/>
    <mergeCell ref="E400:E408"/>
    <mergeCell ref="H400:H408"/>
    <mergeCell ref="K400:K408"/>
    <mergeCell ref="A407:B407"/>
    <mergeCell ref="A408:B408"/>
    <mergeCell ref="A409:A415"/>
    <mergeCell ref="E409:E417"/>
    <mergeCell ref="H409:H417"/>
    <mergeCell ref="K409:K417"/>
    <mergeCell ref="A416:B416"/>
    <mergeCell ref="A417:B417"/>
    <mergeCell ref="A382:A388"/>
    <mergeCell ref="E382:E390"/>
    <mergeCell ref="H382:H390"/>
    <mergeCell ref="K382:K390"/>
    <mergeCell ref="A389:B389"/>
    <mergeCell ref="A390:B390"/>
    <mergeCell ref="A391:A397"/>
    <mergeCell ref="E391:E399"/>
    <mergeCell ref="H391:H399"/>
    <mergeCell ref="K391:K399"/>
    <mergeCell ref="A398:B398"/>
    <mergeCell ref="A399:B399"/>
    <mergeCell ref="A364:A370"/>
    <mergeCell ref="E364:E372"/>
    <mergeCell ref="H364:H372"/>
    <mergeCell ref="K364:K372"/>
    <mergeCell ref="A371:B371"/>
    <mergeCell ref="A372:B372"/>
    <mergeCell ref="A373:A379"/>
    <mergeCell ref="E373:E381"/>
    <mergeCell ref="H373:H381"/>
    <mergeCell ref="K373:K381"/>
    <mergeCell ref="A380:B380"/>
    <mergeCell ref="A381:B381"/>
    <mergeCell ref="A343:A349"/>
    <mergeCell ref="E343:E351"/>
    <mergeCell ref="H343:H351"/>
    <mergeCell ref="K343:K351"/>
    <mergeCell ref="A350:B350"/>
    <mergeCell ref="A351:B351"/>
    <mergeCell ref="A354:K354"/>
    <mergeCell ref="A355:A361"/>
    <mergeCell ref="E355:E363"/>
    <mergeCell ref="H355:H363"/>
    <mergeCell ref="K355:K363"/>
    <mergeCell ref="A362:B362"/>
    <mergeCell ref="A363:B363"/>
    <mergeCell ref="A352:B352"/>
    <mergeCell ref="D352:E352"/>
    <mergeCell ref="G352:H352"/>
    <mergeCell ref="J352:K352"/>
    <mergeCell ref="A325:A331"/>
    <mergeCell ref="E325:E333"/>
    <mergeCell ref="H325:H333"/>
    <mergeCell ref="K325:K333"/>
    <mergeCell ref="A332:B332"/>
    <mergeCell ref="A333:B333"/>
    <mergeCell ref="A334:A340"/>
    <mergeCell ref="E334:E342"/>
    <mergeCell ref="H334:H342"/>
    <mergeCell ref="K334:K342"/>
    <mergeCell ref="A341:B341"/>
    <mergeCell ref="A342:B342"/>
    <mergeCell ref="A307:A313"/>
    <mergeCell ref="E307:E315"/>
    <mergeCell ref="H307:H315"/>
    <mergeCell ref="K307:K315"/>
    <mergeCell ref="A314:B314"/>
    <mergeCell ref="A315:B315"/>
    <mergeCell ref="A316:A322"/>
    <mergeCell ref="E316:E324"/>
    <mergeCell ref="H316:H324"/>
    <mergeCell ref="K316:K324"/>
    <mergeCell ref="A323:B323"/>
    <mergeCell ref="A324:B324"/>
    <mergeCell ref="A288:K288"/>
    <mergeCell ref="A289:A295"/>
    <mergeCell ref="E289:E297"/>
    <mergeCell ref="H289:H297"/>
    <mergeCell ref="K289:K297"/>
    <mergeCell ref="A296:B296"/>
    <mergeCell ref="A297:B297"/>
    <mergeCell ref="A298:A304"/>
    <mergeCell ref="E298:E306"/>
    <mergeCell ref="H298:H306"/>
    <mergeCell ref="K298:K306"/>
    <mergeCell ref="A305:B305"/>
    <mergeCell ref="A306:B306"/>
    <mergeCell ref="A229:B229"/>
    <mergeCell ref="D229:E229"/>
    <mergeCell ref="G229:H229"/>
    <mergeCell ref="J229:K229"/>
    <mergeCell ref="A286:B286"/>
    <mergeCell ref="D286:E286"/>
    <mergeCell ref="G286:H286"/>
    <mergeCell ref="J286:K286"/>
    <mergeCell ref="E268:E276"/>
    <mergeCell ref="H268:H276"/>
    <mergeCell ref="K268:K276"/>
    <mergeCell ref="A275:B275"/>
    <mergeCell ref="A276:B276"/>
    <mergeCell ref="E277:E285"/>
    <mergeCell ref="H277:H285"/>
    <mergeCell ref="K277:K285"/>
    <mergeCell ref="A284:B284"/>
    <mergeCell ref="A285:B285"/>
    <mergeCell ref="A268:A274"/>
    <mergeCell ref="A277:A283"/>
    <mergeCell ref="E250:E258"/>
    <mergeCell ref="H250:H258"/>
    <mergeCell ref="K250:K258"/>
    <mergeCell ref="A257:B257"/>
    <mergeCell ref="A248:B248"/>
    <mergeCell ref="A249:B249"/>
    <mergeCell ref="A232:A238"/>
    <mergeCell ref="A241:A247"/>
    <mergeCell ref="D97:E97"/>
    <mergeCell ref="G97:H97"/>
    <mergeCell ref="J97:K97"/>
    <mergeCell ref="A145:B145"/>
    <mergeCell ref="D145:E145"/>
    <mergeCell ref="G145:H145"/>
    <mergeCell ref="J145:K145"/>
    <mergeCell ref="E136:E144"/>
    <mergeCell ref="H136:H144"/>
    <mergeCell ref="K136:K144"/>
    <mergeCell ref="A143:B143"/>
    <mergeCell ref="A144:B144"/>
    <mergeCell ref="E127:E135"/>
    <mergeCell ref="H127:H135"/>
    <mergeCell ref="K127:K135"/>
    <mergeCell ref="A134:B134"/>
    <mergeCell ref="A135:B135"/>
    <mergeCell ref="A127:A133"/>
    <mergeCell ref="E109:E117"/>
    <mergeCell ref="H109:H117"/>
    <mergeCell ref="E211:E219"/>
    <mergeCell ref="H211:H219"/>
    <mergeCell ref="K211:K219"/>
    <mergeCell ref="A218:B218"/>
    <mergeCell ref="A219:B219"/>
    <mergeCell ref="A202:A208"/>
    <mergeCell ref="A211:A217"/>
    <mergeCell ref="A258:B258"/>
    <mergeCell ref="E259:E267"/>
    <mergeCell ref="H259:H267"/>
    <mergeCell ref="K259:K267"/>
    <mergeCell ref="A266:B266"/>
    <mergeCell ref="A267:B267"/>
    <mergeCell ref="A250:A256"/>
    <mergeCell ref="A259:A265"/>
    <mergeCell ref="A231:K231"/>
    <mergeCell ref="E232:E240"/>
    <mergeCell ref="H232:H240"/>
    <mergeCell ref="K232:K240"/>
    <mergeCell ref="A239:B239"/>
    <mergeCell ref="A240:B240"/>
    <mergeCell ref="E241:E249"/>
    <mergeCell ref="H241:H249"/>
    <mergeCell ref="K241:K249"/>
    <mergeCell ref="E193:E201"/>
    <mergeCell ref="H193:H201"/>
    <mergeCell ref="K193:K201"/>
    <mergeCell ref="A200:B200"/>
    <mergeCell ref="A201:B201"/>
    <mergeCell ref="A184:A190"/>
    <mergeCell ref="A193:A199"/>
    <mergeCell ref="E202:E210"/>
    <mergeCell ref="H202:H210"/>
    <mergeCell ref="K202:K210"/>
    <mergeCell ref="A209:B209"/>
    <mergeCell ref="A210:B210"/>
    <mergeCell ref="A174:B174"/>
    <mergeCell ref="E175:E183"/>
    <mergeCell ref="H175:H183"/>
    <mergeCell ref="K175:K183"/>
    <mergeCell ref="A182:B182"/>
    <mergeCell ref="A183:B183"/>
    <mergeCell ref="A166:A172"/>
    <mergeCell ref="A175:A181"/>
    <mergeCell ref="E184:E192"/>
    <mergeCell ref="H184:H192"/>
    <mergeCell ref="K184:K192"/>
    <mergeCell ref="A191:B191"/>
    <mergeCell ref="A192:B192"/>
    <mergeCell ref="H118:H126"/>
    <mergeCell ref="K118:K126"/>
    <mergeCell ref="A125:B125"/>
    <mergeCell ref="A126:B126"/>
    <mergeCell ref="E88:E96"/>
    <mergeCell ref="H88:H96"/>
    <mergeCell ref="K88:K96"/>
    <mergeCell ref="A95:B95"/>
    <mergeCell ref="A96:B96"/>
    <mergeCell ref="A99:K99"/>
    <mergeCell ref="E100:E108"/>
    <mergeCell ref="H100:H108"/>
    <mergeCell ref="K100:K108"/>
    <mergeCell ref="A107:B107"/>
    <mergeCell ref="K109:K117"/>
    <mergeCell ref="A116:B116"/>
    <mergeCell ref="A117:B117"/>
    <mergeCell ref="E118:E126"/>
    <mergeCell ref="A420:B420"/>
    <mergeCell ref="A59:B59"/>
    <mergeCell ref="A68:B68"/>
    <mergeCell ref="A47:B47"/>
    <mergeCell ref="A29:B29"/>
    <mergeCell ref="A30:B30"/>
    <mergeCell ref="A38:B38"/>
    <mergeCell ref="A39:B39"/>
    <mergeCell ref="A12:B12"/>
    <mergeCell ref="A20:B20"/>
    <mergeCell ref="A21:B21"/>
    <mergeCell ref="A51:K51"/>
    <mergeCell ref="E52:E60"/>
    <mergeCell ref="A78:B78"/>
    <mergeCell ref="E79:E87"/>
    <mergeCell ref="H79:H87"/>
    <mergeCell ref="K79:K87"/>
    <mergeCell ref="D420:E420"/>
    <mergeCell ref="G420:H420"/>
    <mergeCell ref="J420:K420"/>
    <mergeCell ref="H22:H30"/>
    <mergeCell ref="H31:H39"/>
    <mergeCell ref="H40:H48"/>
    <mergeCell ref="K40:K48"/>
    <mergeCell ref="J1:K1"/>
    <mergeCell ref="G1:H1"/>
    <mergeCell ref="D1:E1"/>
    <mergeCell ref="A3:K3"/>
    <mergeCell ref="A1:B1"/>
    <mergeCell ref="H52:H60"/>
    <mergeCell ref="K52:K60"/>
    <mergeCell ref="A60:B60"/>
    <mergeCell ref="E61:E69"/>
    <mergeCell ref="H61:H69"/>
    <mergeCell ref="K61:K69"/>
    <mergeCell ref="A69:B69"/>
    <mergeCell ref="A48:B48"/>
    <mergeCell ref="A11:B11"/>
    <mergeCell ref="H4:H12"/>
    <mergeCell ref="D49:E49"/>
    <mergeCell ref="G49:H49"/>
    <mergeCell ref="J49:K49"/>
    <mergeCell ref="A49:B49"/>
    <mergeCell ref="E13:E21"/>
    <mergeCell ref="E22:E30"/>
    <mergeCell ref="E31:E39"/>
    <mergeCell ref="E40:E48"/>
    <mergeCell ref="H13:H21"/>
    <mergeCell ref="K13:K21"/>
    <mergeCell ref="K22:K30"/>
    <mergeCell ref="K31:K39"/>
    <mergeCell ref="E70:E78"/>
    <mergeCell ref="H70:H78"/>
    <mergeCell ref="K70:K78"/>
    <mergeCell ref="A77:B77"/>
    <mergeCell ref="A4:A10"/>
    <mergeCell ref="A13:A19"/>
    <mergeCell ref="A22:A28"/>
    <mergeCell ref="A31:A37"/>
    <mergeCell ref="A40:A46"/>
    <mergeCell ref="A52:A58"/>
    <mergeCell ref="E4:E12"/>
    <mergeCell ref="K4:K12"/>
    <mergeCell ref="A61:A67"/>
    <mergeCell ref="A70:A76"/>
    <mergeCell ref="A79:A85"/>
    <mergeCell ref="A100:A106"/>
    <mergeCell ref="A109:A115"/>
    <mergeCell ref="A118:A124"/>
    <mergeCell ref="A86:B86"/>
    <mergeCell ref="A87:B87"/>
    <mergeCell ref="A108:B108"/>
    <mergeCell ref="A88:A94"/>
    <mergeCell ref="A97:B97"/>
    <mergeCell ref="A220:A226"/>
    <mergeCell ref="E220:E228"/>
    <mergeCell ref="H220:H228"/>
    <mergeCell ref="K220:K228"/>
    <mergeCell ref="A227:B227"/>
    <mergeCell ref="A228:B228"/>
    <mergeCell ref="A136:A142"/>
    <mergeCell ref="A147:K147"/>
    <mergeCell ref="E148:E156"/>
    <mergeCell ref="H148:H156"/>
    <mergeCell ref="K148:K156"/>
    <mergeCell ref="A155:B155"/>
    <mergeCell ref="A156:B156"/>
    <mergeCell ref="E157:E165"/>
    <mergeCell ref="H157:H165"/>
    <mergeCell ref="K157:K165"/>
    <mergeCell ref="A164:B164"/>
    <mergeCell ref="A165:B165"/>
    <mergeCell ref="A157:A163"/>
    <mergeCell ref="E166:E174"/>
    <mergeCell ref="A148:A154"/>
    <mergeCell ref="H166:H174"/>
    <mergeCell ref="K166:K174"/>
    <mergeCell ref="A173:B173"/>
  </mergeCells>
  <phoneticPr fontId="19" type="noConversion"/>
  <dataValidations count="2">
    <dataValidation type="list" errorStyle="warning" allowBlank="1" showErrorMessage="1" sqref="D11 G11 J11 D20 G20 J20 D29 G29 J29 D38 G38 J38 D59 G59 J59 D68 G68 J68 D77 G77 J77 D86 G86 J86 D107 G107 J107 D116 G116 J116 D125 G125 J125 D134 G134 J134 D155 G155 J155 D164 G164 J164 D173 G173 J173 D182 G182 J182 D191 G191 J191 D200 G200 J200 D209 G209 J209 D218 G218 J218 D239 G239 J239 D248 G248 J248 D257 G257 J257 D266 G266 J266 D275 G275 J275 D296 G296 J296 D305 G305 J305 D314 G314 J314 D323 G323 J323 D332 G332 J332 D341 G341 J341 D407 G407 J407 D362 G362 J362 D371 G371 J371 D380 G380 J380 D389 G389 J389 D398 G398 J398" xr:uid="{67270780-1411-0249-835E-F413D733A40B}">
      <formula1>SCORE</formula1>
    </dataValidation>
    <dataValidation type="list" errorStyle="warning" allowBlank="1" showErrorMessage="1" sqref="D47 G47 J47 D95 G95 J95 D143 G143 J143 D227 G227 J227 D284 G284 J284 D350 G350 J350 D416 G416 J416" xr:uid="{FCA8D33B-A2F2-0643-B810-03EA60CD173C}">
      <formula1>STALENBOEK</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2</vt:i4>
      </vt:variant>
    </vt:vector>
  </HeadingPairs>
  <TitlesOfParts>
    <vt:vector size="12" baseType="lpstr">
      <vt:lpstr>Productdemonstratie</vt:lpstr>
      <vt:lpstr>Locatie directeur 1</vt:lpstr>
      <vt:lpstr>Locatie directeur 2</vt:lpstr>
      <vt:lpstr>Beleidsmedewerker Facilitair</vt:lpstr>
      <vt:lpstr>Coordinator OOP</vt:lpstr>
      <vt:lpstr>Centrale inkoper</vt:lpstr>
      <vt:lpstr>Onderhoudsmedewerker</vt:lpstr>
      <vt:lpstr>Hoofd facilitaire dienst</vt:lpstr>
      <vt:lpstr>Consensus</vt:lpstr>
      <vt:lpstr>Eindscores</vt:lpstr>
      <vt:lpstr>SCORE</vt:lpstr>
      <vt:lpstr>STALENBOEK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dc:description>
  <cp:lastModifiedBy/>
  <dcterms:created xsi:type="dcterms:W3CDTF">2006-09-16T00:00:00Z</dcterms:created>
  <dcterms:modified xsi:type="dcterms:W3CDTF">2023-03-06T09:49:33Z</dcterms:modified>
  <cp:category/>
</cp:coreProperties>
</file>