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Fierder Onderwijs/EA ARBO/aanbestedingsdocument en bijlagen/Concept/"/>
    </mc:Choice>
  </mc:AlternateContent>
  <xr:revisionPtr revIDLastSave="0" documentId="13_ncr:1_{DDDB9D30-CFE4-CE45-ABA5-CF3AE101EC0B}" xr6:coauthVersionLast="47" xr6:coauthVersionMax="47" xr10:uidLastSave="{00000000-0000-0000-0000-000000000000}"/>
  <bookViews>
    <workbookView xWindow="32020" yWindow="1420" windowWidth="36680" windowHeight="18480" xr2:uid="{26A0E56A-9CA4-EB40-BF12-5B4691CBE874}"/>
  </bookViews>
  <sheets>
    <sheet name="Waarde kwaliteit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2" l="1"/>
  <c r="D13" i="2"/>
  <c r="C13" i="2"/>
  <c r="B13" i="2"/>
  <c r="B4" i="2"/>
  <c r="B7" i="2"/>
  <c r="F4" i="2"/>
  <c r="F7" i="2"/>
  <c r="E4" i="2"/>
  <c r="D4" i="2"/>
  <c r="C4" i="2"/>
  <c r="G3" i="2"/>
  <c r="E7" i="2"/>
  <c r="D7" i="2"/>
  <c r="C7" i="2"/>
  <c r="F5" i="2"/>
  <c r="E5" i="2"/>
  <c r="D5" i="2"/>
  <c r="C5" i="2"/>
  <c r="D16" i="2"/>
  <c r="C16" i="2"/>
  <c r="B16" i="2"/>
  <c r="D14" i="2"/>
  <c r="C14" i="2"/>
  <c r="B14" i="2"/>
  <c r="B5" i="2"/>
  <c r="B19" i="2"/>
</calcChain>
</file>

<file path=xl/sharedStrings.xml><?xml version="1.0" encoding="utf-8"?>
<sst xmlns="http://schemas.openxmlformats.org/spreadsheetml/2006/main" count="39" uniqueCount="24">
  <si>
    <t>KO</t>
  </si>
  <si>
    <t>SCORE</t>
  </si>
  <si>
    <t>Totaal:</t>
  </si>
  <si>
    <t>Percentage</t>
  </si>
  <si>
    <t>Totaal kwaliteit</t>
  </si>
  <si>
    <t>Geraamde omvang:</t>
  </si>
  <si>
    <t>Uitmuntend</t>
  </si>
  <si>
    <t>Goed</t>
  </si>
  <si>
    <t>Voldoende</t>
  </si>
  <si>
    <t>Matig</t>
  </si>
  <si>
    <t>Onvoldoende</t>
  </si>
  <si>
    <t>OPEN VRAGEN + bijbehorende waarde beoordeling Referentienummer F23-AR1</t>
  </si>
  <si>
    <t>INTERVIEW Referentienummer F23-AR1</t>
  </si>
  <si>
    <t>Vraag 3 Preventie Zekteverzuim</t>
  </si>
  <si>
    <t>Vraag 4 Reductie ziekteverzuim</t>
  </si>
  <si>
    <t>Vraag 5 Kwaliteit dienstverlening</t>
  </si>
  <si>
    <t>Interviewvraag 1
Casus</t>
  </si>
  <si>
    <t>Interviewvraag 2
Evalueren dienstverlening</t>
  </si>
  <si>
    <t>Interviewvraag 3
Ervaring langdurig verzuim</t>
  </si>
  <si>
    <t>vraag 1 Implementatie/ transitie</t>
  </si>
  <si>
    <t>Vraag 2 Inzicht oorzaken verzuim</t>
  </si>
  <si>
    <r>
      <t xml:space="preserve">3 keer matig of meer in </t>
    </r>
    <r>
      <rPr>
        <b/>
        <sz val="8"/>
        <color rgb="FFFF0000"/>
        <rFont val="Raleway"/>
      </rPr>
      <t>totaal</t>
    </r>
    <r>
      <rPr>
        <sz val="8"/>
        <color rgb="FFFF0000"/>
        <rFont val="Raleway"/>
      </rPr>
      <t xml:space="preserve"> op kwaliteit is knock out/ uitsluiting.</t>
    </r>
  </si>
  <si>
    <t>3 keer matig of meer op het onderdeel open vragen is knock out.</t>
  </si>
  <si>
    <t>2 keer matig of meer op het onderdeel interview is knock out.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</si>
</sst>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0"/>
      <name val="Raleway"/>
    </font>
    <font>
      <b/>
      <sz val="8"/>
      <color theme="1"/>
      <name val="Raleway"/>
    </font>
    <font>
      <sz val="8"/>
      <color theme="1"/>
      <name val="Raleway"/>
    </font>
    <font>
      <b/>
      <sz val="8"/>
      <color rgb="FF000000"/>
      <name val="Raleway"/>
    </font>
    <font>
      <sz val="8"/>
      <color rgb="FF000000"/>
      <name val="Raleway"/>
    </font>
    <font>
      <sz val="8"/>
      <color rgb="FFFF0000"/>
      <name val="Raleway"/>
    </font>
    <font>
      <b/>
      <sz val="8"/>
      <color rgb="FFFF0000"/>
      <name val="Raleway"/>
    </font>
  </fonts>
  <fills count="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5" fillId="0" borderId="0" xfId="0" applyFont="1"/>
    <xf numFmtId="0" fontId="6" fillId="3" borderId="1" xfId="0" applyFont="1" applyFill="1" applyBorder="1" applyAlignment="1">
      <alignment horizontal="justify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justify" vertical="center" wrapText="1"/>
    </xf>
    <xf numFmtId="10" fontId="6" fillId="4" borderId="1" xfId="1" applyNumberFormat="1" applyFont="1" applyFill="1" applyBorder="1" applyAlignment="1">
      <alignment horizontal="center" vertical="center" wrapText="1"/>
    </xf>
    <xf numFmtId="9" fontId="5" fillId="6" borderId="1" xfId="0" applyNumberFormat="1" applyFont="1" applyFill="1" applyBorder="1" applyAlignment="1">
      <alignment horizontal="center" vertical="center"/>
    </xf>
    <xf numFmtId="164" fontId="7" fillId="2" borderId="2" xfId="0" applyNumberFormat="1" applyFont="1" applyFill="1" applyBorder="1" applyAlignment="1">
      <alignment horizontal="center" vertical="center" wrapText="1"/>
    </xf>
    <xf numFmtId="164" fontId="5" fillId="7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3" borderId="3" xfId="0" applyFont="1" applyFill="1" applyBorder="1" applyAlignment="1">
      <alignment horizontal="justify" vertical="center" wrapText="1"/>
    </xf>
    <xf numFmtId="9" fontId="6" fillId="4" borderId="1" xfId="1" applyFont="1" applyFill="1" applyBorder="1" applyAlignment="1">
      <alignment horizontal="center" vertical="center" wrapText="1"/>
    </xf>
    <xf numFmtId="9" fontId="5" fillId="6" borderId="1" xfId="0" applyNumberFormat="1" applyFont="1" applyFill="1" applyBorder="1"/>
    <xf numFmtId="164" fontId="5" fillId="7" borderId="1" xfId="0" applyNumberFormat="1" applyFont="1" applyFill="1" applyBorder="1" applyAlignment="1">
      <alignment horizontal="right" vertical="center"/>
    </xf>
    <xf numFmtId="0" fontId="5" fillId="6" borderId="1" xfId="0" applyFont="1" applyFill="1" applyBorder="1"/>
    <xf numFmtId="164" fontId="5" fillId="7" borderId="1" xfId="0" applyNumberFormat="1" applyFont="1" applyFill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154300</xdr:colOff>
      <xdr:row>0</xdr:row>
      <xdr:rowOff>94952</xdr:rowOff>
    </xdr:from>
    <xdr:to>
      <xdr:col>12</xdr:col>
      <xdr:colOff>1247323</xdr:colOff>
      <xdr:row>0</xdr:row>
      <xdr:rowOff>997009</xdr:rowOff>
    </xdr:to>
    <xdr:pic>
      <xdr:nvPicPr>
        <xdr:cNvPr id="2" name="Afbeelding 1" descr="Afbeelding met tekst, illustratie&#10;&#10;Automatisch gegenereerde beschrijving">
          <a:extLst>
            <a:ext uri="{FF2B5EF4-FFF2-40B4-BE49-F238E27FC236}">
              <a16:creationId xmlns:a16="http://schemas.microsoft.com/office/drawing/2014/main" id="{711C5678-E142-6ED0-FED0-B78F6C62E8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08599" y="94952"/>
          <a:ext cx="2659752" cy="9020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dimension ref="A1:N20"/>
  <sheetViews>
    <sheetView showGridLines="0" tabSelected="1" topLeftCell="A12" zoomScale="150" zoomScaleNormal="190" workbookViewId="0">
      <selection activeCell="A22" sqref="A22:C23"/>
    </sheetView>
  </sheetViews>
  <sheetFormatPr baseColWidth="10" defaultColWidth="11" defaultRowHeight="20" customHeight="1" x14ac:dyDescent="0.15"/>
  <cols>
    <col min="1" max="1" width="24.83203125" style="2" customWidth="1"/>
    <col min="2" max="10" width="20.5" style="2" customWidth="1"/>
    <col min="11" max="11" width="20.5" style="13" customWidth="1"/>
    <col min="12" max="13" width="20.5" style="2" customWidth="1"/>
    <col min="14" max="14" width="23.6640625" style="2" customWidth="1"/>
    <col min="15" max="15" width="21.6640625" style="2" customWidth="1"/>
    <col min="16" max="16384" width="11" style="2"/>
  </cols>
  <sheetData>
    <row r="1" spans="1:14" ht="100" customHeight="1" thickBot="1" x14ac:dyDescent="0.2">
      <c r="A1" s="21" t="s">
        <v>11</v>
      </c>
      <c r="B1" s="22"/>
      <c r="C1" s="22"/>
      <c r="D1" s="22"/>
      <c r="E1" s="22"/>
      <c r="F1" s="22"/>
      <c r="G1" s="22"/>
      <c r="H1" s="1"/>
      <c r="I1" s="1"/>
      <c r="J1" s="1"/>
      <c r="K1" s="1"/>
      <c r="L1" s="1"/>
      <c r="M1" s="1"/>
      <c r="N1" s="1"/>
    </row>
    <row r="2" spans="1:14" s="1" customFormat="1" ht="38" customHeight="1" thickBot="1" x14ac:dyDescent="0.2">
      <c r="A2" s="3" t="s">
        <v>1</v>
      </c>
      <c r="B2" s="4" t="s">
        <v>19</v>
      </c>
      <c r="C2" s="4" t="s">
        <v>20</v>
      </c>
      <c r="D2" s="4" t="s">
        <v>13</v>
      </c>
      <c r="E2" s="4" t="s">
        <v>14</v>
      </c>
      <c r="F2" s="4" t="s">
        <v>15</v>
      </c>
      <c r="G2" s="4" t="s">
        <v>2</v>
      </c>
    </row>
    <row r="3" spans="1:14" ht="20" customHeight="1" thickBot="1" x14ac:dyDescent="0.2">
      <c r="A3" s="5" t="s">
        <v>3</v>
      </c>
      <c r="B3" s="6">
        <v>0.15</v>
      </c>
      <c r="C3" s="6">
        <v>0.15</v>
      </c>
      <c r="D3" s="6">
        <v>0.25</v>
      </c>
      <c r="E3" s="6">
        <v>0.25</v>
      </c>
      <c r="F3" s="6">
        <v>0.2</v>
      </c>
      <c r="G3" s="7">
        <f>SUM(B3:F3)</f>
        <v>1</v>
      </c>
      <c r="K3" s="2"/>
    </row>
    <row r="4" spans="1:14" ht="20" customHeight="1" thickBot="1" x14ac:dyDescent="0.2">
      <c r="A4" s="3" t="s">
        <v>6</v>
      </c>
      <c r="B4" s="8">
        <f>$G$4*B3</f>
        <v>10500</v>
      </c>
      <c r="C4" s="8">
        <f>$G$4*C3</f>
        <v>10500</v>
      </c>
      <c r="D4" s="8">
        <f>$G$4*D3</f>
        <v>17500</v>
      </c>
      <c r="E4" s="8">
        <f>$G$4*E3</f>
        <v>17500</v>
      </c>
      <c r="F4" s="8">
        <f>$G$4*F3</f>
        <v>14000</v>
      </c>
      <c r="G4" s="9">
        <v>70000</v>
      </c>
      <c r="K4" s="2"/>
    </row>
    <row r="5" spans="1:14" ht="20" customHeight="1" thickBot="1" x14ac:dyDescent="0.2">
      <c r="A5" s="3" t="s">
        <v>7</v>
      </c>
      <c r="B5" s="8">
        <f>B4*0.5</f>
        <v>5250</v>
      </c>
      <c r="C5" s="8">
        <f t="shared" ref="C5:F5" si="0">C4*0.5</f>
        <v>5250</v>
      </c>
      <c r="D5" s="8">
        <f t="shared" si="0"/>
        <v>8750</v>
      </c>
      <c r="E5" s="8">
        <f t="shared" si="0"/>
        <v>8750</v>
      </c>
      <c r="F5" s="8">
        <f t="shared" si="0"/>
        <v>7000</v>
      </c>
      <c r="G5" s="10"/>
      <c r="K5" s="2"/>
    </row>
    <row r="6" spans="1:14" ht="20" customHeight="1" thickBot="1" x14ac:dyDescent="0.2">
      <c r="A6" s="3" t="s">
        <v>8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10"/>
      <c r="K6" s="2"/>
    </row>
    <row r="7" spans="1:14" ht="20" customHeight="1" thickBot="1" x14ac:dyDescent="0.2">
      <c r="A7" s="3" t="s">
        <v>9</v>
      </c>
      <c r="B7" s="11">
        <f>(0-B4)*3</f>
        <v>-31500</v>
      </c>
      <c r="C7" s="11">
        <f t="shared" ref="C7:E7" si="1">(0-C4)*2</f>
        <v>-21000</v>
      </c>
      <c r="D7" s="11">
        <f t="shared" si="1"/>
        <v>-35000</v>
      </c>
      <c r="E7" s="11">
        <f t="shared" si="1"/>
        <v>-35000</v>
      </c>
      <c r="F7" s="11">
        <f>(0-F4)*3</f>
        <v>-42000</v>
      </c>
      <c r="G7" s="23" t="s">
        <v>22</v>
      </c>
      <c r="K7" s="2"/>
    </row>
    <row r="8" spans="1:14" ht="20" customHeight="1" thickBot="1" x14ac:dyDescent="0.2">
      <c r="A8" s="3" t="s">
        <v>10</v>
      </c>
      <c r="B8" s="12" t="s">
        <v>0</v>
      </c>
      <c r="C8" s="12" t="s">
        <v>0</v>
      </c>
      <c r="D8" s="12" t="s">
        <v>0</v>
      </c>
      <c r="E8" s="12" t="s">
        <v>0</v>
      </c>
      <c r="F8" s="12" t="s">
        <v>0</v>
      </c>
      <c r="G8" s="24"/>
      <c r="K8" s="2"/>
    </row>
    <row r="9" spans="1:14" ht="20" customHeight="1" thickBot="1" x14ac:dyDescent="0.2"/>
    <row r="10" spans="1:14" ht="71" customHeight="1" thickBot="1" x14ac:dyDescent="0.2">
      <c r="A10" s="21" t="s">
        <v>12</v>
      </c>
      <c r="B10" s="22"/>
      <c r="C10" s="22"/>
      <c r="D10" s="22"/>
      <c r="E10" s="22"/>
      <c r="F10" s="22"/>
      <c r="K10" s="2"/>
    </row>
    <row r="11" spans="1:14" s="1" customFormat="1" ht="20" customHeight="1" thickBot="1" x14ac:dyDescent="0.2">
      <c r="A11" s="14" t="s">
        <v>1</v>
      </c>
      <c r="B11" s="4" t="s">
        <v>16</v>
      </c>
      <c r="C11" s="4" t="s">
        <v>17</v>
      </c>
      <c r="D11" s="4" t="s">
        <v>18</v>
      </c>
      <c r="E11" s="4" t="s">
        <v>2</v>
      </c>
    </row>
    <row r="12" spans="1:14" ht="20" customHeight="1" thickBot="1" x14ac:dyDescent="0.2">
      <c r="A12" s="5" t="s">
        <v>3</v>
      </c>
      <c r="B12" s="15">
        <v>0.4</v>
      </c>
      <c r="C12" s="15">
        <v>0.2</v>
      </c>
      <c r="D12" s="15">
        <v>0.4</v>
      </c>
      <c r="E12" s="16">
        <f>SUM(B12:D12)</f>
        <v>1</v>
      </c>
      <c r="K12" s="2"/>
    </row>
    <row r="13" spans="1:14" ht="20" customHeight="1" thickBot="1" x14ac:dyDescent="0.2">
      <c r="A13" s="3" t="s">
        <v>6</v>
      </c>
      <c r="B13" s="8">
        <f>$E$13*B12</f>
        <v>12000</v>
      </c>
      <c r="C13" s="8">
        <f>$E$13*C12</f>
        <v>6000</v>
      </c>
      <c r="D13" s="8">
        <f>$E$13*D12</f>
        <v>12000</v>
      </c>
      <c r="E13" s="17">
        <v>30000</v>
      </c>
      <c r="K13" s="2"/>
    </row>
    <row r="14" spans="1:14" ht="20" customHeight="1" thickBot="1" x14ac:dyDescent="0.2">
      <c r="A14" s="3" t="s">
        <v>7</v>
      </c>
      <c r="B14" s="8">
        <f t="shared" ref="B14:D14" si="2">B13*0.5</f>
        <v>6000</v>
      </c>
      <c r="C14" s="8">
        <f t="shared" si="2"/>
        <v>3000</v>
      </c>
      <c r="D14" s="8">
        <f t="shared" si="2"/>
        <v>6000</v>
      </c>
      <c r="E14" s="18"/>
      <c r="K14" s="2"/>
    </row>
    <row r="15" spans="1:14" ht="20" customHeight="1" thickBot="1" x14ac:dyDescent="0.2">
      <c r="A15" s="3" t="s">
        <v>8</v>
      </c>
      <c r="B15" s="8">
        <v>0</v>
      </c>
      <c r="C15" s="8">
        <v>0</v>
      </c>
      <c r="D15" s="8">
        <v>0</v>
      </c>
      <c r="E15" s="18"/>
      <c r="K15" s="2"/>
    </row>
    <row r="16" spans="1:14" ht="20" customHeight="1" thickBot="1" x14ac:dyDescent="0.2">
      <c r="A16" s="3" t="s">
        <v>9</v>
      </c>
      <c r="B16" s="11">
        <f>0-B13</f>
        <v>-12000</v>
      </c>
      <c r="C16" s="11">
        <f t="shared" ref="C16:D16" si="3">0-C13</f>
        <v>-6000</v>
      </c>
      <c r="D16" s="11">
        <f t="shared" si="3"/>
        <v>-12000</v>
      </c>
      <c r="E16" s="23" t="s">
        <v>23</v>
      </c>
      <c r="K16" s="2"/>
    </row>
    <row r="17" spans="1:11" ht="20" customHeight="1" thickBot="1" x14ac:dyDescent="0.2">
      <c r="A17" s="3" t="s">
        <v>10</v>
      </c>
      <c r="B17" s="12" t="s">
        <v>0</v>
      </c>
      <c r="C17" s="12" t="s">
        <v>0</v>
      </c>
      <c r="D17" s="12" t="s">
        <v>0</v>
      </c>
      <c r="E17" s="24"/>
      <c r="K17" s="2"/>
    </row>
    <row r="18" spans="1:11" ht="20" customHeight="1" thickBot="1" x14ac:dyDescent="0.2"/>
    <row r="19" spans="1:11" ht="20" customHeight="1" thickBot="1" x14ac:dyDescent="0.2">
      <c r="A19" s="3" t="s">
        <v>4</v>
      </c>
      <c r="B19" s="19">
        <f>G4+E13</f>
        <v>100000</v>
      </c>
      <c r="C19" s="25" t="s">
        <v>21</v>
      </c>
      <c r="D19" s="26"/>
    </row>
    <row r="20" spans="1:11" ht="20" customHeight="1" thickBot="1" x14ac:dyDescent="0.2">
      <c r="A20" s="3" t="s">
        <v>5</v>
      </c>
      <c r="B20" s="20">
        <v>235000</v>
      </c>
    </row>
  </sheetData>
  <sheetProtection algorithmName="SHA-512" hashValue="mJQyqFkzJdv5475Slof99NxHmCAE59mLCY0PTEUGFRhk/FBq07sieXv/rnJhr2vWWC7J3H9NM7uOuNaLlsm/tA==" saltValue="LCzXUnVzGAKBYnt2vI6lCg==" spinCount="100000" sheet="1" objects="1" scenarios="1"/>
  <mergeCells count="5">
    <mergeCell ref="A10:F10"/>
    <mergeCell ref="A1:G1"/>
    <mergeCell ref="G7:G8"/>
    <mergeCell ref="E16:E17"/>
    <mergeCell ref="C19:D19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 kwaliteit</vt:lpstr>
    </vt:vector>
  </TitlesOfParts>
  <Manager/>
  <Company>inkoopadviesbureau BiC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BiC!</dc:description>
  <cp:lastModifiedBy>Saskia Roos</cp:lastModifiedBy>
  <dcterms:created xsi:type="dcterms:W3CDTF">2020-03-23T12:24:07Z</dcterms:created>
  <dcterms:modified xsi:type="dcterms:W3CDTF">2023-04-13T09:29:28Z</dcterms:modified>
  <cp:category/>
</cp:coreProperties>
</file>