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6"/>
  <workbookPr autoCompressPictures="0"/>
  <mc:AlternateContent xmlns:mc="http://schemas.openxmlformats.org/markup-compatibility/2006">
    <mc:Choice Requires="x15">
      <x15ac:absPath xmlns:x15ac="http://schemas.microsoft.com/office/spreadsheetml/2010/11/ac" url="/Users/jmpisters/Dropbox/Light2020/Gem. Culemborg/2023/Bijlage(n)/"/>
    </mc:Choice>
  </mc:AlternateContent>
  <xr:revisionPtr revIDLastSave="0" documentId="13_ncr:1_{B54C4A3A-1D57-D349-977A-3D65E6E51582}" xr6:coauthVersionLast="47" xr6:coauthVersionMax="47" xr10:uidLastSave="{00000000-0000-0000-0000-000000000000}"/>
  <workbookProtection workbookAlgorithmName="SHA-512" workbookHashValue="yNmETS86n1urhgvZtVuoHaKu20UwhUvG2Thx50KhOIhCqq3CULTvOoVqd9wT4iklKMF/4KaLkZ3Dj9kRW5uBbw==" workbookSaltValue="HnsCjWvyTh2QwXofNjRc3Q==" workbookSpinCount="100000" lockStructure="1"/>
  <bookViews>
    <workbookView xWindow="60" yWindow="500" windowWidth="49780" windowHeight="23040" xr2:uid="{00000000-000D-0000-FFFF-FFFF00000000}"/>
  </bookViews>
  <sheets>
    <sheet name="kortingen" sheetId="2" r:id="rId1"/>
  </sheets>
  <definedNames>
    <definedName name="_xlnm.Print_Area" localSheetId="0">kortingen!$D$1:$Y$25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7" i="2" l="1"/>
  <c r="Q7" i="2"/>
  <c r="R7" i="2"/>
  <c r="T7" i="2" s="1"/>
  <c r="U7" i="2" s="1"/>
  <c r="I7" i="2" s="1"/>
  <c r="S7" i="2"/>
  <c r="P8" i="2"/>
  <c r="Q8" i="2"/>
  <c r="R8" i="2" s="1"/>
  <c r="P9" i="2"/>
  <c r="Q9" i="2" s="1"/>
  <c r="P10" i="2"/>
  <c r="Q10" i="2" s="1"/>
  <c r="P6" i="2"/>
  <c r="Q6" i="2" s="1"/>
  <c r="R6" i="2" s="1"/>
  <c r="R9" i="2" l="1"/>
  <c r="T9" i="2" s="1"/>
  <c r="U9" i="2" s="1"/>
  <c r="I9" i="2" s="1"/>
  <c r="S9" i="2"/>
  <c r="R10" i="2"/>
  <c r="T10" i="2" s="1"/>
  <c r="U10" i="2" s="1"/>
  <c r="I10" i="2" s="1"/>
  <c r="S10" i="2"/>
  <c r="S8" i="2"/>
  <c r="T8" i="2" s="1"/>
  <c r="U8" i="2" s="1"/>
  <c r="I8" i="2" s="1"/>
  <c r="S6" i="2"/>
  <c r="T6" i="2" s="1"/>
  <c r="U6" i="2" s="1"/>
  <c r="I6" i="2" s="1"/>
  <c r="F20" i="2" l="1"/>
  <c r="H15" i="2"/>
  <c r="I15" i="2" s="1"/>
  <c r="H16" i="2"/>
  <c r="I16" i="2" s="1"/>
  <c r="H17" i="2"/>
  <c r="I17" i="2" s="1"/>
  <c r="H18" i="2"/>
  <c r="I18" i="2" s="1"/>
  <c r="H14" i="2"/>
  <c r="I14" i="2" s="1"/>
  <c r="I19" i="2" l="1"/>
  <c r="F45" i="2" l="1"/>
  <c r="N10" i="2"/>
  <c r="N11" i="2" s="1"/>
  <c r="N13" i="2" s="1"/>
  <c r="N18" i="2"/>
  <c r="I44" i="2" l="1"/>
  <c r="H19" i="2" s="1"/>
  <c r="N14" i="2"/>
  <c r="N15" i="2" s="1"/>
  <c r="N19" i="2" s="1"/>
  <c r="N20" i="2" s="1"/>
</calcChain>
</file>

<file path=xl/sharedStrings.xml><?xml version="1.0" encoding="utf-8"?>
<sst xmlns="http://schemas.openxmlformats.org/spreadsheetml/2006/main" count="39" uniqueCount="32">
  <si>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</si>
  <si>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</si>
  <si>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</si>
  <si>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</si>
  <si>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</si>
  <si>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</si>
  <si>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</si>
  <si>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</si>
  <si>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</si>
  <si>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</si>
  <si>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</si>
  <si>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</si>
  <si>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</si>
  <si>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</si>
  <si>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Prijs in RAW inschrijfstaat</t>
  </si>
  <si>
    <t>Korting bij leverancier</t>
  </si>
  <si>
    <t xml:space="preserve">Aantal </t>
  </si>
  <si>
    <t>Netto Prijs</t>
  </si>
  <si>
    <t>Brutto Prijs</t>
  </si>
  <si>
    <t>Totaal</t>
  </si>
  <si>
    <t>TELEMANAGEMENT</t>
  </si>
  <si>
    <t>Luminext</t>
  </si>
  <si>
    <t>Remoticom</t>
  </si>
  <si>
    <t>Signify - Philips</t>
  </si>
  <si>
    <t>SUSTAINDER</t>
  </si>
  <si>
    <t>LUG - Maas en Hagoort</t>
  </si>
  <si>
    <t>Rekenvoorbeeld TELEMANAGEMENT</t>
  </si>
  <si>
    <t xml:space="preserve">Inschrijver dient in onderstaande tabel de kortingspercentages in te vullen die gedurende de contractperiode gehanteerd worden. Deze netto in te vullen bedragen dienen overeen te komen met de ingevulde bedragen uit post 40 60 10 uit de RAW-raamovereenkomst. Mocht dit niet met elkaar overeenkomen, kan opdrachtgever overgaan tot uitsluiting. </t>
  </si>
  <si>
    <t>In te vullen in post 40 60 10</t>
  </si>
  <si>
    <t>Kortingspercentage in kolom I 6-10</t>
  </si>
  <si>
    <t xml:space="preserve">NB: de definitieve TM-systeem keuze wordt in de contractperiode vastgesteld. </t>
  </si>
  <si>
    <r>
      <rPr>
        <b/>
        <sz val="11"/>
        <color rgb="FFFF0000"/>
        <rFont val="Calibri (Hoofdtekst)"/>
      </rPr>
      <t>Invul instructie:</t>
    </r>
    <r>
      <rPr>
        <sz val="11"/>
        <color theme="1"/>
        <rFont val="Calibri"/>
        <family val="2"/>
        <scheme val="minor"/>
      </rPr>
      <t xml:space="preserve">
Tabel rekend automatisch door uw korting bij leverancier en de toeslagen zoals Handelingskosten en Winst en Risico in te vullen in kolom F - G - H  6 t/m 10 
De uitkomst in </t>
    </r>
    <r>
      <rPr>
        <b/>
        <sz val="11"/>
        <color theme="1"/>
        <rFont val="Calibri"/>
        <family val="2"/>
        <scheme val="minor"/>
      </rPr>
      <t xml:space="preserve">CEL H19 </t>
    </r>
    <r>
      <rPr>
        <sz val="11"/>
        <color theme="1"/>
        <rFont val="Calibri"/>
        <family val="2"/>
        <scheme val="minor"/>
      </rPr>
      <t xml:space="preserve">dient u in te vullen bij post 40 60 10 in de inschrijfstaat.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</si>
</sst>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00_ ;_ * \-#,##0.00_ ;_ * &quot;-&quot;??_ ;_ @_ "/>
    <numFmt numFmtId="165" formatCode="0.0%"/>
  </numFmts>
  <fonts count="37"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b/>
      <sz val="10"/>
      <name val="Calibri"/>
      <family val="2"/>
    </font>
    <font>
      <sz val="8"/>
      <name val="Calibri"/>
      <family val="2"/>
      <scheme val="minor"/>
    </font>
    <font>
      <b/>
      <i/>
      <sz val="11"/>
      <color theme="1"/>
      <name val="Calibri"/>
      <family val="2"/>
      <scheme val="minor"/>
    </font>
    <font>
      <i/>
      <sz val="11"/>
      <color theme="0"/>
      <name val="Calibri"/>
      <family val="2"/>
      <scheme val="minor"/>
    </font>
    <font>
      <b/>
      <i/>
      <sz val="11"/>
      <color rgb="FFFF0000"/>
      <name val="Calibri"/>
      <family val="2"/>
      <scheme val="minor"/>
    </font>
    <font>
      <b/>
      <sz val="11"/>
      <color rgb="FFFF0000"/>
      <name val="Calibri (Hoofdtekst)"/>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2" tint="-9.9978637043366805E-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5">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164"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99">
    <xf numFmtId="0" fontId="0" fillId="0" borderId="0" xfId="0"/>
    <xf numFmtId="0" fontId="22" fillId="0" borderId="0" xfId="0" applyFont="1" applyProtection="1">
      <protection hidden="1"/>
    </xf>
    <xf numFmtId="0" fontId="23" fillId="0" borderId="0" xfId="0" applyFont="1" applyProtection="1">
      <protection hidden="1"/>
    </xf>
    <xf numFmtId="0" fontId="0" fillId="0" borderId="0" xfId="0" applyProtection="1">
      <protection hidden="1"/>
    </xf>
    <xf numFmtId="44" fontId="23" fillId="0" borderId="0" xfId="43" applyFont="1" applyProtection="1">
      <protection hidden="1"/>
    </xf>
    <xf numFmtId="0" fontId="24" fillId="0" borderId="0" xfId="0" applyFont="1" applyProtection="1">
      <protection hidden="1"/>
    </xf>
    <xf numFmtId="0" fontId="3" fillId="0" borderId="0" xfId="0" applyFont="1" applyAlignment="1" applyProtection="1">
      <alignment horizontal="center" wrapText="1"/>
      <protection hidden="1"/>
    </xf>
    <xf numFmtId="0" fontId="24" fillId="0" borderId="0" xfId="0" applyFont="1" applyAlignment="1" applyProtection="1">
      <alignment horizontal="center" wrapText="1"/>
      <protection hidden="1"/>
    </xf>
    <xf numFmtId="0" fontId="30"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wrapText="1"/>
      <protection hidden="1"/>
    </xf>
    <xf numFmtId="0" fontId="4" fillId="0" borderId="10" xfId="0" applyFont="1" applyBorder="1" applyAlignment="1" applyProtection="1">
      <alignment horizontal="center" wrapText="1"/>
      <protection hidden="1"/>
    </xf>
    <xf numFmtId="0" fontId="29" fillId="0" borderId="10" xfId="0" applyFont="1" applyBorder="1" applyAlignment="1" applyProtection="1">
      <alignment horizontal="center" wrapText="1"/>
      <protection hidden="1"/>
    </xf>
    <xf numFmtId="0" fontId="0" fillId="37" borderId="11" xfId="0" applyFill="1" applyBorder="1" applyAlignment="1" applyProtection="1">
      <alignment vertical="center"/>
      <protection hidden="1"/>
    </xf>
    <xf numFmtId="0" fontId="0" fillId="37" borderId="11" xfId="0" applyFill="1" applyBorder="1" applyAlignment="1" applyProtection="1">
      <alignment horizontal="center" vertical="center"/>
      <protection hidden="1"/>
    </xf>
    <xf numFmtId="0" fontId="0" fillId="40" borderId="11" xfId="0" applyFill="1" applyBorder="1" applyAlignment="1" applyProtection="1">
      <alignment vertical="center"/>
      <protection hidden="1"/>
    </xf>
    <xf numFmtId="0" fontId="0" fillId="40" borderId="11" xfId="0" applyFill="1" applyBorder="1" applyAlignment="1" applyProtection="1">
      <alignment horizontal="center" vertical="center"/>
      <protection hidden="1"/>
    </xf>
    <xf numFmtId="0" fontId="25" fillId="34" borderId="19" xfId="0" applyFont="1" applyFill="1" applyBorder="1" applyProtection="1">
      <protection hidden="1"/>
    </xf>
    <xf numFmtId="0" fontId="26" fillId="34" borderId="0" xfId="0" applyFont="1" applyFill="1" applyAlignment="1" applyProtection="1">
      <alignment horizontal="center"/>
      <protection hidden="1"/>
    </xf>
    <xf numFmtId="44" fontId="26" fillId="34" borderId="0" xfId="43" applyFont="1" applyFill="1" applyBorder="1" applyProtection="1">
      <protection hidden="1"/>
    </xf>
    <xf numFmtId="0" fontId="26" fillId="34" borderId="20" xfId="0" applyFont="1" applyFill="1" applyBorder="1" applyProtection="1">
      <protection hidden="1"/>
    </xf>
    <xf numFmtId="0" fontId="31" fillId="0" borderId="0" xfId="0" applyFont="1" applyAlignment="1" applyProtection="1">
      <alignment horizontal="left" vertical="top" wrapText="1"/>
      <protection hidden="1"/>
    </xf>
    <xf numFmtId="0" fontId="0" fillId="38" borderId="11" xfId="0" applyFill="1" applyBorder="1" applyAlignment="1" applyProtection="1">
      <alignment vertical="center"/>
      <protection hidden="1"/>
    </xf>
    <xf numFmtId="0" fontId="0" fillId="38" borderId="11" xfId="0" applyFill="1" applyBorder="1" applyAlignment="1" applyProtection="1">
      <alignment horizontal="center" vertical="center"/>
      <protection hidden="1"/>
    </xf>
    <xf numFmtId="0" fontId="26" fillId="34" borderId="19" xfId="0" applyFont="1" applyFill="1" applyBorder="1" applyAlignment="1" applyProtection="1">
      <alignment horizontal="right"/>
      <protection hidden="1"/>
    </xf>
    <xf numFmtId="9" fontId="26" fillId="34" borderId="0" xfId="44" applyFont="1" applyFill="1" applyBorder="1" applyAlignment="1" applyProtection="1">
      <alignment horizontal="center"/>
      <protection hidden="1"/>
    </xf>
    <xf numFmtId="0" fontId="0" fillId="36" borderId="11" xfId="0" applyFill="1" applyBorder="1" applyAlignment="1" applyProtection="1">
      <alignment vertical="center"/>
      <protection hidden="1"/>
    </xf>
    <xf numFmtId="0" fontId="0" fillId="36" borderId="11" xfId="0" applyFill="1" applyBorder="1" applyAlignment="1" applyProtection="1">
      <alignment horizontal="center" vertical="center"/>
      <protection hidden="1"/>
    </xf>
    <xf numFmtId="0" fontId="26" fillId="34" borderId="19" xfId="0" applyFont="1" applyFill="1" applyBorder="1" applyAlignment="1" applyProtection="1">
      <alignment horizontal="left"/>
      <protection hidden="1"/>
    </xf>
    <xf numFmtId="0" fontId="27" fillId="34" borderId="19" xfId="0" applyFont="1" applyFill="1" applyBorder="1" applyAlignment="1" applyProtection="1">
      <alignment horizontal="left"/>
      <protection hidden="1"/>
    </xf>
    <xf numFmtId="9" fontId="5" fillId="34" borderId="0" xfId="44" applyFont="1" applyFill="1" applyBorder="1" applyAlignment="1" applyProtection="1">
      <alignment horizontal="center"/>
      <protection hidden="1"/>
    </xf>
    <xf numFmtId="44" fontId="5" fillId="34" borderId="0" xfId="43" applyFont="1" applyFill="1" applyBorder="1" applyProtection="1">
      <protection hidden="1"/>
    </xf>
    <xf numFmtId="0" fontId="5" fillId="34" borderId="20" xfId="0" applyFont="1" applyFill="1" applyBorder="1" applyProtection="1">
      <protection hidden="1"/>
    </xf>
    <xf numFmtId="0" fontId="0" fillId="0" borderId="10" xfId="0" applyBorder="1" applyAlignment="1" applyProtection="1">
      <alignment horizontal="center"/>
      <protection hidden="1"/>
    </xf>
    <xf numFmtId="0" fontId="18" fillId="34" borderId="19" xfId="0" applyFont="1" applyFill="1" applyBorder="1" applyAlignment="1" applyProtection="1">
      <alignment horizontal="right"/>
      <protection hidden="1"/>
    </xf>
    <xf numFmtId="165" fontId="18" fillId="34" borderId="0" xfId="44" applyNumberFormat="1" applyFont="1" applyFill="1" applyBorder="1" applyAlignment="1" applyProtection="1">
      <alignment horizontal="center"/>
      <protection hidden="1"/>
    </xf>
    <xf numFmtId="44" fontId="18" fillId="34" borderId="0" xfId="43" applyFont="1" applyFill="1" applyBorder="1" applyProtection="1">
      <protection hidden="1"/>
    </xf>
    <xf numFmtId="44" fontId="0" fillId="37" borderId="11" xfId="43" applyFont="1" applyFill="1" applyBorder="1" applyAlignment="1" applyProtection="1">
      <alignment horizontal="center" vertical="center"/>
      <protection hidden="1"/>
    </xf>
    <xf numFmtId="44" fontId="0" fillId="37" borderId="10" xfId="43" applyFont="1" applyFill="1" applyBorder="1" applyAlignment="1" applyProtection="1">
      <alignment horizontal="center" vertical="center"/>
      <protection hidden="1"/>
    </xf>
    <xf numFmtId="44" fontId="0" fillId="40" borderId="11" xfId="43" applyFont="1" applyFill="1" applyBorder="1" applyAlignment="1" applyProtection="1">
      <alignment horizontal="center" vertical="center"/>
      <protection hidden="1"/>
    </xf>
    <xf numFmtId="44" fontId="0" fillId="40" borderId="10" xfId="43" applyFont="1" applyFill="1" applyBorder="1" applyAlignment="1" applyProtection="1">
      <alignment horizontal="center" vertical="center"/>
      <protection hidden="1"/>
    </xf>
    <xf numFmtId="0" fontId="18" fillId="34" borderId="0" xfId="0" applyFont="1" applyFill="1" applyAlignment="1" applyProtection="1">
      <alignment horizontal="center"/>
      <protection hidden="1"/>
    </xf>
    <xf numFmtId="44" fontId="0" fillId="38" borderId="11" xfId="43" applyFont="1" applyFill="1" applyBorder="1" applyAlignment="1" applyProtection="1">
      <alignment horizontal="center" vertical="center"/>
      <protection hidden="1"/>
    </xf>
    <xf numFmtId="44" fontId="0" fillId="38" borderId="10" xfId="43" applyFont="1" applyFill="1" applyBorder="1" applyAlignment="1" applyProtection="1">
      <alignment horizontal="center" vertical="center"/>
      <protection hidden="1"/>
    </xf>
    <xf numFmtId="0" fontId="5" fillId="34" borderId="19" xfId="0" applyFont="1" applyFill="1" applyBorder="1" applyProtection="1">
      <protection hidden="1"/>
    </xf>
    <xf numFmtId="0" fontId="5" fillId="34" borderId="0" xfId="0" applyFont="1" applyFill="1" applyProtection="1">
      <protection hidden="1"/>
    </xf>
    <xf numFmtId="44" fontId="0" fillId="36" borderId="11" xfId="43" applyFont="1" applyFill="1" applyBorder="1" applyAlignment="1" applyProtection="1">
      <alignment horizontal="center" vertical="center"/>
      <protection hidden="1"/>
    </xf>
    <xf numFmtId="44" fontId="0" fillId="36" borderId="10" xfId="43" applyFont="1" applyFill="1" applyBorder="1" applyAlignment="1" applyProtection="1">
      <alignment horizontal="center" vertical="center"/>
      <protection hidden="1"/>
    </xf>
    <xf numFmtId="0" fontId="5" fillId="34" borderId="19" xfId="0" applyFont="1" applyFill="1" applyBorder="1" applyAlignment="1" applyProtection="1">
      <alignment horizontal="left"/>
      <protection hidden="1"/>
    </xf>
    <xf numFmtId="0" fontId="5" fillId="34" borderId="19" xfId="0" applyFont="1" applyFill="1" applyBorder="1" applyAlignment="1" applyProtection="1">
      <alignment horizontal="right"/>
      <protection hidden="1"/>
    </xf>
    <xf numFmtId="0" fontId="27" fillId="33" borderId="21" xfId="0" applyFont="1" applyFill="1" applyBorder="1" applyProtection="1">
      <protection hidden="1"/>
    </xf>
    <xf numFmtId="0" fontId="35" fillId="33" borderId="23" xfId="0" applyFont="1" applyFill="1" applyBorder="1" applyAlignment="1" applyProtection="1">
      <alignment horizontal="right"/>
      <protection hidden="1"/>
    </xf>
    <xf numFmtId="44" fontId="33" fillId="33" borderId="18" xfId="0" applyNumberFormat="1" applyFont="1" applyFill="1" applyBorder="1" applyProtection="1">
      <protection hidden="1"/>
    </xf>
    <xf numFmtId="0" fontId="28" fillId="0" borderId="0" xfId="0" applyFont="1" applyProtection="1">
      <protection hidden="1"/>
    </xf>
    <xf numFmtId="0" fontId="20" fillId="34" borderId="15" xfId="0" applyFont="1" applyFill="1" applyBorder="1" applyAlignment="1" applyProtection="1">
      <alignment horizontal="left"/>
      <protection hidden="1"/>
    </xf>
    <xf numFmtId="0" fontId="20" fillId="34" borderId="16" xfId="0" applyFont="1" applyFill="1" applyBorder="1" applyProtection="1">
      <protection hidden="1"/>
    </xf>
    <xf numFmtId="164" fontId="20" fillId="35" borderId="18" xfId="42" applyFont="1" applyFill="1" applyBorder="1" applyAlignment="1" applyProtection="1">
      <alignment horizontal="center" vertical="center"/>
      <protection hidden="1"/>
    </xf>
    <xf numFmtId="0" fontId="5" fillId="34" borderId="17" xfId="0" applyFont="1" applyFill="1" applyBorder="1" applyProtection="1">
      <protection hidden="1"/>
    </xf>
    <xf numFmtId="44" fontId="34" fillId="0" borderId="0" xfId="0" applyNumberFormat="1" applyFont="1" applyProtection="1">
      <protection hidden="1"/>
    </xf>
    <xf numFmtId="0" fontId="34" fillId="0" borderId="0" xfId="0" applyFont="1" applyProtection="1">
      <protection hidden="1"/>
    </xf>
    <xf numFmtId="0" fontId="21" fillId="0" borderId="0" xfId="0" applyFont="1" applyProtection="1">
      <protection hidden="1"/>
    </xf>
    <xf numFmtId="44" fontId="21" fillId="0" borderId="0" xfId="0" applyNumberFormat="1" applyFont="1" applyProtection="1">
      <protection hidden="1"/>
    </xf>
    <xf numFmtId="9" fontId="23" fillId="0" borderId="0" xfId="0" applyNumberFormat="1" applyFont="1" applyProtection="1">
      <protection hidden="1"/>
    </xf>
    <xf numFmtId="9" fontId="23" fillId="0" borderId="0" xfId="44" applyFont="1" applyAlignment="1" applyProtection="1">
      <alignment horizontal="center"/>
      <protection hidden="1"/>
    </xf>
    <xf numFmtId="165" fontId="23" fillId="0" borderId="0" xfId="44" applyNumberFormat="1" applyFont="1" applyAlignment="1" applyProtection="1">
      <alignment horizontal="center"/>
      <protection hidden="1"/>
    </xf>
    <xf numFmtId="0" fontId="17" fillId="39" borderId="12" xfId="0" applyFont="1" applyFill="1" applyBorder="1" applyAlignment="1" applyProtection="1">
      <alignment horizontal="center" vertical="center"/>
      <protection hidden="1"/>
    </xf>
    <xf numFmtId="0" fontId="17" fillId="39" borderId="13" xfId="0" applyFont="1" applyFill="1" applyBorder="1" applyAlignment="1" applyProtection="1">
      <alignment horizontal="center" vertical="center"/>
      <protection hidden="1"/>
    </xf>
    <xf numFmtId="0" fontId="17" fillId="39" borderId="14" xfId="0" applyFont="1" applyFill="1" applyBorder="1" applyAlignment="1" applyProtection="1">
      <alignment horizontal="center" vertical="center"/>
      <protection hidden="1"/>
    </xf>
    <xf numFmtId="0" fontId="17" fillId="39" borderId="15" xfId="0" applyFont="1" applyFill="1" applyBorder="1" applyAlignment="1" applyProtection="1">
      <alignment horizontal="center" vertical="center"/>
      <protection hidden="1"/>
    </xf>
    <xf numFmtId="0" fontId="17" fillId="39" borderId="16" xfId="0" applyFont="1" applyFill="1" applyBorder="1" applyAlignment="1" applyProtection="1">
      <alignment horizontal="center" vertical="center"/>
      <protection hidden="1"/>
    </xf>
    <xf numFmtId="0" fontId="17" fillId="39" borderId="17" xfId="0" applyFont="1" applyFill="1" applyBorder="1" applyAlignment="1" applyProtection="1">
      <alignment horizontal="center" vertical="center"/>
      <protection hidden="1"/>
    </xf>
    <xf numFmtId="0" fontId="1" fillId="0" borderId="21" xfId="0" applyFont="1" applyBorder="1" applyAlignment="1" applyProtection="1">
      <alignment horizontal="center" vertical="center" wrapText="1"/>
      <protection hidden="1"/>
    </xf>
    <xf numFmtId="0" fontId="24" fillId="0" borderId="22" xfId="0" applyFont="1" applyBorder="1" applyAlignment="1" applyProtection="1">
      <alignment horizontal="center" vertical="center" wrapText="1"/>
      <protection hidden="1"/>
    </xf>
    <xf numFmtId="0" fontId="24" fillId="0" borderId="23" xfId="0" applyFont="1" applyBorder="1" applyAlignment="1" applyProtection="1">
      <alignment horizontal="center" vertical="center" wrapText="1"/>
      <protection hidden="1"/>
    </xf>
    <xf numFmtId="0" fontId="27" fillId="0" borderId="21" xfId="0" applyFont="1" applyBorder="1" applyAlignment="1" applyProtection="1">
      <alignment horizontal="center" vertical="center"/>
      <protection hidden="1"/>
    </xf>
    <xf numFmtId="0" fontId="27" fillId="0" borderId="22" xfId="0" applyFont="1" applyBorder="1" applyAlignment="1" applyProtection="1">
      <alignment horizontal="center" vertical="center"/>
      <protection hidden="1"/>
    </xf>
    <xf numFmtId="0" fontId="27" fillId="0" borderId="23" xfId="0" applyFont="1" applyBorder="1" applyAlignment="1" applyProtection="1">
      <alignment horizontal="center" vertical="center"/>
      <protection hidden="1"/>
    </xf>
    <xf numFmtId="0" fontId="0" fillId="33" borderId="12" xfId="0" applyFill="1" applyBorder="1" applyAlignment="1" applyProtection="1">
      <alignment horizontal="left" vertical="top" wrapText="1"/>
      <protection hidden="1"/>
    </xf>
    <xf numFmtId="9" fontId="0" fillId="37" borderId="11" xfId="44" applyFont="1" applyFill="1" applyBorder="1" applyAlignment="1" applyProtection="1">
      <alignment horizontal="center" vertical="center"/>
      <protection locked="0" hidden="1"/>
    </xf>
    <xf numFmtId="9" fontId="0" fillId="40" borderId="10" xfId="44" applyFont="1" applyFill="1" applyBorder="1" applyAlignment="1" applyProtection="1">
      <alignment horizontal="center" vertical="center"/>
      <protection hidden="1"/>
    </xf>
    <xf numFmtId="9" fontId="0" fillId="38" borderId="10" xfId="44" applyFont="1" applyFill="1" applyBorder="1" applyAlignment="1" applyProtection="1">
      <alignment horizontal="center" vertical="center"/>
      <protection hidden="1"/>
    </xf>
    <xf numFmtId="9" fontId="0" fillId="36" borderId="10" xfId="44" applyFont="1" applyFill="1" applyBorder="1" applyAlignment="1" applyProtection="1">
      <alignment horizontal="center" vertical="center"/>
      <protection hidden="1"/>
    </xf>
    <xf numFmtId="0" fontId="17" fillId="0" borderId="0" xfId="0" applyNumberFormat="1" applyFont="1" applyAlignment="1" applyProtection="1">
      <alignment horizontal="center" vertical="center"/>
      <protection hidden="1"/>
    </xf>
    <xf numFmtId="44" fontId="17" fillId="0" borderId="0" xfId="0" applyNumberFormat="1" applyFont="1" applyAlignment="1" applyProtection="1">
      <alignment horizontal="center" vertical="center"/>
      <protection hidden="1"/>
    </xf>
    <xf numFmtId="0" fontId="21" fillId="34" borderId="0" xfId="0" applyFont="1" applyFill="1" applyBorder="1" applyProtection="1">
      <protection hidden="1"/>
    </xf>
    <xf numFmtId="0" fontId="21" fillId="33" borderId="0" xfId="0" applyFont="1" applyFill="1" applyBorder="1" applyAlignment="1" applyProtection="1">
      <alignment horizontal="left" vertical="top"/>
      <protection hidden="1"/>
    </xf>
    <xf numFmtId="10" fontId="17" fillId="0" borderId="0" xfId="44" applyNumberFormat="1" applyFont="1" applyBorder="1" applyAlignment="1" applyProtection="1">
      <alignment horizontal="left" vertical="center" indent="3"/>
      <protection hidden="1"/>
    </xf>
    <xf numFmtId="0" fontId="17" fillId="0" borderId="0" xfId="0" applyFont="1" applyBorder="1" applyAlignment="1" applyProtection="1">
      <alignment horizontal="center" vertical="center"/>
      <protection hidden="1"/>
    </xf>
    <xf numFmtId="0" fontId="0" fillId="33" borderId="13" xfId="0" applyFill="1" applyBorder="1" applyAlignment="1" applyProtection="1">
      <alignment horizontal="left" vertical="top" wrapText="1"/>
      <protection hidden="1"/>
    </xf>
    <xf numFmtId="0" fontId="0" fillId="33" borderId="14" xfId="0" applyFill="1" applyBorder="1" applyAlignment="1" applyProtection="1">
      <alignment horizontal="left" vertical="top" wrapText="1"/>
      <protection hidden="1"/>
    </xf>
    <xf numFmtId="0" fontId="0" fillId="33" borderId="19" xfId="0" applyFill="1" applyBorder="1" applyAlignment="1" applyProtection="1">
      <alignment horizontal="left" vertical="top" wrapText="1"/>
      <protection hidden="1"/>
    </xf>
    <xf numFmtId="0" fontId="0" fillId="33" borderId="0" xfId="0" applyFill="1" applyAlignment="1" applyProtection="1">
      <alignment horizontal="left" vertical="top" wrapText="1"/>
      <protection hidden="1"/>
    </xf>
    <xf numFmtId="0" fontId="0" fillId="33" borderId="20" xfId="0" applyFill="1" applyBorder="1" applyAlignment="1" applyProtection="1">
      <alignment horizontal="left" vertical="top" wrapText="1"/>
      <protection hidden="1"/>
    </xf>
    <xf numFmtId="0" fontId="0" fillId="33" borderId="15" xfId="0" applyFill="1" applyBorder="1" applyAlignment="1" applyProtection="1">
      <alignment horizontal="left" vertical="top" wrapText="1"/>
      <protection hidden="1"/>
    </xf>
    <xf numFmtId="0" fontId="0" fillId="33" borderId="16" xfId="0" applyFill="1" applyBorder="1" applyAlignment="1" applyProtection="1">
      <alignment horizontal="left" vertical="top" wrapText="1"/>
      <protection hidden="1"/>
    </xf>
    <xf numFmtId="0" fontId="0" fillId="33" borderId="17" xfId="0" applyFill="1" applyBorder="1" applyAlignment="1" applyProtection="1">
      <alignment horizontal="left" vertical="top" wrapText="1"/>
      <protection hidden="1"/>
    </xf>
    <xf numFmtId="9" fontId="0" fillId="37" borderId="10" xfId="44" applyFont="1" applyFill="1" applyBorder="1" applyAlignment="1" applyProtection="1">
      <alignment horizontal="center" vertical="center"/>
      <protection hidden="1"/>
    </xf>
    <xf numFmtId="9" fontId="0" fillId="40" borderId="11" xfId="44" applyFont="1" applyFill="1" applyBorder="1" applyAlignment="1" applyProtection="1">
      <alignment horizontal="center" vertical="center"/>
      <protection locked="0" hidden="1"/>
    </xf>
    <xf numFmtId="9" fontId="0" fillId="38" borderId="11" xfId="44" applyFont="1" applyFill="1" applyBorder="1" applyAlignment="1" applyProtection="1">
      <alignment horizontal="center" vertical="center"/>
      <protection locked="0" hidden="1"/>
    </xf>
    <xf numFmtId="9" fontId="0" fillId="36" borderId="11" xfId="44" applyFont="1" applyFill="1" applyBorder="1" applyAlignment="1" applyProtection="1">
      <alignment horizontal="center" vertical="center"/>
      <protection locked="0"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8"/>
  <sheetViews>
    <sheetView showGridLines="0" tabSelected="1" zoomScale="150" zoomScaleNormal="150" workbookViewId="0">
      <selection activeCell="J5" sqref="J5"/>
    </sheetView>
  </sheetViews>
  <sheetFormatPr baseColWidth="10" defaultColWidth="0" defaultRowHeight="15" zeroHeight="1" x14ac:dyDescent="0.2"/>
  <cols>
    <col min="1" max="1" width="8.83203125" style="2" customWidth="1"/>
    <col min="2" max="2" width="6.5" style="2" customWidth="1"/>
    <col min="3" max="3" width="1.6640625" style="2" customWidth="1"/>
    <col min="4" max="4" width="3.6640625" style="2" customWidth="1"/>
    <col min="5" max="5" width="38.1640625" style="2" customWidth="1"/>
    <col min="6" max="6" width="22.6640625" style="2" customWidth="1"/>
    <col min="7" max="7" width="11" style="2" customWidth="1"/>
    <col min="8" max="11" width="12.6640625" style="2" customWidth="1"/>
    <col min="12" max="12" width="24.33203125" style="3" customWidth="1"/>
    <col min="13" max="13" width="10.6640625" style="2" customWidth="1"/>
    <col min="14" max="14" width="10.33203125" style="4" customWidth="1"/>
    <col min="15" max="15" width="18.5" style="2" customWidth="1"/>
    <col min="16" max="22" width="14.1640625" style="59" hidden="1" customWidth="1"/>
    <col min="23" max="23" width="3.6640625" style="2" customWidth="1"/>
    <col min="24" max="24" width="5.83203125" style="2" hidden="1" customWidth="1"/>
    <col min="25" max="25" width="3" style="2" hidden="1" customWidth="1"/>
    <col min="26" max="26" width="8.83203125" style="2" hidden="1" customWidth="1"/>
    <col min="27" max="27" width="42.6640625" style="2" hidden="1" customWidth="1"/>
    <col min="28" max="16384" width="8.83203125" style="2" hidden="1"/>
  </cols>
  <sheetData>
    <row r="1" spans="5:27" x14ac:dyDescent="0.2">
      <c r="E1" s="1"/>
    </row>
    <row r="2" spans="5:27" ht="17" thickBot="1" x14ac:dyDescent="0.25">
      <c r="E2" s="5"/>
    </row>
    <row r="3" spans="5:27" ht="65.25" customHeight="1" thickBot="1" x14ac:dyDescent="0.25">
      <c r="E3" s="70" t="s">
        <v>27</v>
      </c>
      <c r="F3" s="71"/>
      <c r="G3" s="71"/>
      <c r="H3" s="71"/>
      <c r="I3" s="71"/>
      <c r="J3" s="71"/>
      <c r="K3" s="71"/>
      <c r="L3" s="72"/>
    </row>
    <row r="4" spans="5:27" ht="15" customHeight="1" x14ac:dyDescent="0.2">
      <c r="E4" s="6"/>
      <c r="F4" s="7"/>
      <c r="G4" s="7"/>
      <c r="H4" s="7"/>
      <c r="I4" s="7"/>
      <c r="J4" s="7"/>
      <c r="K4" s="7"/>
      <c r="L4" s="7"/>
    </row>
    <row r="5" spans="5:27" ht="65.25" customHeight="1" thickBot="1" x14ac:dyDescent="0.25">
      <c r="E5" s="8" t="s">
        <v>20</v>
      </c>
      <c r="F5" s="9" t="s">
        <v>15</v>
      </c>
      <c r="G5" s="10" t="s">
        <v>12</v>
      </c>
      <c r="H5" s="10" t="s">
        <v>1</v>
      </c>
      <c r="I5" s="11" t="s">
        <v>13</v>
      </c>
      <c r="L5" s="2"/>
      <c r="N5" s="2"/>
    </row>
    <row r="6" spans="5:27" ht="16" thickBot="1" x14ac:dyDescent="0.25">
      <c r="E6" s="12" t="s">
        <v>21</v>
      </c>
      <c r="F6" s="77"/>
      <c r="G6" s="77"/>
      <c r="H6" s="77"/>
      <c r="I6" s="95">
        <f>U6</f>
        <v>0</v>
      </c>
      <c r="L6" s="73" t="s">
        <v>26</v>
      </c>
      <c r="M6" s="74"/>
      <c r="N6" s="74"/>
      <c r="O6" s="75"/>
      <c r="P6" s="81">
        <f>$N$8*F6</f>
        <v>0</v>
      </c>
      <c r="Q6" s="82">
        <f>$N$8-P6</f>
        <v>250</v>
      </c>
      <c r="R6" s="82">
        <f>Q6*G6</f>
        <v>0</v>
      </c>
      <c r="S6" s="82">
        <f>Q6*H6</f>
        <v>0</v>
      </c>
      <c r="T6" s="82">
        <f>Q6+R6+S6</f>
        <v>250</v>
      </c>
      <c r="U6" s="85">
        <f>($N$8-T6)/$N$8</f>
        <v>0</v>
      </c>
      <c r="V6" s="86"/>
    </row>
    <row r="7" spans="5:27" x14ac:dyDescent="0.2">
      <c r="E7" s="14" t="s">
        <v>22</v>
      </c>
      <c r="F7" s="96"/>
      <c r="G7" s="96"/>
      <c r="H7" s="96"/>
      <c r="I7" s="78">
        <f t="shared" ref="I7:I10" si="0">U7</f>
        <v>0</v>
      </c>
      <c r="L7" s="16" t="s">
        <v>6</v>
      </c>
      <c r="M7" s="17"/>
      <c r="N7" s="18"/>
      <c r="O7" s="19"/>
      <c r="P7" s="81">
        <f t="shared" ref="P7:P11" si="1">$N$8*F7</f>
        <v>0</v>
      </c>
      <c r="Q7" s="82">
        <f t="shared" ref="Q7:Q11" si="2">$N$8-P7</f>
        <v>250</v>
      </c>
      <c r="R7" s="82">
        <f t="shared" ref="R7:R11" si="3">Q7*G7</f>
        <v>0</v>
      </c>
      <c r="S7" s="82">
        <f t="shared" ref="S7:S11" si="4">Q7*H7</f>
        <v>0</v>
      </c>
      <c r="T7" s="82">
        <f t="shared" ref="T7:T11" si="5">Q7+R7+S7</f>
        <v>250</v>
      </c>
      <c r="U7" s="85">
        <f t="shared" ref="U7:U11" si="6">($N$8-T7)/$N$8</f>
        <v>0</v>
      </c>
      <c r="V7" s="83"/>
      <c r="AA7" s="20"/>
    </row>
    <row r="8" spans="5:27" x14ac:dyDescent="0.2">
      <c r="E8" s="21" t="s">
        <v>23</v>
      </c>
      <c r="F8" s="97"/>
      <c r="G8" s="97"/>
      <c r="H8" s="97"/>
      <c r="I8" s="79">
        <f t="shared" si="0"/>
        <v>0</v>
      </c>
      <c r="L8" s="23" t="s">
        <v>7</v>
      </c>
      <c r="M8" s="24"/>
      <c r="N8" s="18">
        <v>250</v>
      </c>
      <c r="O8" s="19"/>
      <c r="P8" s="81">
        <f t="shared" si="1"/>
        <v>0</v>
      </c>
      <c r="Q8" s="82">
        <f t="shared" si="2"/>
        <v>250</v>
      </c>
      <c r="R8" s="82">
        <f t="shared" si="3"/>
        <v>0</v>
      </c>
      <c r="S8" s="82">
        <f t="shared" si="4"/>
        <v>0</v>
      </c>
      <c r="T8" s="82">
        <f t="shared" si="5"/>
        <v>250</v>
      </c>
      <c r="U8" s="85">
        <f t="shared" si="6"/>
        <v>0</v>
      </c>
      <c r="V8" s="83"/>
      <c r="AA8" s="20"/>
    </row>
    <row r="9" spans="5:27" x14ac:dyDescent="0.2">
      <c r="E9" s="25" t="s">
        <v>24</v>
      </c>
      <c r="F9" s="98"/>
      <c r="G9" s="98"/>
      <c r="H9" s="98"/>
      <c r="I9" s="80">
        <f t="shared" si="0"/>
        <v>0</v>
      </c>
      <c r="L9" s="27"/>
      <c r="M9" s="24"/>
      <c r="N9" s="18"/>
      <c r="O9" s="19"/>
      <c r="P9" s="81">
        <f t="shared" si="1"/>
        <v>0</v>
      </c>
      <c r="Q9" s="82">
        <f t="shared" si="2"/>
        <v>250</v>
      </c>
      <c r="R9" s="82">
        <f t="shared" si="3"/>
        <v>0</v>
      </c>
      <c r="S9" s="82">
        <f t="shared" si="4"/>
        <v>0</v>
      </c>
      <c r="T9" s="82">
        <f t="shared" si="5"/>
        <v>250</v>
      </c>
      <c r="U9" s="85">
        <f t="shared" si="6"/>
        <v>0</v>
      </c>
      <c r="V9" s="83"/>
      <c r="AA9" s="20"/>
    </row>
    <row r="10" spans="5:27" x14ac:dyDescent="0.2">
      <c r="E10" s="14" t="s">
        <v>25</v>
      </c>
      <c r="F10" s="96"/>
      <c r="G10" s="96"/>
      <c r="H10" s="96"/>
      <c r="I10" s="78">
        <f t="shared" si="0"/>
        <v>0</v>
      </c>
      <c r="L10" s="27" t="s">
        <v>8</v>
      </c>
      <c r="M10" s="24">
        <v>0.4</v>
      </c>
      <c r="N10" s="18">
        <f>N8*M10</f>
        <v>100</v>
      </c>
      <c r="O10" s="19"/>
      <c r="P10" s="81">
        <f t="shared" si="1"/>
        <v>0</v>
      </c>
      <c r="Q10" s="82">
        <f t="shared" si="2"/>
        <v>250</v>
      </c>
      <c r="R10" s="82">
        <f t="shared" si="3"/>
        <v>0</v>
      </c>
      <c r="S10" s="82">
        <f t="shared" si="4"/>
        <v>0</v>
      </c>
      <c r="T10" s="82">
        <f t="shared" si="5"/>
        <v>250</v>
      </c>
      <c r="U10" s="85">
        <f t="shared" si="6"/>
        <v>0</v>
      </c>
      <c r="V10" s="83"/>
      <c r="AA10" s="20"/>
    </row>
    <row r="11" spans="5:27" x14ac:dyDescent="0.2">
      <c r="F11" s="62"/>
      <c r="G11" s="63"/>
      <c r="H11" s="63"/>
      <c r="I11" s="61"/>
      <c r="L11" s="23" t="s">
        <v>0</v>
      </c>
      <c r="M11" s="24"/>
      <c r="N11" s="18">
        <f>N8-N10</f>
        <v>150</v>
      </c>
      <c r="O11" s="19"/>
      <c r="P11" s="81"/>
      <c r="Q11" s="82"/>
      <c r="R11" s="82"/>
      <c r="S11" s="82"/>
      <c r="T11" s="82"/>
      <c r="U11" s="85"/>
      <c r="V11" s="83"/>
      <c r="AA11" s="20"/>
    </row>
    <row r="12" spans="5:27" x14ac:dyDescent="0.2">
      <c r="L12" s="28" t="s">
        <v>5</v>
      </c>
      <c r="M12" s="29"/>
      <c r="N12" s="30"/>
      <c r="O12" s="31"/>
      <c r="P12" s="83"/>
      <c r="Q12" s="83"/>
      <c r="R12" s="83"/>
      <c r="S12" s="83"/>
      <c r="T12" s="83"/>
      <c r="U12" s="83"/>
      <c r="V12" s="83"/>
      <c r="AA12" s="20"/>
    </row>
    <row r="13" spans="5:27" x14ac:dyDescent="0.2">
      <c r="F13" s="32" t="s">
        <v>16</v>
      </c>
      <c r="G13" s="32" t="s">
        <v>18</v>
      </c>
      <c r="H13" s="32" t="s">
        <v>17</v>
      </c>
      <c r="I13" s="32" t="s">
        <v>19</v>
      </c>
      <c r="L13" s="33" t="s">
        <v>2</v>
      </c>
      <c r="M13" s="34">
        <v>0.05</v>
      </c>
      <c r="N13" s="35">
        <f>N11*M13</f>
        <v>7.5</v>
      </c>
      <c r="O13" s="31"/>
      <c r="P13" s="83"/>
      <c r="Q13" s="83"/>
      <c r="R13" s="83"/>
      <c r="S13" s="83"/>
      <c r="T13" s="83"/>
      <c r="U13" s="83"/>
      <c r="V13" s="83"/>
      <c r="AA13" s="20"/>
    </row>
    <row r="14" spans="5:27" x14ac:dyDescent="0.2">
      <c r="E14" s="12" t="s">
        <v>21</v>
      </c>
      <c r="F14" s="13">
        <v>100</v>
      </c>
      <c r="G14" s="36">
        <v>250</v>
      </c>
      <c r="H14" s="36">
        <f>G14-(G14*I6)</f>
        <v>250</v>
      </c>
      <c r="I14" s="37">
        <f>F14*H14</f>
        <v>25000</v>
      </c>
      <c r="L14" s="33" t="s">
        <v>1</v>
      </c>
      <c r="M14" s="34">
        <v>7.4999999999999997E-2</v>
      </c>
      <c r="N14" s="35">
        <f>N11*M14</f>
        <v>11.25</v>
      </c>
      <c r="O14" s="31"/>
      <c r="P14" s="83"/>
      <c r="Q14" s="83"/>
      <c r="R14" s="83"/>
      <c r="S14" s="83"/>
      <c r="T14" s="83"/>
      <c r="U14" s="83"/>
      <c r="V14" s="83"/>
      <c r="AA14" s="20"/>
    </row>
    <row r="15" spans="5:27" x14ac:dyDescent="0.2">
      <c r="E15" s="14" t="s">
        <v>22</v>
      </c>
      <c r="F15" s="15">
        <v>100</v>
      </c>
      <c r="G15" s="38">
        <v>250</v>
      </c>
      <c r="H15" s="38">
        <f>G15-(G15*I7)</f>
        <v>250</v>
      </c>
      <c r="I15" s="39">
        <f t="shared" ref="I15:I18" si="7">F15*H15</f>
        <v>25000</v>
      </c>
      <c r="L15" s="33" t="s">
        <v>3</v>
      </c>
      <c r="M15" s="40"/>
      <c r="N15" s="35">
        <f>SUM(N11:N14)</f>
        <v>168.75</v>
      </c>
      <c r="O15" s="31"/>
      <c r="P15" s="83"/>
      <c r="Q15" s="83"/>
      <c r="R15" s="83"/>
      <c r="S15" s="83"/>
      <c r="T15" s="83"/>
      <c r="U15" s="83"/>
      <c r="V15" s="83"/>
      <c r="AA15" s="20"/>
    </row>
    <row r="16" spans="5:27" x14ac:dyDescent="0.2">
      <c r="E16" s="21" t="s">
        <v>23</v>
      </c>
      <c r="F16" s="22">
        <v>100</v>
      </c>
      <c r="G16" s="41">
        <v>250</v>
      </c>
      <c r="H16" s="41">
        <f t="shared" ref="H16:H18" si="8">G16-(G16*I8)</f>
        <v>250</v>
      </c>
      <c r="I16" s="42">
        <f t="shared" si="7"/>
        <v>25000</v>
      </c>
      <c r="L16" s="43"/>
      <c r="M16" s="44"/>
      <c r="N16" s="30"/>
      <c r="O16" s="31"/>
      <c r="P16" s="83"/>
      <c r="Q16" s="83"/>
      <c r="R16" s="83"/>
      <c r="S16" s="83"/>
      <c r="T16" s="83"/>
      <c r="U16" s="83"/>
      <c r="V16" s="83"/>
      <c r="AA16" s="20"/>
    </row>
    <row r="17" spans="5:27" x14ac:dyDescent="0.2">
      <c r="E17" s="25" t="s">
        <v>24</v>
      </c>
      <c r="F17" s="26">
        <v>100</v>
      </c>
      <c r="G17" s="45">
        <v>250</v>
      </c>
      <c r="H17" s="45">
        <f t="shared" si="8"/>
        <v>250</v>
      </c>
      <c r="I17" s="46">
        <f t="shared" si="7"/>
        <v>25000</v>
      </c>
      <c r="L17" s="47" t="s">
        <v>9</v>
      </c>
      <c r="M17" s="44"/>
      <c r="N17" s="30"/>
      <c r="O17" s="31"/>
      <c r="P17" s="83"/>
      <c r="Q17" s="83"/>
      <c r="R17" s="83"/>
      <c r="S17" s="83"/>
      <c r="T17" s="83"/>
      <c r="U17" s="83"/>
      <c r="V17" s="83"/>
      <c r="AA17" s="20"/>
    </row>
    <row r="18" spans="5:27" ht="16" thickBot="1" x14ac:dyDescent="0.25">
      <c r="E18" s="14" t="s">
        <v>25</v>
      </c>
      <c r="F18" s="15">
        <v>100</v>
      </c>
      <c r="G18" s="38">
        <v>250</v>
      </c>
      <c r="H18" s="38">
        <f t="shared" si="8"/>
        <v>250</v>
      </c>
      <c r="I18" s="39">
        <f t="shared" si="7"/>
        <v>25000</v>
      </c>
      <c r="L18" s="48" t="s">
        <v>7</v>
      </c>
      <c r="M18" s="44"/>
      <c r="N18" s="30">
        <f>N8</f>
        <v>250</v>
      </c>
      <c r="O18" s="31"/>
      <c r="P18" s="83"/>
      <c r="Q18" s="83"/>
      <c r="R18" s="83"/>
      <c r="S18" s="83"/>
      <c r="T18" s="83"/>
      <c r="U18" s="83"/>
      <c r="V18" s="83"/>
      <c r="AA18" s="20"/>
    </row>
    <row r="19" spans="5:27" ht="16" thickBot="1" x14ac:dyDescent="0.25">
      <c r="F19" s="49"/>
      <c r="G19" s="50" t="s">
        <v>28</v>
      </c>
      <c r="H19" s="51">
        <f>I44/F45</f>
        <v>250</v>
      </c>
      <c r="I19" s="60">
        <f>SUM(I14:I18)</f>
        <v>125000</v>
      </c>
      <c r="L19" s="48" t="s">
        <v>14</v>
      </c>
      <c r="M19" s="44"/>
      <c r="N19" s="30">
        <f>N15</f>
        <v>168.75</v>
      </c>
      <c r="O19" s="31"/>
      <c r="P19" s="83"/>
      <c r="Q19" s="83"/>
      <c r="R19" s="83"/>
      <c r="S19" s="83"/>
      <c r="T19" s="83"/>
      <c r="U19" s="83"/>
      <c r="V19" s="83"/>
      <c r="AA19" s="20"/>
    </row>
    <row r="20" spans="5:27" ht="16" thickBot="1" x14ac:dyDescent="0.25">
      <c r="F20" s="59">
        <f>SUM(F14:F18)</f>
        <v>500</v>
      </c>
      <c r="K20" s="52"/>
      <c r="L20" s="53" t="s">
        <v>29</v>
      </c>
      <c r="M20" s="54"/>
      <c r="N20" s="55">
        <f>(N8-N19)/N8*100</f>
        <v>32.5</v>
      </c>
      <c r="O20" s="56" t="s">
        <v>4</v>
      </c>
      <c r="P20" s="83"/>
      <c r="Q20" s="83"/>
      <c r="R20" s="83"/>
      <c r="S20" s="83"/>
      <c r="T20" s="83"/>
      <c r="U20" s="83"/>
      <c r="V20" s="83"/>
      <c r="AA20" s="20"/>
    </row>
    <row r="21" spans="5:27" x14ac:dyDescent="0.2">
      <c r="K21" s="52"/>
      <c r="AA21" s="20"/>
    </row>
    <row r="22" spans="5:27" ht="16" thickBot="1" x14ac:dyDescent="0.25">
      <c r="AA22" s="20"/>
    </row>
    <row r="23" spans="5:27" ht="15" customHeight="1" x14ac:dyDescent="0.2">
      <c r="E23" s="52" t="s">
        <v>10</v>
      </c>
      <c r="F23" s="52"/>
      <c r="G23" s="52"/>
      <c r="H23" s="52"/>
      <c r="I23" s="52"/>
      <c r="J23" s="52"/>
      <c r="L23" s="76" t="s">
        <v>31</v>
      </c>
      <c r="M23" s="87"/>
      <c r="N23" s="87"/>
      <c r="O23" s="88"/>
      <c r="P23" s="84"/>
      <c r="Q23" s="84"/>
      <c r="R23" s="84"/>
      <c r="S23" s="84"/>
      <c r="T23" s="84"/>
      <c r="U23" s="84"/>
      <c r="V23" s="84"/>
    </row>
    <row r="24" spans="5:27" ht="16" thickBot="1" x14ac:dyDescent="0.25">
      <c r="E24" s="52" t="s">
        <v>11</v>
      </c>
      <c r="L24" s="89"/>
      <c r="M24" s="90"/>
      <c r="N24" s="90"/>
      <c r="O24" s="91"/>
      <c r="P24" s="84"/>
      <c r="Q24" s="84"/>
      <c r="R24" s="84"/>
      <c r="S24" s="84"/>
      <c r="T24" s="84"/>
      <c r="U24" s="84"/>
      <c r="V24" s="84"/>
    </row>
    <row r="25" spans="5:27" x14ac:dyDescent="0.2">
      <c r="E25" s="64" t="s">
        <v>30</v>
      </c>
      <c r="F25" s="65"/>
      <c r="G25" s="65"/>
      <c r="H25" s="65"/>
      <c r="I25" s="65"/>
      <c r="J25" s="66"/>
      <c r="K25" s="52"/>
      <c r="L25" s="89"/>
      <c r="M25" s="90"/>
      <c r="N25" s="90"/>
      <c r="O25" s="91"/>
      <c r="P25" s="84"/>
      <c r="Q25" s="84"/>
      <c r="R25" s="84"/>
      <c r="S25" s="84"/>
      <c r="T25" s="84"/>
      <c r="U25" s="84"/>
      <c r="V25" s="84"/>
    </row>
    <row r="26" spans="5:27" ht="16" thickBot="1" x14ac:dyDescent="0.25">
      <c r="E26" s="67"/>
      <c r="F26" s="68"/>
      <c r="G26" s="68"/>
      <c r="H26" s="68"/>
      <c r="I26" s="68"/>
      <c r="J26" s="69"/>
      <c r="L26" s="89"/>
      <c r="M26" s="90"/>
      <c r="N26" s="90"/>
      <c r="O26" s="91"/>
      <c r="P26" s="84"/>
      <c r="Q26" s="84"/>
      <c r="R26" s="84"/>
      <c r="S26" s="84"/>
      <c r="T26" s="84"/>
      <c r="U26" s="84"/>
      <c r="V26" s="84"/>
    </row>
    <row r="27" spans="5:27" ht="16" thickBot="1" x14ac:dyDescent="0.25">
      <c r="L27" s="92"/>
      <c r="M27" s="93"/>
      <c r="N27" s="93"/>
      <c r="O27" s="94"/>
    </row>
    <row r="28" spans="5:27" ht="17" customHeight="1" x14ac:dyDescent="0.2">
      <c r="L28" s="2"/>
      <c r="N28" s="2"/>
    </row>
    <row r="29" spans="5:27" hidden="1" x14ac:dyDescent="0.2">
      <c r="J29" s="52"/>
      <c r="L29" s="2"/>
      <c r="N29" s="2"/>
    </row>
    <row r="30" spans="5:27" hidden="1" x14ac:dyDescent="0.2">
      <c r="J30" s="52"/>
      <c r="L30" s="2"/>
      <c r="N30" s="2"/>
    </row>
    <row r="31" spans="5:27" ht="18" hidden="1" customHeight="1" x14ac:dyDescent="0.2">
      <c r="L31" s="2"/>
      <c r="N31" s="2"/>
    </row>
    <row r="32" spans="5:27" ht="15" hidden="1" customHeight="1" x14ac:dyDescent="0.2">
      <c r="L32" s="2"/>
      <c r="N32" s="2"/>
    </row>
    <row r="33" spans="6:14" ht="17" hidden="1" customHeight="1" x14ac:dyDescent="0.2">
      <c r="L33" s="2"/>
      <c r="N33" s="2"/>
    </row>
    <row r="34" spans="6:14" hidden="1" x14ac:dyDescent="0.2">
      <c r="L34" s="2"/>
      <c r="N34" s="2"/>
    </row>
    <row r="35" spans="6:14" ht="17" hidden="1" customHeight="1" x14ac:dyDescent="0.2">
      <c r="L35" s="2"/>
      <c r="N35" s="2"/>
    </row>
    <row r="36" spans="6:14" ht="16" hidden="1" customHeight="1" x14ac:dyDescent="0.2">
      <c r="J36" s="52"/>
      <c r="L36" s="2"/>
      <c r="N36" s="2"/>
    </row>
    <row r="37" spans="6:14" hidden="1" x14ac:dyDescent="0.2">
      <c r="L37" s="2"/>
      <c r="N37" s="2"/>
    </row>
    <row r="38" spans="6:14" hidden="1" x14ac:dyDescent="0.2">
      <c r="L38" s="2"/>
      <c r="N38" s="2"/>
    </row>
    <row r="39" spans="6:14" hidden="1" x14ac:dyDescent="0.2">
      <c r="L39" s="2"/>
      <c r="N39" s="2"/>
    </row>
    <row r="40" spans="6:14" ht="17" hidden="1" customHeight="1" x14ac:dyDescent="0.2">
      <c r="L40" s="2"/>
      <c r="N40" s="2"/>
    </row>
    <row r="41" spans="6:14" hidden="1" x14ac:dyDescent="0.2">
      <c r="L41" s="2"/>
      <c r="N41" s="2"/>
    </row>
    <row r="42" spans="6:14" hidden="1" x14ac:dyDescent="0.2">
      <c r="L42" s="2"/>
      <c r="N42" s="2"/>
    </row>
    <row r="43" spans="6:14" hidden="1" x14ac:dyDescent="0.2">
      <c r="L43" s="2"/>
      <c r="N43" s="2"/>
    </row>
    <row r="44" spans="6:14" hidden="1" x14ac:dyDescent="0.2">
      <c r="I44" s="57">
        <f>SUM(I14:I43)</f>
        <v>250000</v>
      </c>
      <c r="J44" s="52"/>
      <c r="L44" s="2"/>
      <c r="N44" s="2"/>
    </row>
    <row r="45" spans="6:14" ht="17" hidden="1" customHeight="1" x14ac:dyDescent="0.2">
      <c r="F45" s="58">
        <f>SUM(F14:F43)</f>
        <v>1000</v>
      </c>
      <c r="G45" s="52"/>
      <c r="H45" s="52"/>
      <c r="I45" s="52"/>
      <c r="J45" s="52"/>
      <c r="L45" s="2"/>
      <c r="N45" s="2"/>
    </row>
    <row r="46" spans="6:14" hidden="1" x14ac:dyDescent="0.2">
      <c r="L46" s="2"/>
      <c r="N46" s="2"/>
    </row>
    <row r="47" spans="6:14" hidden="1" x14ac:dyDescent="0.2">
      <c r="L47" s="2"/>
      <c r="N47" s="2"/>
    </row>
    <row r="48" spans="6:14" hidden="1" x14ac:dyDescent="0.2">
      <c r="L48" s="2"/>
      <c r="N48" s="2"/>
    </row>
  </sheetData>
  <sheetProtection algorithmName="SHA-512" hashValue="AZ2hTNOVYuwOrKxBejydzq9l+rWjH3tyrRe5E8dB4nm9zJYVSkPKMgCjwxHop9BDSVIrxusVWw94pz4JsFfstw==" saltValue="LIpcjyGNECbqV60SAOnX3g==" spinCount="100000" sheet="1" objects="1" scenarios="1"/>
  <mergeCells count="4">
    <mergeCell ref="E25:J26"/>
    <mergeCell ref="E3:L3"/>
    <mergeCell ref="L6:O6"/>
    <mergeCell ref="L23:O27"/>
  </mergeCells>
  <phoneticPr fontId="32" type="noConversion"/>
  <pageMargins left="0.70866141732283472" right="0.70866141732283472" top="0.55118110236220474" bottom="0.55118110236220474" header="0.31496062992125984" footer="0.31496062992125984"/>
  <pageSetup paperSize="9" scale="78" orientation="landscape"/>
  <ignoredErrors>
    <ignoredError sqref="I6 I7:I10" unlockedFormula="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Jean-Marc Pisters</cp:lastModifiedBy>
  <cp:lastPrinted>2014-08-21T09:07:53Z</cp:lastPrinted>
  <dcterms:created xsi:type="dcterms:W3CDTF">2011-07-22T11:26:59Z</dcterms:created>
  <dcterms:modified xsi:type="dcterms:W3CDTF">2023-11-23T16:38:30Z</dcterms:modified>
  <cp:category/>
</cp:coreProperties>
</file>