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nkoop_HVS2022\1. Lopend\2023\2023 - 09 - Inzet SW-bedrijf\4. Gunningsfase\1. Definitief TenderNed\"/>
    </mc:Choice>
  </mc:AlternateContent>
  <xr:revisionPtr revIDLastSave="0" documentId="8_{E8926083-E7AB-4D63-A347-71C8437C61AC}" xr6:coauthVersionLast="47" xr6:coauthVersionMax="47" xr10:uidLastSave="{00000000-0000-0000-0000-000000000000}"/>
  <bookViews>
    <workbookView xWindow="-120" yWindow="-120" windowWidth="23280" windowHeight="12600" activeTab="1" xr2:uid="{C4F810F3-F62C-4017-94FE-B367A7A5CE0F}"/>
  </bookViews>
  <sheets>
    <sheet name="A. Prijzenblad totaal" sheetId="1" r:id="rId1"/>
    <sheet name="B. Deeltarieven" sheetId="2" r:id="rId2"/>
    <sheet name="Formules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F9" i="2"/>
  <c r="F11" i="2"/>
  <c r="F12" i="2"/>
  <c r="F10" i="2"/>
  <c r="F8" i="2"/>
  <c r="F7" i="2"/>
  <c r="F15" i="2" s="1"/>
  <c r="F6" i="1"/>
  <c r="F7" i="1"/>
</calcChain>
</file>

<file path=xl/sharedStrings.xml><?xml version="1.0" encoding="utf-8"?>
<sst xmlns="http://schemas.openxmlformats.org/spreadsheetml/2006/main" count="105" uniqueCount="78">
  <si>
    <t xml:space="preserve"> </t>
  </si>
  <si>
    <t>Kolom E</t>
  </si>
  <si>
    <t>a</t>
  </si>
  <si>
    <t>b</t>
  </si>
  <si>
    <t>c</t>
  </si>
  <si>
    <t>d</t>
  </si>
  <si>
    <t>Aldus naar waarheid ingevuld.</t>
  </si>
  <si>
    <t>Handtekening rechtsgeldige vertegenwoordiger</t>
  </si>
  <si>
    <t>Plaats:</t>
  </si>
  <si>
    <t xml:space="preserve">Datum: </t>
  </si>
  <si>
    <t>Naam en handtekening:</t>
  </si>
  <si>
    <t>Bijlage A. PRIJZENBLAD TOTAAL</t>
  </si>
  <si>
    <t>Totaal</t>
  </si>
  <si>
    <t xml:space="preserve">TOTAAL INSCHRIJFPRIJS (in euro's excl. BTW) </t>
  </si>
  <si>
    <t>Toelichting prijzenblad:</t>
  </si>
  <si>
    <t>e</t>
  </si>
  <si>
    <t>Kolom C</t>
  </si>
  <si>
    <t>Kolom D</t>
  </si>
  <si>
    <t>1.1</t>
  </si>
  <si>
    <t>1.2</t>
  </si>
  <si>
    <t>f</t>
  </si>
  <si>
    <t>g</t>
  </si>
  <si>
    <t>h</t>
  </si>
  <si>
    <t>Kolom A</t>
  </si>
  <si>
    <t>Kolom B</t>
  </si>
  <si>
    <t>Kolom F</t>
  </si>
  <si>
    <t>j</t>
  </si>
  <si>
    <t>Inschrijver dient op dit werkblad A. Prijzenblad TOTAAL niets in te vullen qua bedragen. De totaal inschrijfprijs wordt automatisch gegenereerd vanuit de werkblad B.</t>
  </si>
  <si>
    <t>Werkblad A dient u te voorzien van plaats, datum en naam/ondertekening.</t>
  </si>
  <si>
    <t>Europese aanbesteding (voorbehouden opdracht) - Inzet SW-bedrijf</t>
  </si>
  <si>
    <t>Totaalprijs inzet SW-bedrijf per jaar</t>
  </si>
  <si>
    <t>Totaalprijs inzet SW-bedrijf (in euro's excl. BTW) - conform afprijzing van verschillende onderdelen (blad B)</t>
  </si>
  <si>
    <t>Eenheid</t>
  </si>
  <si>
    <t>Kwantiteit</t>
  </si>
  <si>
    <t>Tarief in Euro *</t>
  </si>
  <si>
    <t>Bijlage B BLAD 2 Deeltarieven dienstverlening</t>
  </si>
  <si>
    <t>Deeltarieven dienstverlening, overeenkomstig hoofdstuk 2 van de Aanbestedingsleidraad</t>
  </si>
  <si>
    <t>Activiteiten</t>
  </si>
  <si>
    <t>Jaarbedrag</t>
  </si>
  <si>
    <t>Uurtarief</t>
  </si>
  <si>
    <t>2.1</t>
  </si>
  <si>
    <t>2.3</t>
  </si>
  <si>
    <t>2.4</t>
  </si>
  <si>
    <t>2.5</t>
  </si>
  <si>
    <t>Totaalprijs Inzet SW-bedrijf (in euro's excl. BTW) - inschrijf</t>
  </si>
  <si>
    <t>2.6</t>
  </si>
  <si>
    <t>Tarief x kwantiteit</t>
  </si>
  <si>
    <t>Inschrijver dient daarbij rekening te houden met de geldende bandbreedte per tarief.</t>
  </si>
  <si>
    <t>Bandbreedte tarief 2.1: minimale in te schrijven tarief is €110.000- en maximale tarief is €125.000,-.</t>
  </si>
  <si>
    <t>i</t>
  </si>
  <si>
    <t>De tarieven welke door inschrijver worden gehanteerd zijn gebaseerd op de geldende CAO.</t>
  </si>
  <si>
    <t>Weektarief</t>
  </si>
  <si>
    <t>2.2a</t>
  </si>
  <si>
    <t>2.2b</t>
  </si>
  <si>
    <t>Bandbreedte tarief 2.2b: minimale in te schrijven tarief is €95 en maximale tarief is €105.</t>
  </si>
  <si>
    <t>Bandbreedte tarief 2.3: minimale in te schrijven tarief is €82.000- en maximale tarief is €95.000,-.</t>
  </si>
  <si>
    <t>Bandbreedte tarief 2.5: minimale in te schrijven tarief is €16.500- en maximale tarief is €18.500,-.</t>
  </si>
  <si>
    <t>Bandbreedte tarief 2.4: minimale in te schrijven tarief is €65.000- en maximale tarief is €72.000,-.</t>
  </si>
  <si>
    <t xml:space="preserve">De uurprijs dient all-in te zijn, d.w.z. inclusief alle overheadkosten zoals reistijden, administratiekosten, toeslagen, werkvoorbereiding en project(bege)leiding. </t>
  </si>
  <si>
    <t xml:space="preserve">Bandbreedte </t>
  </si>
  <si>
    <t>Minimaal</t>
  </si>
  <si>
    <t>Maximaal</t>
  </si>
  <si>
    <t>De totaal inschrijfprijs is onderdeel van het gunningscriterium PRIJS (zie aanbestedingsleidraad paragraaf 5.5).</t>
  </si>
  <si>
    <t>Wekelijks opruimen van de weekmarkt op het Dorpsplein Rockanje</t>
  </si>
  <si>
    <t>2.7</t>
  </si>
  <si>
    <t>k</t>
  </si>
  <si>
    <t>Onderhoud van plantsoenen in de openbare ruimte van Rockanje en Tinte</t>
  </si>
  <si>
    <t>Verzamelen en afvoeren van zwerfvuil en het ledigen van afvalbakken in Tinte en Oostvoorne (inzet medewerker)</t>
  </si>
  <si>
    <t>Verzamelen en afvoeren van zwerfvuil en het ledigen van afvalbakken in Tinte en Oostvoorne (inzet vervoersmiddel)</t>
  </si>
  <si>
    <t>Afval- en reinigingsdiensten Badstrand Rockanje</t>
  </si>
  <si>
    <t xml:space="preserve">Zandruimen en reinigingsdiensten Badstrand Rockanje </t>
  </si>
  <si>
    <t>Schoonmaken toiletunits van het Badstrand van Rockanje</t>
  </si>
  <si>
    <t>Bandbreedte tarief 2.2a: minimale in te schrijven tarief is €15,00 en maximale tarief is €18,75.</t>
  </si>
  <si>
    <t>Bandbreedte tarief 2.6: minimale in te schrijven tarief is €15,00 en maximale tarief is €18,75.</t>
  </si>
  <si>
    <t>Bandbreedte totaalprijs: minimale in te schrijven totaalprijs is € 304.460,- en maximaal in te schrijven totaalprijs is € 348.540,- en wordt automatisch doorgerekend.</t>
  </si>
  <si>
    <t>Gemeente Voorne aan Zee
TenderNed 435304</t>
  </si>
  <si>
    <r>
      <t>Inschrijver dient per activiteit een tarief in te dienen en alleen de rood</t>
    </r>
    <r>
      <rPr>
        <sz val="8"/>
        <rFont val="Arial"/>
        <family val="2"/>
      </rPr>
      <t xml:space="preserve"> gekleurde</t>
    </r>
    <r>
      <rPr>
        <i/>
        <sz val="8"/>
        <rFont val="Arial"/>
        <family val="2"/>
      </rPr>
      <t xml:space="preserve"> cellen (tarief in euro) in kolom C van 2.1 tot en met 2.6 in te vullen.</t>
    </r>
  </si>
  <si>
    <t>Totaalprijs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</si>
</sst>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i/>
      <u/>
      <sz val="9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9" fillId="0" borderId="0" xfId="0" applyFont="1"/>
    <xf numFmtId="0" fontId="11" fillId="2" borderId="0" xfId="0" applyFont="1" applyFill="1" applyAlignment="1" applyProtection="1">
      <alignment vertical="top"/>
      <protection locked="0"/>
    </xf>
    <xf numFmtId="0" fontId="10" fillId="0" borderId="0" xfId="0" applyFont="1" applyAlignment="1">
      <alignment horizontal="left" vertical="top"/>
    </xf>
    <xf numFmtId="0" fontId="12" fillId="2" borderId="0" xfId="0" applyFont="1" applyFill="1" applyProtection="1">
      <protection locked="0"/>
    </xf>
    <xf numFmtId="0" fontId="13" fillId="0" borderId="0" xfId="0" applyFont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left" vertical="center" indent="2"/>
    </xf>
    <xf numFmtId="0" fontId="13" fillId="3" borderId="3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left" vertical="center" wrapText="1"/>
    </xf>
    <xf numFmtId="44" fontId="2" fillId="0" borderId="11" xfId="1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 wrapText="1"/>
    </xf>
    <xf numFmtId="44" fontId="7" fillId="4" borderId="7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6" fillId="0" borderId="0" xfId="0" applyFont="1"/>
    <xf numFmtId="0" fontId="7" fillId="5" borderId="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8" fillId="3" borderId="11" xfId="0" applyFont="1" applyFill="1" applyBorder="1" applyAlignment="1">
      <alignment horizontal="left" vertical="center" wrapText="1"/>
    </xf>
    <xf numFmtId="44" fontId="2" fillId="6" borderId="11" xfId="0" applyNumberFormat="1" applyFont="1" applyFill="1" applyBorder="1" applyAlignment="1">
      <alignment horizontal="left" vertical="center" wrapText="1"/>
    </xf>
    <xf numFmtId="44" fontId="0" fillId="0" borderId="0" xfId="1" applyFont="1"/>
    <xf numFmtId="44" fontId="2" fillId="6" borderId="12" xfId="0" applyNumberFormat="1" applyFont="1" applyFill="1" applyBorder="1" applyAlignment="1">
      <alignment horizontal="left" vertical="center" wrapText="1"/>
    </xf>
    <xf numFmtId="44" fontId="2" fillId="0" borderId="12" xfId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>
      <alignment horizontal="center" vertical="center" wrapText="1"/>
    </xf>
    <xf numFmtId="44" fontId="2" fillId="0" borderId="7" xfId="1" applyFont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 wrapText="1"/>
    </xf>
    <xf numFmtId="44" fontId="2" fillId="6" borderId="7" xfId="0" applyNumberFormat="1" applyFont="1" applyFill="1" applyBorder="1" applyAlignment="1">
      <alignment horizontal="left" vertical="center" wrapText="1"/>
    </xf>
    <xf numFmtId="0" fontId="11" fillId="0" borderId="0" xfId="0" applyFont="1" applyAlignment="1" applyProtection="1">
      <alignment vertical="top"/>
      <protection locked="0"/>
    </xf>
    <xf numFmtId="0" fontId="19" fillId="0" borderId="0" xfId="0" applyFont="1"/>
    <xf numFmtId="3" fontId="0" fillId="0" borderId="0" xfId="0" applyNumberFormat="1"/>
    <xf numFmtId="44" fontId="8" fillId="4" borderId="3" xfId="1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center" vertical="center" wrapText="1"/>
    </xf>
    <xf numFmtId="44" fontId="8" fillId="5" borderId="7" xfId="0" applyNumberFormat="1" applyFont="1" applyFill="1" applyBorder="1" applyAlignment="1">
      <alignment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4" fillId="2" borderId="0" xfId="0" applyFont="1" applyFill="1" applyAlignment="1">
      <alignment horizontal="left" vertical="top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15" fillId="3" borderId="9" xfId="0" applyFont="1" applyFill="1" applyBorder="1" applyAlignment="1">
      <alignment horizontal="left" vertical="top"/>
    </xf>
    <xf numFmtId="0" fontId="15" fillId="3" borderId="0" xfId="0" applyFont="1" applyFill="1" applyAlignment="1">
      <alignment horizontal="left" vertical="top"/>
    </xf>
    <xf numFmtId="0" fontId="15" fillId="3" borderId="12" xfId="0" applyFont="1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F0FF-CB92-40DE-BD5B-2A4CD70E4301}">
  <dimension ref="A1:F20"/>
  <sheetViews>
    <sheetView workbookViewId="0">
      <selection activeCell="F6" sqref="F6"/>
    </sheetView>
  </sheetViews>
  <sheetFormatPr defaultRowHeight="15" x14ac:dyDescent="0.25"/>
  <cols>
    <col min="2" max="2" width="93.85546875" bestFit="1" customWidth="1"/>
    <col min="3" max="3" width="7.85546875" customWidth="1"/>
    <col min="5" max="5" width="12" customWidth="1"/>
    <col min="6" max="6" width="28.28515625" customWidth="1"/>
  </cols>
  <sheetData>
    <row r="1" spans="1:6" ht="36" customHeight="1" x14ac:dyDescent="0.25">
      <c r="A1" s="2"/>
      <c r="B1" s="54" t="s">
        <v>29</v>
      </c>
      <c r="C1" s="54"/>
      <c r="D1" s="64" t="s">
        <v>75</v>
      </c>
      <c r="E1" s="64"/>
      <c r="F1" s="64"/>
    </row>
    <row r="2" spans="1:6" x14ac:dyDescent="0.25">
      <c r="A2" s="2"/>
      <c r="B2" s="10" t="s">
        <v>11</v>
      </c>
      <c r="C2" s="11"/>
      <c r="D2" s="3"/>
      <c r="E2" s="3"/>
      <c r="F2" s="3"/>
    </row>
    <row r="3" spans="1:6" x14ac:dyDescent="0.25">
      <c r="A3" s="2"/>
      <c r="B3" s="4"/>
      <c r="C3" s="4"/>
      <c r="D3" s="3"/>
      <c r="E3" s="3"/>
      <c r="F3" s="3"/>
    </row>
    <row r="4" spans="1:6" ht="14.25" customHeight="1" thickBot="1" x14ac:dyDescent="0.3">
      <c r="A4" s="2"/>
      <c r="B4" s="4"/>
      <c r="C4" s="4"/>
      <c r="D4" s="3"/>
      <c r="E4" s="5" t="s">
        <v>0</v>
      </c>
      <c r="F4" s="4" t="s">
        <v>23</v>
      </c>
    </row>
    <row r="5" spans="1:6" ht="15.75" thickBot="1" x14ac:dyDescent="0.3">
      <c r="A5" s="2"/>
      <c r="B5" s="55" t="s">
        <v>30</v>
      </c>
      <c r="C5" s="56"/>
      <c r="D5" s="27"/>
      <c r="E5" s="28" t="s">
        <v>0</v>
      </c>
      <c r="F5" s="43" t="s">
        <v>12</v>
      </c>
    </row>
    <row r="6" spans="1:6" ht="15.75" thickBot="1" x14ac:dyDescent="0.3">
      <c r="A6" s="2" t="s">
        <v>18</v>
      </c>
      <c r="B6" s="57" t="s">
        <v>31</v>
      </c>
      <c r="C6" s="58"/>
      <c r="D6" s="58"/>
      <c r="E6" s="59"/>
      <c r="F6" s="42">
        <f>'B. Deeltarieven'!F15</f>
        <v>0</v>
      </c>
    </row>
    <row r="7" spans="1:6" ht="18.75" thickBot="1" x14ac:dyDescent="0.3">
      <c r="A7" s="2" t="s">
        <v>19</v>
      </c>
      <c r="B7" s="12" t="s">
        <v>13</v>
      </c>
      <c r="C7" s="13"/>
      <c r="D7" s="13"/>
      <c r="E7" s="14"/>
      <c r="F7" s="44">
        <f>SUM(F6:F6)</f>
        <v>0</v>
      </c>
    </row>
    <row r="8" spans="1:6" x14ac:dyDescent="0.25">
      <c r="A8" s="2"/>
      <c r="B8" s="7" t="s">
        <v>14</v>
      </c>
      <c r="C8" s="1"/>
      <c r="D8" s="1"/>
      <c r="E8" s="1"/>
      <c r="F8" s="1"/>
    </row>
    <row r="9" spans="1:6" x14ac:dyDescent="0.25">
      <c r="A9" s="15" t="s">
        <v>2</v>
      </c>
      <c r="B9" s="8" t="s">
        <v>27</v>
      </c>
      <c r="C9" s="1"/>
      <c r="D9" s="1"/>
      <c r="E9" s="1"/>
      <c r="F9" s="1"/>
    </row>
    <row r="10" spans="1:6" x14ac:dyDescent="0.25">
      <c r="A10" s="15" t="s">
        <v>3</v>
      </c>
      <c r="B10" s="8" t="s">
        <v>62</v>
      </c>
      <c r="C10" s="1"/>
      <c r="D10" s="16"/>
      <c r="E10" s="1"/>
      <c r="F10" s="1"/>
    </row>
    <row r="11" spans="1:6" x14ac:dyDescent="0.25">
      <c r="A11" s="15" t="s">
        <v>4</v>
      </c>
      <c r="B11" s="8" t="s">
        <v>74</v>
      </c>
      <c r="C11" s="1"/>
      <c r="D11" s="1"/>
      <c r="E11" s="1"/>
      <c r="F11" s="1"/>
    </row>
    <row r="12" spans="1:6" x14ac:dyDescent="0.25">
      <c r="A12" s="15" t="s">
        <v>5</v>
      </c>
      <c r="B12" s="9" t="s">
        <v>28</v>
      </c>
      <c r="C12" s="17"/>
      <c r="D12" s="3"/>
      <c r="E12" s="3"/>
      <c r="F12" s="3"/>
    </row>
    <row r="13" spans="1:6" x14ac:dyDescent="0.25">
      <c r="A13" s="15"/>
      <c r="B13" s="9"/>
      <c r="C13" s="17"/>
      <c r="D13" s="3"/>
      <c r="E13" s="3"/>
      <c r="F13" s="3"/>
    </row>
    <row r="14" spans="1:6" ht="15.75" thickBot="1" x14ac:dyDescent="0.3">
      <c r="A14" s="2"/>
      <c r="B14" s="4" t="s">
        <v>6</v>
      </c>
      <c r="C14" s="4"/>
      <c r="D14" s="3"/>
      <c r="E14" s="3"/>
      <c r="F14" s="3"/>
    </row>
    <row r="15" spans="1:6" ht="15.75" thickBot="1" x14ac:dyDescent="0.3">
      <c r="A15" s="2"/>
      <c r="B15" s="55" t="s">
        <v>7</v>
      </c>
      <c r="C15" s="56"/>
      <c r="D15" s="56"/>
      <c r="E15" s="56"/>
      <c r="F15" s="60"/>
    </row>
    <row r="16" spans="1:6" ht="15.75" thickBot="1" x14ac:dyDescent="0.3">
      <c r="A16" s="2"/>
      <c r="B16" s="61" t="s">
        <v>8</v>
      </c>
      <c r="C16" s="62"/>
      <c r="D16" s="61" t="s">
        <v>9</v>
      </c>
      <c r="E16" s="63"/>
      <c r="F16" s="62"/>
    </row>
    <row r="17" spans="1:6" x14ac:dyDescent="0.25">
      <c r="A17" s="2"/>
      <c r="B17" s="45" t="s">
        <v>10</v>
      </c>
      <c r="C17" s="46"/>
      <c r="D17" s="46"/>
      <c r="E17" s="46"/>
      <c r="F17" s="47"/>
    </row>
    <row r="18" spans="1:6" x14ac:dyDescent="0.25">
      <c r="A18" s="2"/>
      <c r="B18" s="48"/>
      <c r="C18" s="49"/>
      <c r="D18" s="49"/>
      <c r="E18" s="49"/>
      <c r="F18" s="50"/>
    </row>
    <row r="19" spans="1:6" x14ac:dyDescent="0.25">
      <c r="A19" s="2"/>
      <c r="B19" s="48"/>
      <c r="C19" s="49"/>
      <c r="D19" s="49"/>
      <c r="E19" s="49"/>
      <c r="F19" s="50"/>
    </row>
    <row r="20" spans="1:6" ht="15.75" thickBot="1" x14ac:dyDescent="0.3">
      <c r="A20" s="2"/>
      <c r="B20" s="51"/>
      <c r="C20" s="52"/>
      <c r="D20" s="52"/>
      <c r="E20" s="52"/>
      <c r="F20" s="53"/>
    </row>
  </sheetData>
  <sheetProtection algorithmName="SHA-512" hashValue="aJDR4b01ZUy3FJ7gXsozfNmN+n9Xx1T7O9m8w/7HT9hgAjuW0t2aG5SaPQg2F7alSxjyRvv2FhWTfXFizdaMYQ==" saltValue="NXTMXYvWd4JGfOgokJDAYQ==" spinCount="100000" sheet="1" objects="1" scenarios="1"/>
  <mergeCells count="8">
    <mergeCell ref="B17:F20"/>
    <mergeCell ref="B1:C1"/>
    <mergeCell ref="B5:C5"/>
    <mergeCell ref="B6:E6"/>
    <mergeCell ref="B15:F15"/>
    <mergeCell ref="B16:C16"/>
    <mergeCell ref="D16:F16"/>
    <mergeCell ref="D1:F1"/>
  </mergeCells>
  <conditionalFormatting sqref="F6">
    <cfRule type="cellIs" dxfId="23" priority="1" operator="between">
      <formula>304460</formula>
      <formula>348540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EB8F-914D-4A4C-A9AC-6B810468243B}">
  <dimension ref="A1:F29"/>
  <sheetViews>
    <sheetView tabSelected="1" workbookViewId="0">
      <selection activeCell="D7" sqref="D7"/>
    </sheetView>
  </sheetViews>
  <sheetFormatPr defaultRowHeight="15" x14ac:dyDescent="0.25"/>
  <cols>
    <col min="2" max="2" width="99.42578125" customWidth="1"/>
    <col min="3" max="3" width="17.5703125" customWidth="1"/>
    <col min="4" max="4" width="20.28515625" customWidth="1"/>
    <col min="5" max="5" width="29.28515625" customWidth="1"/>
    <col min="6" max="6" width="12.85546875" bestFit="1" customWidth="1"/>
  </cols>
  <sheetData>
    <row r="1" spans="1:6" ht="18" x14ac:dyDescent="0.25">
      <c r="A1" s="2"/>
      <c r="B1" s="54" t="s">
        <v>29</v>
      </c>
      <c r="C1" s="54"/>
      <c r="D1" s="64" t="s">
        <v>75</v>
      </c>
      <c r="E1" s="64"/>
      <c r="F1" s="64"/>
    </row>
    <row r="2" spans="1:6" x14ac:dyDescent="0.25">
      <c r="A2" s="2"/>
      <c r="B2" s="10" t="s">
        <v>35</v>
      </c>
      <c r="C2" s="3"/>
      <c r="D2" s="64"/>
      <c r="E2" s="64"/>
      <c r="F2" s="64"/>
    </row>
    <row r="3" spans="1:6" x14ac:dyDescent="0.25">
      <c r="A3" s="2"/>
      <c r="B3" s="4"/>
      <c r="C3" s="3"/>
      <c r="D3" s="3" t="s">
        <v>0</v>
      </c>
      <c r="E3" s="3"/>
      <c r="F3" s="3"/>
    </row>
    <row r="4" spans="1:6" ht="15.75" thickBot="1" x14ac:dyDescent="0.3">
      <c r="A4" s="2"/>
      <c r="B4" s="4" t="s">
        <v>24</v>
      </c>
      <c r="C4" s="4" t="s">
        <v>16</v>
      </c>
      <c r="D4" s="4" t="s">
        <v>17</v>
      </c>
      <c r="E4" s="4" t="s">
        <v>1</v>
      </c>
      <c r="F4" s="4" t="s">
        <v>25</v>
      </c>
    </row>
    <row r="5" spans="1:6" ht="15.75" thickBot="1" x14ac:dyDescent="0.3">
      <c r="A5" s="2"/>
      <c r="B5" s="26" t="s">
        <v>36</v>
      </c>
      <c r="C5" s="27"/>
      <c r="D5" s="28"/>
      <c r="E5" s="28"/>
      <c r="F5" s="28" t="s">
        <v>12</v>
      </c>
    </row>
    <row r="6" spans="1:6" ht="26.25" thickBot="1" x14ac:dyDescent="0.3">
      <c r="A6" s="2"/>
      <c r="B6" s="18" t="s">
        <v>37</v>
      </c>
      <c r="C6" s="19" t="s">
        <v>34</v>
      </c>
      <c r="D6" s="19" t="s">
        <v>32</v>
      </c>
      <c r="E6" s="19" t="s">
        <v>33</v>
      </c>
      <c r="F6" s="20" t="s">
        <v>46</v>
      </c>
    </row>
    <row r="7" spans="1:6" ht="15.75" thickBot="1" x14ac:dyDescent="0.3">
      <c r="A7" s="2" t="s">
        <v>40</v>
      </c>
      <c r="B7" s="6" t="s">
        <v>66</v>
      </c>
      <c r="C7" s="21"/>
      <c r="D7" s="22" t="s">
        <v>38</v>
      </c>
      <c r="E7" s="22">
        <v>1</v>
      </c>
      <c r="F7" s="31">
        <f t="shared" ref="F7:F13" si="0">C7*E7</f>
        <v>0</v>
      </c>
    </row>
    <row r="8" spans="1:6" ht="15.75" thickBot="1" x14ac:dyDescent="0.3">
      <c r="A8" s="2" t="s">
        <v>52</v>
      </c>
      <c r="B8" s="6" t="s">
        <v>67</v>
      </c>
      <c r="C8" s="21"/>
      <c r="D8" s="22" t="s">
        <v>39</v>
      </c>
      <c r="E8" s="22">
        <v>1600</v>
      </c>
      <c r="F8" s="31">
        <f t="shared" si="0"/>
        <v>0</v>
      </c>
    </row>
    <row r="9" spans="1:6" ht="15.75" thickBot="1" x14ac:dyDescent="0.3">
      <c r="A9" s="2" t="s">
        <v>53</v>
      </c>
      <c r="B9" s="6" t="s">
        <v>68</v>
      </c>
      <c r="C9" s="21"/>
      <c r="D9" s="22" t="s">
        <v>51</v>
      </c>
      <c r="E9" s="22">
        <v>48</v>
      </c>
      <c r="F9" s="31">
        <f t="shared" si="0"/>
        <v>0</v>
      </c>
    </row>
    <row r="10" spans="1:6" ht="15.75" thickBot="1" x14ac:dyDescent="0.3">
      <c r="A10" s="2" t="s">
        <v>41</v>
      </c>
      <c r="B10" s="6" t="s">
        <v>69</v>
      </c>
      <c r="C10" s="21"/>
      <c r="D10" s="22" t="s">
        <v>38</v>
      </c>
      <c r="E10" s="22">
        <v>1</v>
      </c>
      <c r="F10" s="31">
        <f t="shared" si="0"/>
        <v>0</v>
      </c>
    </row>
    <row r="11" spans="1:6" ht="15.75" thickBot="1" x14ac:dyDescent="0.3">
      <c r="A11" s="2" t="s">
        <v>42</v>
      </c>
      <c r="B11" s="6" t="s">
        <v>70</v>
      </c>
      <c r="C11" s="21"/>
      <c r="D11" s="22" t="s">
        <v>38</v>
      </c>
      <c r="E11" s="22">
        <v>1</v>
      </c>
      <c r="F11" s="31">
        <f t="shared" si="0"/>
        <v>0</v>
      </c>
    </row>
    <row r="12" spans="1:6" ht="15.75" thickBot="1" x14ac:dyDescent="0.3">
      <c r="A12" s="2" t="s">
        <v>43</v>
      </c>
      <c r="B12" s="6" t="s">
        <v>71</v>
      </c>
      <c r="C12" s="34"/>
      <c r="D12" s="35" t="s">
        <v>38</v>
      </c>
      <c r="E12" s="22">
        <v>1</v>
      </c>
      <c r="F12" s="33">
        <f t="shared" si="0"/>
        <v>0</v>
      </c>
    </row>
    <row r="13" spans="1:6" ht="15.75" thickBot="1" x14ac:dyDescent="0.3">
      <c r="A13" s="2" t="s">
        <v>45</v>
      </c>
      <c r="B13" s="6" t="s">
        <v>63</v>
      </c>
      <c r="C13" s="36"/>
      <c r="D13" s="37" t="s">
        <v>39</v>
      </c>
      <c r="E13" s="22">
        <v>160</v>
      </c>
      <c r="F13" s="38">
        <f t="shared" si="0"/>
        <v>0</v>
      </c>
    </row>
    <row r="14" spans="1:6" ht="15.75" thickBot="1" x14ac:dyDescent="0.3">
      <c r="A14" s="2"/>
      <c r="B14" s="65"/>
      <c r="C14" s="66"/>
      <c r="D14" s="66"/>
      <c r="E14" s="66"/>
      <c r="F14" s="67"/>
    </row>
    <row r="15" spans="1:6" ht="15.75" thickBot="1" x14ac:dyDescent="0.3">
      <c r="A15" s="2" t="s">
        <v>64</v>
      </c>
      <c r="B15" s="57" t="s">
        <v>44</v>
      </c>
      <c r="C15" s="58"/>
      <c r="D15" s="58"/>
      <c r="E15" s="30"/>
      <c r="F15" s="23">
        <f>SUM(F7:F13)</f>
        <v>0</v>
      </c>
    </row>
    <row r="16" spans="1:6" x14ac:dyDescent="0.25">
      <c r="A16" s="2"/>
      <c r="B16" s="7" t="s">
        <v>14</v>
      </c>
      <c r="C16" s="1"/>
      <c r="D16" s="1"/>
      <c r="E16" s="1"/>
      <c r="F16" s="1"/>
    </row>
    <row r="17" spans="1:6" x14ac:dyDescent="0.25">
      <c r="A17" s="15" t="s">
        <v>2</v>
      </c>
      <c r="B17" s="8" t="s">
        <v>76</v>
      </c>
      <c r="C17" s="1"/>
      <c r="D17" s="1"/>
      <c r="E17" s="1"/>
      <c r="F17" s="1"/>
    </row>
    <row r="18" spans="1:6" x14ac:dyDescent="0.25">
      <c r="A18" s="15" t="s">
        <v>3</v>
      </c>
      <c r="B18" s="8" t="s">
        <v>47</v>
      </c>
      <c r="C18" s="1"/>
      <c r="D18" s="1"/>
      <c r="E18" s="1"/>
      <c r="F18" s="1"/>
    </row>
    <row r="19" spans="1:6" x14ac:dyDescent="0.25">
      <c r="A19" s="15" t="s">
        <v>4</v>
      </c>
      <c r="B19" s="8" t="s">
        <v>48</v>
      </c>
      <c r="C19" s="1"/>
      <c r="D19" s="1"/>
      <c r="E19" s="1"/>
      <c r="F19" s="1"/>
    </row>
    <row r="20" spans="1:6" x14ac:dyDescent="0.25">
      <c r="A20" s="24" t="s">
        <v>5</v>
      </c>
      <c r="B20" s="8" t="s">
        <v>72</v>
      </c>
      <c r="C20" s="25"/>
      <c r="D20" s="25"/>
      <c r="E20" s="25"/>
      <c r="F20" s="25"/>
    </row>
    <row r="21" spans="1:6" ht="15" customHeight="1" x14ac:dyDescent="0.25">
      <c r="A21" s="24" t="s">
        <v>15</v>
      </c>
      <c r="B21" s="8" t="s">
        <v>54</v>
      </c>
      <c r="C21" s="25"/>
      <c r="D21" s="25"/>
      <c r="E21" s="25"/>
      <c r="F21" s="25"/>
    </row>
    <row r="22" spans="1:6" x14ac:dyDescent="0.25">
      <c r="A22" s="15" t="s">
        <v>20</v>
      </c>
      <c r="B22" s="8" t="s">
        <v>55</v>
      </c>
      <c r="C22" s="9"/>
      <c r="D22" s="9"/>
      <c r="E22" s="9"/>
      <c r="F22" s="9"/>
    </row>
    <row r="23" spans="1:6" x14ac:dyDescent="0.25">
      <c r="A23" s="15" t="s">
        <v>21</v>
      </c>
      <c r="B23" s="8" t="s">
        <v>57</v>
      </c>
      <c r="C23" s="9"/>
      <c r="D23" s="9"/>
      <c r="E23" s="9"/>
      <c r="F23" s="9"/>
    </row>
    <row r="24" spans="1:6" x14ac:dyDescent="0.25">
      <c r="A24" s="15" t="s">
        <v>22</v>
      </c>
      <c r="B24" s="8" t="s">
        <v>56</v>
      </c>
      <c r="C24" s="29"/>
      <c r="D24" s="29"/>
      <c r="E24" s="29"/>
      <c r="F24" s="29"/>
    </row>
    <row r="25" spans="1:6" x14ac:dyDescent="0.25">
      <c r="A25" s="15" t="s">
        <v>49</v>
      </c>
      <c r="B25" s="39" t="s">
        <v>73</v>
      </c>
      <c r="C25" s="29"/>
      <c r="D25" s="29"/>
      <c r="E25" s="29"/>
      <c r="F25" s="29"/>
    </row>
    <row r="26" spans="1:6" ht="22.5" x14ac:dyDescent="0.25">
      <c r="A26" s="15" t="s">
        <v>26</v>
      </c>
      <c r="B26" s="29" t="s">
        <v>58</v>
      </c>
      <c r="C26" s="29"/>
      <c r="D26" s="29"/>
      <c r="E26" s="29"/>
      <c r="F26" s="29"/>
    </row>
    <row r="27" spans="1:6" x14ac:dyDescent="0.25">
      <c r="A27" s="15" t="s">
        <v>65</v>
      </c>
      <c r="B27" s="29" t="s">
        <v>50</v>
      </c>
      <c r="C27" s="3"/>
      <c r="D27" s="3"/>
      <c r="E27" s="3"/>
      <c r="F27" s="3"/>
    </row>
    <row r="28" spans="1:6" x14ac:dyDescent="0.25">
      <c r="A28" s="15"/>
      <c r="B28" s="9"/>
      <c r="C28" s="3"/>
      <c r="D28" s="3"/>
      <c r="E28" s="3"/>
      <c r="F28" s="3"/>
    </row>
    <row r="29" spans="1:6" x14ac:dyDescent="0.25">
      <c r="A29" s="2"/>
      <c r="B29" s="17"/>
      <c r="C29" s="3"/>
      <c r="D29" s="3"/>
      <c r="E29" s="3"/>
      <c r="F29" s="3"/>
    </row>
  </sheetData>
  <sheetProtection algorithmName="SHA-512" hashValue="4buM7TnQjmx8/DEDkwfjpZu5R5uMaEPE51G7davy3lq1YMrEuE+0TvkHfXx1OHE03R0ua2cEm2F/Ts98hA0W7Q==" saltValue="HL1JkRX0rNMY/bzJFxpVxw==" spinCount="100000" sheet="1" objects="1" scenarios="1"/>
  <mergeCells count="4">
    <mergeCell ref="B1:C1"/>
    <mergeCell ref="D1:F2"/>
    <mergeCell ref="B14:F14"/>
    <mergeCell ref="B15:D15"/>
  </mergeCell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7" operator="lessThan" id="{9286F0D7-A8D4-41D5-9F76-002C2504697F}">
            <xm:f>Formules!$D$2</xm:f>
            <x14:dxf>
              <fill>
                <patternFill>
                  <bgColor rgb="FFFF0000"/>
                </patternFill>
              </fill>
            </x14:dxf>
          </x14:cfRule>
          <x14:cfRule type="cellIs" priority="18" operator="greaterThan" id="{063AFB26-7AD5-4A61-BF3E-38C905DA0226}">
            <xm:f>Formules!$E$2</xm:f>
            <x14:dxf>
              <fill>
                <patternFill>
                  <bgColor rgb="FFFF0000"/>
                </patternFill>
              </fill>
            </x14:dxf>
          </x14:cfRule>
          <x14:cfRule type="cellIs" priority="19" operator="between" id="{F1ED7E33-997B-496B-83F0-0A251C6156E9}">
            <xm:f>Formules!$D$2</xm:f>
            <xm:f>Formules!$E$2</xm:f>
            <x14:dxf>
              <font>
                <color auto="1"/>
              </font>
              <fill>
                <patternFill>
                  <bgColor rgb="FF92D050"/>
                </patternFill>
              </fill>
            </x14:dxf>
          </x14:cfRule>
          <xm:sqref>C7</xm:sqref>
        </x14:conditionalFormatting>
        <x14:conditionalFormatting xmlns:xm="http://schemas.microsoft.com/office/excel/2006/main">
          <x14:cfRule type="cellIs" priority="16" operator="between" id="{D3805CAC-355D-44D9-A37C-4D2FE155CB59}">
            <xm:f>Formules!$D$3</xm:f>
            <xm:f>Formules!$E$3</xm:f>
            <x14:dxf>
              <fill>
                <patternFill>
                  <bgColor rgb="FF92D050"/>
                </patternFill>
              </fill>
            </x14:dxf>
          </x14:cfRule>
          <x14:cfRule type="cellIs" priority="20" operator="lessThan" id="{A47582A2-1478-40EE-AECF-17CBF1A82AF1}">
            <xm:f>Formules!$D$8</xm:f>
            <x14:dxf>
              <font>
                <color auto="1"/>
              </font>
              <fill>
                <patternFill>
                  <bgColor rgb="FFFF0000"/>
                </patternFill>
              </fill>
            </x14:dxf>
          </x14:cfRule>
          <x14:cfRule type="cellIs" priority="21" operator="greaterThan" id="{20261365-B4E3-434E-8BC5-E194CC19D96D}">
            <xm:f>Formules!$E$8</xm:f>
            <x14:dxf>
              <font>
                <color auto="1"/>
              </font>
              <fill>
                <patternFill>
                  <bgColor rgb="FFFF0000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cellIs" priority="13" operator="lessThan" id="{E98C29CD-8416-4C5F-A4F4-F91025EF7AFF}">
            <xm:f>Formules!$D$4</xm:f>
            <x14:dxf>
              <fill>
                <patternFill>
                  <bgColor rgb="FFFF0000"/>
                </patternFill>
              </fill>
            </x14:dxf>
          </x14:cfRule>
          <x14:cfRule type="cellIs" priority="14" operator="greaterThan" id="{2AE80804-AD11-4BC5-A5EB-0C50DE343A32}">
            <xm:f>Formules!$E$4</xm:f>
            <x14:dxf>
              <fill>
                <patternFill>
                  <bgColor rgb="FFFF0000"/>
                </patternFill>
              </fill>
            </x14:dxf>
          </x14:cfRule>
          <x14:cfRule type="cellIs" priority="15" operator="between" id="{8DA7A557-B4AD-4CD3-B071-BF25FDB881CD}">
            <xm:f>Formules!$D$4</xm:f>
            <xm:f>Formules!$E$4</xm:f>
            <x14:dxf>
              <fill>
                <patternFill>
                  <bgColor rgb="FF92D050"/>
                </patternFill>
              </fill>
            </x14:dxf>
          </x14:cfRule>
          <xm:sqref>C9</xm:sqref>
        </x14:conditionalFormatting>
        <x14:conditionalFormatting xmlns:xm="http://schemas.microsoft.com/office/excel/2006/main">
          <x14:cfRule type="cellIs" priority="10" operator="lessThan" id="{DDF5C8FF-13E8-43B3-A11D-FAB7740C3F5E}">
            <xm:f>Formules!$D$5</xm:f>
            <x14:dxf>
              <fill>
                <patternFill>
                  <bgColor rgb="FFFF0000"/>
                </patternFill>
              </fill>
            </x14:dxf>
          </x14:cfRule>
          <x14:cfRule type="cellIs" priority="11" operator="greaterThan" id="{1FE5A027-53A0-4093-9DD6-1F8CC905DFC9}">
            <xm:f>Formules!$E$5</xm:f>
            <x14:dxf>
              <fill>
                <patternFill>
                  <bgColor rgb="FFFF0000"/>
                </patternFill>
              </fill>
            </x14:dxf>
          </x14:cfRule>
          <x14:cfRule type="cellIs" priority="12" operator="between" id="{E1A54BD6-5601-4BF2-873E-CFF4CD4E24DA}">
            <xm:f>Formules!$D$5</xm:f>
            <xm:f>Formules!$E$5</xm:f>
            <x14:dxf>
              <fill>
                <patternFill>
                  <bgColor rgb="FF92D050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cellIs" priority="7" operator="lessThan" id="{A7C5025F-DEBA-403C-BE56-42AE0C883C62}">
            <xm:f>Formules!$D$6</xm:f>
            <x14:dxf>
              <fill>
                <patternFill>
                  <bgColor rgb="FFFF0000"/>
                </patternFill>
              </fill>
            </x14:dxf>
          </x14:cfRule>
          <x14:cfRule type="cellIs" priority="8" operator="greaterThan" id="{D8907658-0F68-4467-84D3-69EEFCEC4D8D}">
            <xm:f>Formules!$E$6</xm:f>
            <x14:dxf>
              <fill>
                <patternFill>
                  <bgColor rgb="FFFF0000"/>
                </patternFill>
              </fill>
            </x14:dxf>
          </x14:cfRule>
          <x14:cfRule type="cellIs" priority="9" operator="between" id="{AD4F3B07-4A02-496F-9FD1-CB5010B0C71D}">
            <xm:f>Formules!$D$6</xm:f>
            <xm:f>Formules!$E$6</xm:f>
            <x14:dxf>
              <fill>
                <patternFill>
                  <bgColor rgb="FF92D050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cellIs" priority="4" operator="lessThan" id="{79DC27DE-D514-49A1-BFAB-53F97462424C}">
            <xm:f>Formules!$D$7</xm:f>
            <x14:dxf>
              <fill>
                <patternFill>
                  <bgColor rgb="FFFF0000"/>
                </patternFill>
              </fill>
            </x14:dxf>
          </x14:cfRule>
          <x14:cfRule type="cellIs" priority="5" operator="greaterThan" id="{10FBAC09-D1E7-46B7-9B1E-E9584C6E8843}">
            <xm:f>Formules!$E$7</xm:f>
            <x14:dxf>
              <fill>
                <patternFill>
                  <bgColor rgb="FFFF0000"/>
                </patternFill>
              </fill>
            </x14:dxf>
          </x14:cfRule>
          <x14:cfRule type="cellIs" priority="6" operator="between" id="{446A25A2-2E29-4C17-AD3A-61C3123602AA}">
            <xm:f>Formules!$D$7</xm:f>
            <xm:f>Formules!$E$7</xm:f>
            <x14:dxf>
              <fill>
                <patternFill>
                  <bgColor rgb="FF92D050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cellIs" priority="1" operator="lessThan" id="{D1F4C9E7-8742-442A-B29A-52644109368B}">
            <xm:f>Formules!$D$8</xm:f>
            <x14:dxf>
              <fill>
                <patternFill>
                  <bgColor rgb="FFFF0000"/>
                </patternFill>
              </fill>
            </x14:dxf>
          </x14:cfRule>
          <x14:cfRule type="cellIs" priority="2" operator="greaterThan" id="{350C7511-B710-44D9-8246-76BE9AA9C824}">
            <xm:f>Formules!$E$8</xm:f>
            <x14:dxf>
              <fill>
                <patternFill>
                  <bgColor rgb="FFFF0000"/>
                </patternFill>
              </fill>
            </x14:dxf>
          </x14:cfRule>
          <x14:cfRule type="cellIs" priority="3" operator="between" id="{19FEDE12-E538-41CF-8E17-F0D1FA5D5ABD}">
            <xm:f>Formules!$D$8</xm:f>
            <xm:f>Formules!$E$8</xm:f>
            <x14:dxf>
              <fill>
                <patternFill>
                  <bgColor rgb="FF92D050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cellIs" priority="22" operator="lessThan" id="{6704C8B5-0A65-4901-A4FC-3A48D5FE3A25}">
            <xm:f>Formules!$D$10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3" operator="greaterThan" id="{DE9AC912-8CF7-4AF9-9B1A-9139966B6C85}">
            <xm:f>Formules!$E$10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9B40-E4C4-44D9-A5C1-CC38037F9AE5}">
  <dimension ref="A1:L16"/>
  <sheetViews>
    <sheetView workbookViewId="0">
      <selection activeCell="E11" sqref="E11"/>
    </sheetView>
  </sheetViews>
  <sheetFormatPr defaultRowHeight="15" x14ac:dyDescent="0.25"/>
  <cols>
    <col min="2" max="2" width="13.140625" bestFit="1" customWidth="1"/>
    <col min="4" max="5" width="12.42578125" bestFit="1" customWidth="1"/>
  </cols>
  <sheetData>
    <row r="1" spans="1:12" x14ac:dyDescent="0.25">
      <c r="A1" s="1"/>
      <c r="D1" s="40" t="s">
        <v>60</v>
      </c>
      <c r="E1" s="40" t="s">
        <v>61</v>
      </c>
    </row>
    <row r="2" spans="1:12" x14ac:dyDescent="0.25">
      <c r="B2" s="40" t="s">
        <v>59</v>
      </c>
      <c r="C2" s="40" t="s">
        <v>40</v>
      </c>
      <c r="D2" s="32">
        <v>110000</v>
      </c>
      <c r="E2" s="32">
        <v>125000</v>
      </c>
    </row>
    <row r="3" spans="1:12" x14ac:dyDescent="0.25">
      <c r="B3" s="40" t="s">
        <v>59</v>
      </c>
      <c r="C3" s="40" t="s">
        <v>52</v>
      </c>
      <c r="D3" s="32">
        <v>15</v>
      </c>
      <c r="E3" s="32">
        <v>18.75</v>
      </c>
    </row>
    <row r="4" spans="1:12" x14ac:dyDescent="0.25">
      <c r="B4" s="40" t="s">
        <v>59</v>
      </c>
      <c r="C4" s="40" t="s">
        <v>53</v>
      </c>
      <c r="D4" s="32">
        <v>95</v>
      </c>
      <c r="E4" s="32">
        <v>105</v>
      </c>
    </row>
    <row r="5" spans="1:12" x14ac:dyDescent="0.25">
      <c r="B5" s="40" t="s">
        <v>59</v>
      </c>
      <c r="C5" s="40" t="s">
        <v>41</v>
      </c>
      <c r="D5" s="32">
        <v>82000</v>
      </c>
      <c r="E5" s="32">
        <v>95000</v>
      </c>
    </row>
    <row r="6" spans="1:12" x14ac:dyDescent="0.25">
      <c r="B6" s="40" t="s">
        <v>59</v>
      </c>
      <c r="C6" s="40" t="s">
        <v>42</v>
      </c>
      <c r="D6" s="32">
        <v>65000</v>
      </c>
      <c r="E6" s="32">
        <v>72000</v>
      </c>
    </row>
    <row r="7" spans="1:12" x14ac:dyDescent="0.25">
      <c r="B7" s="40" t="s">
        <v>59</v>
      </c>
      <c r="C7" s="40" t="s">
        <v>43</v>
      </c>
      <c r="D7" s="32">
        <v>16500</v>
      </c>
      <c r="E7" s="32">
        <v>18500</v>
      </c>
    </row>
    <row r="8" spans="1:12" x14ac:dyDescent="0.25">
      <c r="B8" s="40" t="s">
        <v>59</v>
      </c>
      <c r="C8" s="40" t="s">
        <v>45</v>
      </c>
      <c r="D8" s="32">
        <v>15</v>
      </c>
      <c r="E8" s="32">
        <v>18.75</v>
      </c>
    </row>
    <row r="10" spans="1:12" x14ac:dyDescent="0.25">
      <c r="B10" s="40" t="s">
        <v>77</v>
      </c>
      <c r="D10" s="32">
        <v>304460</v>
      </c>
      <c r="E10" s="32">
        <v>348540</v>
      </c>
    </row>
    <row r="16" spans="1:12" x14ac:dyDescent="0.25">
      <c r="I16" s="41"/>
      <c r="L16" s="41"/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A. Prijzenblad totaal</vt:lpstr>
      <vt:lpstr>B. Deeltarieven</vt:lpstr>
      <vt:lpstr>Formules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Veerman, Pieter</dc:creator>
  <cp:lastModifiedBy>Veerman, Pieter</cp:lastModifiedBy>
  <dcterms:created xsi:type="dcterms:W3CDTF">2023-05-26T07:26:04Z</dcterms:created>
  <dcterms:modified xsi:type="dcterms:W3CDTF">2023-11-03T09:53:56Z</dcterms:modified>
</cp:coreProperties>
</file>