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Advies\Taxatie\HK 202306 PRJ-2300129 WOZ Dienstverlening\05. Aanbestedingsdoc. en bijlagen\"/>
    </mc:Choice>
  </mc:AlternateContent>
  <xr:revisionPtr revIDLastSave="0" documentId="13_ncr:1_{9F47DECE-6AEA-4BD9-9880-7659CE431A27}" xr6:coauthVersionLast="47" xr6:coauthVersionMax="47" xr10:uidLastSave="{00000000-0000-0000-0000-000000000000}"/>
  <bookViews>
    <workbookView xWindow="21480" yWindow="-9480" windowWidth="38640" windowHeight="21240" xr2:uid="{00000000-000D-0000-FFFF-FFFF00000000}"/>
  </bookViews>
  <sheets>
    <sheet name="Tarievenblad" sheetId="2" r:id="rId1"/>
    <sheet name="Oud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  <c r="D27" i="2"/>
  <c r="D24" i="2"/>
  <c r="D20" i="2"/>
  <c r="D19" i="2"/>
  <c r="D18" i="2"/>
  <c r="D16" i="2"/>
  <c r="D13" i="2"/>
  <c r="D9" i="2"/>
  <c r="D8" i="2"/>
  <c r="D25" i="2"/>
  <c r="D23" i="2"/>
  <c r="D28" i="2" s="1"/>
  <c r="D31" i="2" s="1"/>
  <c r="D12" i="2"/>
  <c r="D11" i="2"/>
  <c r="D10" i="2"/>
  <c r="D28" i="1"/>
  <c r="D9" i="1" l="1"/>
  <c r="D31" i="1"/>
  <c r="D29" i="1"/>
  <c r="D24" i="1"/>
  <c r="D23" i="1"/>
  <c r="D18" i="1"/>
  <c r="D17" i="1"/>
  <c r="D16" i="1"/>
  <c r="D15" i="1"/>
  <c r="D30" i="1"/>
  <c r="D11" i="1"/>
  <c r="D10" i="1"/>
  <c r="D8" i="1"/>
  <c r="D7" i="1"/>
  <c r="D25" i="1" l="1"/>
  <c r="D32" i="1"/>
  <c r="D19" i="1"/>
  <c r="D12" i="1"/>
  <c r="D35" i="1" l="1"/>
</calcChain>
</file>

<file path=xl/sharedStrings.xml><?xml version="1.0" encoding="utf-8"?>
<sst xmlns="http://schemas.openxmlformats.org/spreadsheetml/2006/main" count="90" uniqueCount="55">
  <si>
    <t>Alle prijzen dienen exclusief BTW te worden opgegeven</t>
  </si>
  <si>
    <t>prijzen</t>
  </si>
  <si>
    <t>Totaal</t>
  </si>
  <si>
    <t xml:space="preserve">Prijs per object </t>
  </si>
  <si>
    <t>Woningen inpandig</t>
  </si>
  <si>
    <t>Niet-woningen inpandig</t>
  </si>
  <si>
    <t>werkvoorbereider</t>
  </si>
  <si>
    <t>taxateur woningen</t>
  </si>
  <si>
    <t>taxateur courante niet-woningen</t>
  </si>
  <si>
    <t>specialistisch taxateur</t>
  </si>
  <si>
    <t>Naam inschrijver</t>
  </si>
  <si>
    <t>Functie</t>
  </si>
  <si>
    <t>Handtekening</t>
  </si>
  <si>
    <t>Datum</t>
  </si>
  <si>
    <t>waardering woningen</t>
  </si>
  <si>
    <t>waardering niet-woningen</t>
  </si>
  <si>
    <t>aantal</t>
  </si>
  <si>
    <t>PMA woningen</t>
  </si>
  <si>
    <t>PMA niet-woningen</t>
  </si>
  <si>
    <t>KOUDV factoren (20% van totaal per jaar)</t>
  </si>
  <si>
    <t>Stuksprijzen beroepschriften op basis van 2017</t>
  </si>
  <si>
    <t xml:space="preserve">Diverse mutaties </t>
  </si>
  <si>
    <t>Bouwmutaties niet-woningen</t>
  </si>
  <si>
    <t>Totaal waardering per jaar</t>
  </si>
  <si>
    <t>Totaal stuksprijzen bezwaarschriften per jaar</t>
  </si>
  <si>
    <t>Totaal stuksprijzen beroepschriften per jaar</t>
  </si>
  <si>
    <t>Totaal mutaties per jaar</t>
  </si>
  <si>
    <t>andere</t>
  </si>
  <si>
    <t>waardering terreinen</t>
  </si>
  <si>
    <t xml:space="preserve">Woningen administratief </t>
  </si>
  <si>
    <t>Stuksprijzen bezwaarschriften (op basis van 2018 245 woningen / 80 niet-woningen)</t>
  </si>
  <si>
    <t>Gemeente: Heemskerk</t>
  </si>
  <si>
    <t>Totaalprijs</t>
  </si>
  <si>
    <t>Bouwmutaties woningen</t>
  </si>
  <si>
    <t>Vastgoeddetectie</t>
  </si>
  <si>
    <t>invullen</t>
  </si>
  <si>
    <t>Bijlage E - Tarievenblad voor aanbesteding WOZ Werkzaamheden</t>
  </si>
  <si>
    <t xml:space="preserve">Woningen inpandig </t>
  </si>
  <si>
    <t xml:space="preserve">Niet-woningen administratief </t>
  </si>
  <si>
    <t xml:space="preserve">Niet-woningen inpandig </t>
  </si>
  <si>
    <t>Inschrijver dient alle gele cellen in te vullen.</t>
  </si>
  <si>
    <t>Werkzaamheden die niet zijn genoemd maar die gewenst en afgesproken worden, worden berekend op basis van uurtarieven. Deze tarieven vallen buiten de beoordeling voor criterium Prijs.</t>
  </si>
  <si>
    <t>Aantal</t>
  </si>
  <si>
    <t>Bijlage E - Tarievenblad voor aanbesteding WOZ Dienstverlening</t>
  </si>
  <si>
    <t>Overig</t>
  </si>
  <si>
    <t>Beroepschriften</t>
  </si>
  <si>
    <t xml:space="preserve">Van commerciele organisaties (no cure/no pay) </t>
  </si>
  <si>
    <t>Particulier</t>
  </si>
  <si>
    <t>Inpandig</t>
  </si>
  <si>
    <t>Bureau</t>
  </si>
  <si>
    <t>Prijzen</t>
  </si>
  <si>
    <t xml:space="preserve">Stuksprijzen bezwaarschriften incl. hoorzitting </t>
  </si>
  <si>
    <t xml:space="preserve">Verwerken omgevingsvergunningen </t>
  </si>
  <si>
    <t>Mutaties uit luchtfoto’s (vergunningsvrij)</t>
  </si>
  <si>
    <t>Jaarlijkse 20% controle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</si>
</sst>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_ ;_ [$€-413]\ * \-#,##0_ ;_ [$€-413]\ * &quot;-&quot;??_ ;_ @_ "/>
  </numFmts>
  <fonts count="14">
    <font>
      <sz val="11"/>
      <color theme="1"/>
      <name val="Calibri"/>
      <family val="2"/>
      <scheme val="minor"/>
    </font>
    <font>
      <b/>
      <sz val="11.5"/>
      <color rgb="FF000000"/>
      <name val="Helvetica-Bold"/>
    </font>
    <font>
      <b/>
      <sz val="13.5"/>
      <color rgb="FF000000"/>
      <name val="Helvetica-Bold"/>
    </font>
    <font>
      <sz val="10.5"/>
      <color theme="1"/>
      <name val="Helvetica"/>
      <family val="2"/>
    </font>
    <font>
      <b/>
      <sz val="10.5"/>
      <color theme="1"/>
      <name val="Helvetica"/>
      <family val="2"/>
    </font>
    <font>
      <i/>
      <sz val="10.5"/>
      <color theme="1"/>
      <name val="Helvetica"/>
    </font>
    <font>
      <b/>
      <sz val="11"/>
      <color rgb="FF000000"/>
      <name val="Helvetica-Bold"/>
    </font>
    <font>
      <b/>
      <sz val="10.5"/>
      <color theme="1"/>
      <name val="Helvetica"/>
    </font>
    <font>
      <sz val="10.5"/>
      <color theme="1"/>
      <name val="Helvetica"/>
    </font>
    <font>
      <sz val="11"/>
      <color rgb="FF000000"/>
      <name val="Helvetica-Bold"/>
    </font>
    <font>
      <sz val="10.5"/>
      <color rgb="FF000000"/>
      <name val="Helvetica-Bold"/>
    </font>
    <font>
      <sz val="11"/>
      <color theme="1"/>
      <name val="Calibri"/>
      <family val="2"/>
      <scheme val="minor"/>
    </font>
    <font>
      <b/>
      <sz val="10.5"/>
      <color theme="0"/>
      <name val="Helvetica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64" fontId="0" fillId="3" borderId="0" xfId="0" applyNumberFormat="1" applyFill="1"/>
    <xf numFmtId="44" fontId="1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4" fontId="3" fillId="0" borderId="0" xfId="0" applyNumberFormat="1" applyFont="1" applyAlignment="1">
      <alignment vertical="center" wrapText="1"/>
    </xf>
    <xf numFmtId="44" fontId="0" fillId="0" borderId="0" xfId="0" applyNumberFormat="1"/>
    <xf numFmtId="44" fontId="0" fillId="0" borderId="4" xfId="0" applyNumberFormat="1" applyBorder="1"/>
    <xf numFmtId="44" fontId="0" fillId="3" borderId="0" xfId="0" applyNumberFormat="1" applyFill="1"/>
    <xf numFmtId="44" fontId="7" fillId="0" borderId="0" xfId="0" applyNumberFormat="1" applyFont="1"/>
    <xf numFmtId="0" fontId="8" fillId="0" borderId="4" xfId="0" applyFont="1" applyBorder="1" applyAlignment="1">
      <alignment horizontal="center"/>
    </xf>
    <xf numFmtId="44" fontId="8" fillId="0" borderId="0" xfId="0" applyNumberFormat="1" applyFont="1" applyAlignment="1">
      <alignment horizontal="center" vertical="center" wrapText="1"/>
    </xf>
    <xf numFmtId="44" fontId="7" fillId="0" borderId="4" xfId="0" applyNumberFormat="1" applyFont="1" applyBorder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/>
    <xf numFmtId="0" fontId="7" fillId="0" borderId="4" xfId="0" applyFont="1" applyBorder="1"/>
    <xf numFmtId="44" fontId="8" fillId="0" borderId="4" xfId="0" applyNumberFormat="1" applyFont="1" applyBorder="1" applyProtection="1">
      <protection locked="0"/>
    </xf>
    <xf numFmtId="0" fontId="8" fillId="0" borderId="5" xfId="0" applyFont="1" applyBorder="1"/>
    <xf numFmtId="44" fontId="8" fillId="2" borderId="4" xfId="0" applyNumberFormat="1" applyFont="1" applyFill="1" applyBorder="1" applyAlignment="1" applyProtection="1">
      <alignment horizontal="center"/>
      <protection locked="0"/>
    </xf>
    <xf numFmtId="44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44" fontId="0" fillId="2" borderId="4" xfId="0" applyNumberFormat="1" applyFill="1" applyBorder="1" applyProtection="1">
      <protection locked="0"/>
    </xf>
    <xf numFmtId="0" fontId="5" fillId="2" borderId="3" xfId="0" applyFont="1" applyFill="1" applyBorder="1" applyAlignment="1" applyProtection="1">
      <alignment vertical="center" wrapText="1"/>
      <protection locked="0"/>
    </xf>
    <xf numFmtId="44" fontId="7" fillId="4" borderId="1" xfId="0" applyNumberFormat="1" applyFont="1" applyFill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44" fontId="8" fillId="2" borderId="5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44" fontId="8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164" fontId="7" fillId="3" borderId="1" xfId="0" applyNumberFormat="1" applyFont="1" applyFill="1" applyBorder="1"/>
    <xf numFmtId="0" fontId="7" fillId="0" borderId="0" xfId="0" applyFont="1"/>
    <xf numFmtId="44" fontId="8" fillId="0" borderId="4" xfId="0" applyNumberFormat="1" applyFont="1" applyBorder="1"/>
    <xf numFmtId="0" fontId="8" fillId="0" borderId="5" xfId="0" applyFont="1" applyBorder="1" applyAlignment="1">
      <alignment horizontal="center"/>
    </xf>
    <xf numFmtId="44" fontId="8" fillId="0" borderId="5" xfId="0" applyNumberFormat="1" applyFont="1" applyBorder="1" applyAlignment="1">
      <alignment horizontal="center"/>
    </xf>
    <xf numFmtId="44" fontId="8" fillId="0" borderId="4" xfId="0" applyNumberFormat="1" applyFont="1" applyBorder="1" applyAlignment="1">
      <alignment horizontal="center"/>
    </xf>
    <xf numFmtId="44" fontId="7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44" fontId="7" fillId="0" borderId="0" xfId="0" applyNumberFormat="1" applyFont="1" applyAlignment="1">
      <alignment horizontal="center"/>
    </xf>
    <xf numFmtId="0" fontId="7" fillId="0" borderId="4" xfId="0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0" fontId="12" fillId="5" borderId="7" xfId="0" applyFont="1" applyFill="1" applyBorder="1" applyAlignment="1">
      <alignment vertical="center"/>
    </xf>
    <xf numFmtId="44" fontId="12" fillId="5" borderId="8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165" fontId="0" fillId="2" borderId="4" xfId="1" applyNumberFormat="1" applyFont="1" applyFill="1" applyBorder="1" applyProtection="1">
      <protection locked="0"/>
    </xf>
    <xf numFmtId="0" fontId="8" fillId="0" borderId="5" xfId="0" applyFont="1" applyBorder="1" applyAlignment="1">
      <alignment horizontal="right"/>
    </xf>
    <xf numFmtId="0" fontId="13" fillId="0" borderId="0" xfId="0" applyFont="1"/>
    <xf numFmtId="0" fontId="8" fillId="0" borderId="4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12" fillId="5" borderId="8" xfId="0" applyFont="1" applyFill="1" applyBorder="1" applyAlignment="1">
      <alignment horizontal="right"/>
    </xf>
    <xf numFmtId="1" fontId="8" fillId="0" borderId="4" xfId="0" applyNumberFormat="1" applyFont="1" applyBorder="1" applyAlignment="1">
      <alignment horizontal="right"/>
    </xf>
    <xf numFmtId="44" fontId="8" fillId="0" borderId="4" xfId="0" applyNumberFormat="1" applyFont="1" applyBorder="1" applyAlignment="1" applyProtection="1">
      <alignment horizontal="center" vertical="center" wrapText="1"/>
      <protection locked="0"/>
    </xf>
    <xf numFmtId="4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44" fontId="12" fillId="5" borderId="9" xfId="0" applyNumberFormat="1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3BFC-529E-48AF-847D-183CADE92DF7}">
  <dimension ref="A1:F39"/>
  <sheetViews>
    <sheetView showGridLines="0" tabSelected="1" workbookViewId="0">
      <selection activeCell="L11" sqref="L11"/>
    </sheetView>
  </sheetViews>
  <sheetFormatPr defaultRowHeight="15"/>
  <cols>
    <col min="1" max="1" width="103.5703125" customWidth="1"/>
    <col min="2" max="2" width="9.28515625" style="11" bestFit="1" customWidth="1"/>
    <col min="3" max="3" width="9.28515625" bestFit="1" customWidth="1"/>
    <col min="4" max="4" width="15.7109375" style="11" customWidth="1"/>
    <col min="6" max="6" width="29.85546875" bestFit="1" customWidth="1"/>
  </cols>
  <sheetData>
    <row r="1" spans="1:6" ht="17.25">
      <c r="A1" s="39" t="s">
        <v>43</v>
      </c>
      <c r="B1" s="8"/>
      <c r="C1" s="1"/>
    </row>
    <row r="2" spans="1:6" ht="17.25">
      <c r="A2" s="40" t="s">
        <v>31</v>
      </c>
      <c r="B2" s="9"/>
    </row>
    <row r="3" spans="1:6" ht="17.25">
      <c r="A3" s="41" t="s">
        <v>0</v>
      </c>
      <c r="B3" s="9"/>
    </row>
    <row r="4" spans="1:6" ht="18" thickBot="1">
      <c r="A4" s="42" t="s">
        <v>40</v>
      </c>
      <c r="B4" s="9"/>
    </row>
    <row r="5" spans="1:6" ht="17.25">
      <c r="A5" s="58"/>
      <c r="B5" s="9"/>
    </row>
    <row r="6" spans="1:6">
      <c r="A6" s="2"/>
      <c r="B6" s="67"/>
      <c r="C6" s="68"/>
      <c r="D6" s="67"/>
    </row>
    <row r="7" spans="1:6">
      <c r="A7" s="54" t="s">
        <v>3</v>
      </c>
      <c r="B7" s="55" t="s">
        <v>50</v>
      </c>
      <c r="C7" s="64" t="s">
        <v>42</v>
      </c>
      <c r="D7" s="69" t="s">
        <v>2</v>
      </c>
    </row>
    <row r="8" spans="1:6">
      <c r="A8" s="57" t="s">
        <v>14</v>
      </c>
      <c r="B8" s="30">
        <v>0</v>
      </c>
      <c r="C8" s="60">
        <v>19000</v>
      </c>
      <c r="D8" s="47">
        <f>B8*C8</f>
        <v>0</v>
      </c>
    </row>
    <row r="9" spans="1:6">
      <c r="A9" s="20" t="s">
        <v>15</v>
      </c>
      <c r="B9" s="30">
        <v>0</v>
      </c>
      <c r="C9" s="62">
        <v>1150</v>
      </c>
      <c r="D9" s="48">
        <f>B9*C9</f>
        <v>0</v>
      </c>
    </row>
    <row r="10" spans="1:6">
      <c r="A10" s="20" t="s">
        <v>28</v>
      </c>
      <c r="B10" s="30">
        <v>0</v>
      </c>
      <c r="C10" s="62">
        <v>300</v>
      </c>
      <c r="D10" s="48">
        <f>B10*C10</f>
        <v>0</v>
      </c>
    </row>
    <row r="11" spans="1:6">
      <c r="A11" s="20" t="s">
        <v>17</v>
      </c>
      <c r="B11" s="30">
        <v>0</v>
      </c>
      <c r="C11" s="62">
        <v>650</v>
      </c>
      <c r="D11" s="48">
        <f t="shared" ref="D11:D12" si="0">B11*C11</f>
        <v>0</v>
      </c>
    </row>
    <row r="12" spans="1:6">
      <c r="A12" s="20" t="s">
        <v>18</v>
      </c>
      <c r="B12" s="30">
        <v>0</v>
      </c>
      <c r="C12" s="62">
        <v>50</v>
      </c>
      <c r="D12" s="48">
        <f t="shared" si="0"/>
        <v>0</v>
      </c>
    </row>
    <row r="13" spans="1:6">
      <c r="A13" s="56" t="s">
        <v>23</v>
      </c>
      <c r="B13" s="15"/>
      <c r="C13" s="62"/>
      <c r="D13" s="49">
        <f>SUM(D8:D12)</f>
        <v>0</v>
      </c>
    </row>
    <row r="14" spans="1:6">
      <c r="A14" s="21"/>
      <c r="B14" s="16"/>
      <c r="C14" s="63"/>
      <c r="D14" s="51"/>
    </row>
    <row r="15" spans="1:6">
      <c r="A15" s="54" t="s">
        <v>51</v>
      </c>
      <c r="B15" s="55" t="s">
        <v>50</v>
      </c>
      <c r="C15" s="64" t="s">
        <v>42</v>
      </c>
      <c r="D15" s="69" t="s">
        <v>2</v>
      </c>
    </row>
    <row r="16" spans="1:6">
      <c r="A16" s="56" t="s">
        <v>46</v>
      </c>
      <c r="B16" s="30">
        <v>0</v>
      </c>
      <c r="C16" s="62">
        <v>1000</v>
      </c>
      <c r="D16" s="48">
        <f>B16*C16</f>
        <v>0</v>
      </c>
      <c r="F16" s="61"/>
    </row>
    <row r="17" spans="1:6">
      <c r="A17" s="56" t="s">
        <v>47</v>
      </c>
      <c r="B17" s="66"/>
      <c r="C17" s="62">
        <v>900</v>
      </c>
      <c r="D17" s="48"/>
      <c r="F17" s="61"/>
    </row>
    <row r="18" spans="1:6">
      <c r="A18" s="20" t="s">
        <v>48</v>
      </c>
      <c r="B18" s="30">
        <v>0</v>
      </c>
      <c r="C18" s="62">
        <v>300</v>
      </c>
      <c r="D18" s="48">
        <f>B18*C18</f>
        <v>0</v>
      </c>
    </row>
    <row r="19" spans="1:6">
      <c r="A19" s="20" t="s">
        <v>49</v>
      </c>
      <c r="B19" s="30">
        <v>0</v>
      </c>
      <c r="C19" s="62">
        <v>600</v>
      </c>
      <c r="D19" s="48">
        <f>B19*C19</f>
        <v>0</v>
      </c>
    </row>
    <row r="20" spans="1:6">
      <c r="A20" s="22" t="s">
        <v>24</v>
      </c>
      <c r="B20" s="38"/>
      <c r="C20" s="62"/>
      <c r="D20" s="49">
        <f>SUM(D16:D19)</f>
        <v>0</v>
      </c>
      <c r="F20" s="61"/>
    </row>
    <row r="21" spans="1:6">
      <c r="A21" s="23"/>
      <c r="B21" s="18"/>
      <c r="C21" s="63"/>
      <c r="D21" s="19"/>
    </row>
    <row r="22" spans="1:6">
      <c r="A22" s="54" t="s">
        <v>44</v>
      </c>
      <c r="B22" s="55" t="s">
        <v>50</v>
      </c>
      <c r="C22" s="64" t="s">
        <v>42</v>
      </c>
      <c r="D22" s="69" t="s">
        <v>2</v>
      </c>
    </row>
    <row r="23" spans="1:6">
      <c r="A23" s="25" t="s">
        <v>45</v>
      </c>
      <c r="B23" s="30">
        <v>0</v>
      </c>
      <c r="C23" s="62">
        <v>50</v>
      </c>
      <c r="D23" s="48">
        <f>B24*C24</f>
        <v>0</v>
      </c>
    </row>
    <row r="24" spans="1:6">
      <c r="A24" s="25" t="s">
        <v>52</v>
      </c>
      <c r="B24" s="30">
        <v>0</v>
      </c>
      <c r="C24" s="62">
        <v>350</v>
      </c>
      <c r="D24" s="48">
        <f>B24*C24</f>
        <v>0</v>
      </c>
    </row>
    <row r="25" spans="1:6">
      <c r="A25" s="25" t="s">
        <v>53</v>
      </c>
      <c r="B25" s="30">
        <v>0</v>
      </c>
      <c r="C25" s="62">
        <v>1000</v>
      </c>
      <c r="D25" s="48">
        <f t="shared" ref="D25" si="1">B25*C25</f>
        <v>0</v>
      </c>
    </row>
    <row r="26" spans="1:6">
      <c r="A26" s="20" t="s">
        <v>54</v>
      </c>
      <c r="B26" s="30">
        <v>0</v>
      </c>
      <c r="C26" s="65">
        <v>1</v>
      </c>
      <c r="D26" s="48">
        <f>B26*C26</f>
        <v>0</v>
      </c>
    </row>
    <row r="27" spans="1:6">
      <c r="A27" s="28" t="s">
        <v>34</v>
      </c>
      <c r="B27" s="30">
        <v>0</v>
      </c>
      <c r="C27" s="62">
        <v>1</v>
      </c>
      <c r="D27" s="47">
        <f>B27*C27</f>
        <v>0</v>
      </c>
    </row>
    <row r="28" spans="1:6">
      <c r="A28" s="22" t="s">
        <v>26</v>
      </c>
      <c r="B28" s="18"/>
      <c r="C28" s="50"/>
      <c r="D28" s="49">
        <f>SUM(D23:D27)</f>
        <v>0</v>
      </c>
    </row>
    <row r="29" spans="1:6">
      <c r="B29" s="19"/>
      <c r="C29" s="50"/>
      <c r="D29" s="19"/>
    </row>
    <row r="30" spans="1:6" ht="15.75" thickBot="1">
      <c r="B30" s="19"/>
      <c r="C30" s="50"/>
      <c r="D30" s="19"/>
    </row>
    <row r="31" spans="1:6" ht="15.75" thickBot="1">
      <c r="A31" s="43" t="s">
        <v>32</v>
      </c>
      <c r="B31" s="19"/>
      <c r="C31" s="50"/>
      <c r="D31" s="33">
        <f>D13+D20+D28</f>
        <v>0</v>
      </c>
    </row>
    <row r="32" spans="1:6">
      <c r="A32" s="7"/>
      <c r="D32" s="13"/>
    </row>
    <row r="33" spans="1:4" ht="40.5">
      <c r="A33" s="6" t="s">
        <v>41</v>
      </c>
      <c r="B33" s="12"/>
      <c r="D33"/>
    </row>
    <row r="34" spans="1:4">
      <c r="A34" s="5" t="s">
        <v>6</v>
      </c>
      <c r="B34" s="59">
        <v>0</v>
      </c>
      <c r="D34"/>
    </row>
    <row r="35" spans="1:4">
      <c r="A35" s="5" t="s">
        <v>7</v>
      </c>
      <c r="B35" s="59">
        <v>0</v>
      </c>
      <c r="D35"/>
    </row>
    <row r="36" spans="1:4">
      <c r="A36" s="5" t="s">
        <v>8</v>
      </c>
      <c r="B36" s="59">
        <v>0</v>
      </c>
      <c r="D36"/>
    </row>
    <row r="37" spans="1:4">
      <c r="A37" s="5" t="s">
        <v>9</v>
      </c>
      <c r="B37" s="59">
        <v>0</v>
      </c>
      <c r="D37"/>
    </row>
    <row r="38" spans="1:4">
      <c r="A38" s="5" t="s">
        <v>27</v>
      </c>
      <c r="B38" s="59">
        <v>0</v>
      </c>
      <c r="D38"/>
    </row>
    <row r="39" spans="1:4">
      <c r="A39" s="4"/>
      <c r="D3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1"/>
  <sheetViews>
    <sheetView topLeftCell="A2" workbookViewId="0">
      <selection activeCell="C16" sqref="C16"/>
    </sheetView>
  </sheetViews>
  <sheetFormatPr defaultRowHeight="15"/>
  <cols>
    <col min="1" max="1" width="86.42578125" bestFit="1" customWidth="1"/>
    <col min="2" max="2" width="9.28515625" style="11" bestFit="1" customWidth="1"/>
    <col min="3" max="3" width="9.28515625" bestFit="1" customWidth="1"/>
    <col min="4" max="4" width="13.140625" style="11" bestFit="1" customWidth="1"/>
  </cols>
  <sheetData>
    <row r="1" spans="1:4" ht="17.25">
      <c r="A1" s="39" t="s">
        <v>36</v>
      </c>
      <c r="B1" s="8"/>
      <c r="C1" s="1"/>
    </row>
    <row r="2" spans="1:4" ht="17.25">
      <c r="A2" s="40" t="s">
        <v>31</v>
      </c>
      <c r="B2" s="9"/>
    </row>
    <row r="3" spans="1:4" ht="17.25">
      <c r="A3" s="41" t="s">
        <v>0</v>
      </c>
      <c r="B3" s="9"/>
    </row>
    <row r="4" spans="1:4" ht="18" thickBot="1">
      <c r="A4" s="42" t="s">
        <v>40</v>
      </c>
      <c r="B4" s="9"/>
    </row>
    <row r="5" spans="1:4">
      <c r="A5" s="2"/>
      <c r="B5" s="14" t="s">
        <v>1</v>
      </c>
      <c r="C5" s="44" t="s">
        <v>16</v>
      </c>
      <c r="D5" s="14" t="s">
        <v>2</v>
      </c>
    </row>
    <row r="6" spans="1:4">
      <c r="A6" s="20" t="s">
        <v>3</v>
      </c>
      <c r="B6" s="27"/>
      <c r="C6" s="25"/>
      <c r="D6" s="45"/>
    </row>
    <row r="7" spans="1:4">
      <c r="A7" s="34" t="s">
        <v>14</v>
      </c>
      <c r="B7" s="35"/>
      <c r="C7" s="46">
        <v>19000</v>
      </c>
      <c r="D7" s="47">
        <f>B7*C7</f>
        <v>0</v>
      </c>
    </row>
    <row r="8" spans="1:4">
      <c r="A8" s="20" t="s">
        <v>15</v>
      </c>
      <c r="B8" s="30"/>
      <c r="C8" s="15">
        <v>1150</v>
      </c>
      <c r="D8" s="48">
        <f>B8*C8</f>
        <v>0</v>
      </c>
    </row>
    <row r="9" spans="1:4">
      <c r="A9" s="20" t="s">
        <v>28</v>
      </c>
      <c r="B9" s="30"/>
      <c r="C9" s="15">
        <v>300</v>
      </c>
      <c r="D9" s="48">
        <f>B9*C9</f>
        <v>0</v>
      </c>
    </row>
    <row r="10" spans="1:4">
      <c r="A10" s="20" t="s">
        <v>17</v>
      </c>
      <c r="B10" s="30"/>
      <c r="C10" s="15">
        <v>650</v>
      </c>
      <c r="D10" s="48">
        <f t="shared" ref="D10:D11" si="0">B10*C10</f>
        <v>0</v>
      </c>
    </row>
    <row r="11" spans="1:4">
      <c r="A11" s="20" t="s">
        <v>18</v>
      </c>
      <c r="B11" s="30"/>
      <c r="C11" s="15">
        <v>50</v>
      </c>
      <c r="D11" s="48">
        <f t="shared" si="0"/>
        <v>0</v>
      </c>
    </row>
    <row r="12" spans="1:4">
      <c r="A12" s="36" t="s">
        <v>23</v>
      </c>
      <c r="B12" s="15"/>
      <c r="C12" s="15"/>
      <c r="D12" s="49">
        <f>SUM(D7:D11)</f>
        <v>0</v>
      </c>
    </row>
    <row r="13" spans="1:4">
      <c r="A13" s="21"/>
      <c r="B13" s="16"/>
      <c r="C13" s="50"/>
      <c r="D13" s="51"/>
    </row>
    <row r="14" spans="1:4">
      <c r="A14" s="22" t="s">
        <v>30</v>
      </c>
      <c r="B14" s="17" t="s">
        <v>1</v>
      </c>
      <c r="C14" s="52"/>
      <c r="D14" s="49" t="s">
        <v>2</v>
      </c>
    </row>
    <row r="15" spans="1:4">
      <c r="A15" s="20" t="s">
        <v>29</v>
      </c>
      <c r="B15" s="29"/>
      <c r="C15" s="15">
        <v>150</v>
      </c>
      <c r="D15" s="48">
        <f>B15*C15</f>
        <v>0</v>
      </c>
    </row>
    <row r="16" spans="1:4">
      <c r="A16" s="20" t="s">
        <v>37</v>
      </c>
      <c r="B16" s="29"/>
      <c r="C16" s="15">
        <v>95</v>
      </c>
      <c r="D16" s="48">
        <f>B16*C16</f>
        <v>0</v>
      </c>
    </row>
    <row r="17" spans="1:4">
      <c r="A17" s="20" t="s">
        <v>38</v>
      </c>
      <c r="B17" s="29"/>
      <c r="C17" s="15">
        <v>60</v>
      </c>
      <c r="D17" s="48">
        <f t="shared" ref="D17:D18" si="1">B17*C17</f>
        <v>0</v>
      </c>
    </row>
    <row r="18" spans="1:4">
      <c r="A18" s="20" t="s">
        <v>39</v>
      </c>
      <c r="B18" s="29"/>
      <c r="C18" s="15">
        <v>20</v>
      </c>
      <c r="D18" s="48">
        <f t="shared" si="1"/>
        <v>0</v>
      </c>
    </row>
    <row r="19" spans="1:4">
      <c r="A19" s="37" t="s">
        <v>24</v>
      </c>
      <c r="B19" s="38"/>
      <c r="C19" s="15"/>
      <c r="D19" s="49">
        <f>SUM(D15:D18)</f>
        <v>0</v>
      </c>
    </row>
    <row r="20" spans="1:4">
      <c r="A20" s="23"/>
      <c r="B20" s="18"/>
      <c r="C20" s="50"/>
      <c r="D20" s="19"/>
    </row>
    <row r="21" spans="1:4">
      <c r="A21" s="21"/>
      <c r="B21" s="16"/>
      <c r="C21" s="50"/>
      <c r="D21" s="51"/>
    </row>
    <row r="22" spans="1:4">
      <c r="A22" s="22" t="s">
        <v>20</v>
      </c>
      <c r="B22" s="17" t="s">
        <v>1</v>
      </c>
      <c r="C22" s="52"/>
      <c r="D22" s="49" t="s">
        <v>2</v>
      </c>
    </row>
    <row r="23" spans="1:4" ht="12.75" customHeight="1">
      <c r="A23" s="20" t="s">
        <v>4</v>
      </c>
      <c r="B23" s="29"/>
      <c r="C23" s="15">
        <v>5</v>
      </c>
      <c r="D23" s="48">
        <f>B23*C23</f>
        <v>0</v>
      </c>
    </row>
    <row r="24" spans="1:4" ht="15" customHeight="1">
      <c r="A24" s="20" t="s">
        <v>5</v>
      </c>
      <c r="B24" s="29"/>
      <c r="C24" s="15">
        <v>2</v>
      </c>
      <c r="D24" s="48">
        <f>B24*C24</f>
        <v>0</v>
      </c>
    </row>
    <row r="25" spans="1:4">
      <c r="A25" s="37" t="s">
        <v>25</v>
      </c>
      <c r="B25" s="38"/>
      <c r="C25" s="15"/>
      <c r="D25" s="49">
        <f>SUM(D23:D24)</f>
        <v>0</v>
      </c>
    </row>
    <row r="26" spans="1:4">
      <c r="A26" s="24"/>
      <c r="B26" s="19"/>
      <c r="C26" s="50"/>
      <c r="D26" s="19"/>
    </row>
    <row r="27" spans="1:4">
      <c r="A27" s="26" t="s">
        <v>21</v>
      </c>
      <c r="B27" s="17" t="s">
        <v>1</v>
      </c>
      <c r="C27" s="15"/>
      <c r="D27" s="48"/>
    </row>
    <row r="28" spans="1:4">
      <c r="A28" s="25" t="s">
        <v>33</v>
      </c>
      <c r="B28" s="29"/>
      <c r="C28" s="15">
        <v>150</v>
      </c>
      <c r="D28" s="48">
        <f t="shared" ref="D28:D29" si="2">B28*C28</f>
        <v>0</v>
      </c>
    </row>
    <row r="29" spans="1:4">
      <c r="A29" s="25" t="s">
        <v>22</v>
      </c>
      <c r="B29" s="29"/>
      <c r="C29" s="15">
        <v>20</v>
      </c>
      <c r="D29" s="48">
        <f t="shared" si="2"/>
        <v>0</v>
      </c>
    </row>
    <row r="30" spans="1:4">
      <c r="A30" s="20" t="s">
        <v>19</v>
      </c>
      <c r="B30" s="30"/>
      <c r="C30" s="53">
        <v>4000</v>
      </c>
      <c r="D30" s="48">
        <f>B30*C30</f>
        <v>0</v>
      </c>
    </row>
    <row r="31" spans="1:4">
      <c r="A31" s="28" t="s">
        <v>34</v>
      </c>
      <c r="B31" s="29"/>
      <c r="C31" s="15">
        <v>1000</v>
      </c>
      <c r="D31" s="47">
        <f>B31*C31</f>
        <v>0</v>
      </c>
    </row>
    <row r="32" spans="1:4">
      <c r="A32" s="37" t="s">
        <v>26</v>
      </c>
      <c r="B32" s="18"/>
      <c r="C32" s="50"/>
      <c r="D32" s="49">
        <f>SUM(D28:D31)</f>
        <v>0</v>
      </c>
    </row>
    <row r="33" spans="1:4">
      <c r="B33" s="19"/>
      <c r="C33" s="50"/>
      <c r="D33" s="19"/>
    </row>
    <row r="34" spans="1:4" ht="15.75" thickBot="1">
      <c r="B34" s="19"/>
      <c r="C34" s="50"/>
      <c r="D34" s="19"/>
    </row>
    <row r="35" spans="1:4" ht="15.75" thickBot="1">
      <c r="A35" s="43" t="s">
        <v>32</v>
      </c>
      <c r="B35" s="19"/>
      <c r="C35" s="50"/>
      <c r="D35" s="33">
        <f>D12+D19+D25+D32</f>
        <v>0</v>
      </c>
    </row>
    <row r="36" spans="1:4">
      <c r="A36" s="7"/>
      <c r="D36" s="13"/>
    </row>
    <row r="37" spans="1:4" ht="40.5">
      <c r="A37" s="6" t="s">
        <v>41</v>
      </c>
      <c r="B37" s="12"/>
    </row>
    <row r="38" spans="1:4">
      <c r="A38" s="5" t="s">
        <v>6</v>
      </c>
      <c r="B38" s="31"/>
    </row>
    <row r="39" spans="1:4">
      <c r="A39" s="5" t="s">
        <v>7</v>
      </c>
      <c r="B39" s="31"/>
    </row>
    <row r="40" spans="1:4">
      <c r="A40" s="5" t="s">
        <v>8</v>
      </c>
      <c r="B40" s="31"/>
    </row>
    <row r="41" spans="1:4">
      <c r="A41" s="5" t="s">
        <v>9</v>
      </c>
      <c r="B41" s="31"/>
    </row>
    <row r="42" spans="1:4">
      <c r="A42" s="5" t="s">
        <v>27</v>
      </c>
      <c r="B42" s="31"/>
    </row>
    <row r="43" spans="1:4" ht="15.75" thickBot="1">
      <c r="A43" s="4"/>
    </row>
    <row r="44" spans="1:4">
      <c r="A44" s="3" t="s">
        <v>10</v>
      </c>
      <c r="B44" s="10"/>
    </row>
    <row r="45" spans="1:4" ht="15.75" thickBot="1">
      <c r="A45" s="32" t="s">
        <v>35</v>
      </c>
      <c r="B45" s="10"/>
    </row>
    <row r="46" spans="1:4">
      <c r="A46" s="3" t="s">
        <v>11</v>
      </c>
      <c r="B46" s="10"/>
    </row>
    <row r="47" spans="1:4" ht="15.75" thickBot="1">
      <c r="A47" s="32" t="s">
        <v>35</v>
      </c>
      <c r="B47" s="10"/>
    </row>
    <row r="48" spans="1:4">
      <c r="A48" s="3" t="s">
        <v>12</v>
      </c>
      <c r="B48" s="10"/>
    </row>
    <row r="49" spans="1:2" ht="15.75" thickBot="1">
      <c r="A49" s="32" t="s">
        <v>35</v>
      </c>
      <c r="B49" s="10"/>
    </row>
    <row r="50" spans="1:2">
      <c r="A50" s="3" t="s">
        <v>13</v>
      </c>
      <c r="B50" s="10"/>
    </row>
    <row r="51" spans="1:2" ht="15.75" thickBot="1">
      <c r="A51" s="32" t="s">
        <v>35</v>
      </c>
    </row>
  </sheetData>
  <sheetProtection algorithmName="SHA-512" hashValue="IF60i8YSRUm3/lNxtVOmiDni7MuiRqc8LOG6TGn0xRWfum27m4SojizesxPr7RjISyz5ZDZak+dlCGB4N6jh9A==" saltValue="lXUwehMUYSuM7AO99/w0GA==" spinCount="100000" sheet="1" objects="1" scenarios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Tarievenblad</vt:lpstr>
      <vt:lpstr>Oud</vt:lpstr>
    </vt:vector>
  </TitlesOfParts>
  <Company>Gemeente Heemskerk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Hijlkema, G.</dc:creator>
  <cp:lastModifiedBy>Laura van Bergen</cp:lastModifiedBy>
  <cp:lastPrinted>2018-07-24T08:50:53Z</cp:lastPrinted>
  <dcterms:created xsi:type="dcterms:W3CDTF">2018-07-17T12:57:43Z</dcterms:created>
  <dcterms:modified xsi:type="dcterms:W3CDTF">2023-08-14T12:59:33Z</dcterms:modified>
</cp:coreProperties>
</file>