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D:\rivierenland\servers\aanbestedingsdocumenten\nvi 1\"/>
    </mc:Choice>
  </mc:AlternateContent>
  <xr:revisionPtr revIDLastSave="0" documentId="8_{206E1281-468C-489E-85FD-3C7900868A8F}" xr6:coauthVersionLast="47" xr6:coauthVersionMax="47" xr10:uidLastSave="{00000000-0000-0000-0000-000000000000}"/>
  <bookViews>
    <workbookView xWindow="-110" yWindow="-110" windowWidth="19420" windowHeight="10420" activeTab="1" xr2:uid="{F048098E-6C6A-4CAB-8623-F55DD681D9A1}"/>
  </bookViews>
  <sheets>
    <sheet name="Toelichting" sheetId="5" r:id="rId1"/>
    <sheet name="Prijzenmodel" sheetId="2" r:id="rId2"/>
    <sheet name="Detailspecificati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1" i="2" l="1"/>
  <c r="B36" i="2"/>
  <c r="B35" i="2"/>
  <c r="B34" i="2"/>
  <c r="B33" i="2"/>
  <c r="B31" i="2"/>
  <c r="B32" i="2"/>
  <c r="B30" i="2"/>
  <c r="B29" i="2"/>
  <c r="B28" i="2"/>
  <c r="B27" i="2"/>
  <c r="C42" i="2"/>
  <c r="F70" i="2"/>
  <c r="F69" i="2"/>
  <c r="F66" i="2"/>
  <c r="F65" i="2"/>
  <c r="F72" i="2" l="1"/>
  <c r="B37" i="2"/>
  <c r="F67" i="2"/>
  <c r="F75" i="2" s="1"/>
  <c r="F60" i="2"/>
  <c r="E54" i="2"/>
  <c r="F61" i="2"/>
  <c r="F59" i="2"/>
  <c r="F58" i="2"/>
  <c r="F62" i="2" l="1"/>
  <c r="F74" i="2" s="1"/>
  <c r="F76" i="2" l="1"/>
</calcChain>
</file>

<file path=xl/sharedStrings.xml><?xml version="1.0" encoding="utf-8"?>
<sst xmlns="http://schemas.openxmlformats.org/spreadsheetml/2006/main" count="150" uniqueCount="114">
  <si>
    <t xml:space="preserve"> </t>
  </si>
  <si>
    <t>De specifieke specificaties van de front-end, back-end en uitwijkservers kunnen worden ingevuld in het tabblad "detailspecificatie", waar de prijs per server kan worden opgegeven</t>
  </si>
  <si>
    <t>Alle cellen in blauw dienen door inschrijver te worden ingevuld. U mag geen cellen leeg laten, tenzij in expliciet anders is aangegeven.</t>
  </si>
  <si>
    <t>Inschrijver mag cellen niet wijzigen / leeg maken / formules aanpassen of formules wijzigen.</t>
  </si>
  <si>
    <t>Indien inschrijver fouten constateert in de formules of aanpassingen in het prijzenblad noodzakelijk acht, dient u hiervoor een onderbouwd verzoek in te dienen middels de Nota van Inlichtingen, voor de in de planning genoemde data voor de sluitingstermijn NvI 1 of NvI2. Aanbestedende dienst stelt indien nodig voor alle inschrijvers een nieuw formulier ter beschikking.</t>
  </si>
  <si>
    <t>Alle kosten die gedurende de looptijd van het contract voor kunnen komen dienen opgenomen te worden in dit prijzenblad. Expliciet wordt vermeld dat kostenposten, kostenveroorzakers, kostenstructuren etc etc die niet in dit prijsblad opgenomen zijn, niet voor vergoeding in aanmerking komen gedurende de looptijd en eventuele verlengingen van de uit deze aanbesteding voortkomende contracten. Ze kunnen niet naderhand onder verwijzing naar niet expliciet overeengekomen prijsaanpassingsconditeis alsnog worden opgevoerd.</t>
  </si>
  <si>
    <t xml:space="preserve">Alleen reële en marktconforme inschrijvingen zijn toegestaan. Tarieven / bedragen die redelijkerwijs als onmogelijk kunnen worden gezien leiden tot uitsluiting. </t>
  </si>
  <si>
    <t>Alle ingediende tarieven zijn all-in. Dat wil zeggen: inclusief alle kosten, zoals bijvoorbeeld, maar niet uitsluitend reis- en verblijfskosten, reisuren, administratiekosten, etc.</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</si>
  <si>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</si>
  <si>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De kosten bij Uurtarieven" gaan uit van inzet gedurende normaal geldende kantooruren. Opslagtarieven gelden voor de uren buiten deze normale kantooruren, weekenden en de in Nederland geldende algemeen erkende feestdagen.</t>
  </si>
  <si>
    <r>
      <t xml:space="preserve">Inschrijver dient bij zijn inschrijving tevens een volledig ingevuld </t>
    </r>
    <r>
      <rPr>
        <b/>
        <sz val="11"/>
        <color theme="1"/>
        <rFont val="Calibri"/>
        <family val="2"/>
        <scheme val="minor"/>
      </rPr>
      <t xml:space="preserve">en door een bevoegd persoon namens zijn onderneming ondertekend </t>
    </r>
    <r>
      <rPr>
        <sz val="10"/>
        <rFont val="Calibri"/>
        <family val="2"/>
        <scheme val="minor"/>
      </rPr>
      <t>exemplaar van dit Prijzenblad in PDF en Excel -format te uploaden op Tenderned</t>
    </r>
  </si>
  <si>
    <t>Uurtarieven</t>
  </si>
  <si>
    <t>Uurtarieven (excl. BTW)</t>
  </si>
  <si>
    <t>Rol</t>
  </si>
  <si>
    <t>Uurtarief senior</t>
  </si>
  <si>
    <t>Uurtarief medior</t>
  </si>
  <si>
    <t>Projectmanager</t>
  </si>
  <si>
    <t>Consultant Infra</t>
  </si>
  <si>
    <t>IT architect</t>
  </si>
  <si>
    <t>Trainer/Opleider</t>
  </si>
  <si>
    <t>Beheer infra</t>
  </si>
  <si>
    <t>Security specialist</t>
  </si>
  <si>
    <t xml:space="preserve">Geef in onderstaande tabel ter informatie aan hoeveel de overwerk- en weekendtariefopslagen bedragen. </t>
  </si>
  <si>
    <t>Tijden</t>
  </si>
  <si>
    <t>Werkdagen van 18.00 tot 20.00 uur</t>
  </si>
  <si>
    <t>Werkdagen van 20.00 tot 07.00 uur</t>
  </si>
  <si>
    <t>Zaterdagen, zondagen, erkende feestdagen</t>
  </si>
  <si>
    <t>Eenmalige kosten voor projectdiensten migratie</t>
  </si>
  <si>
    <t>Werkzaamheden</t>
  </si>
  <si>
    <t>Toelichting</t>
  </si>
  <si>
    <t>Prijs</t>
  </si>
  <si>
    <t xml:space="preserve">Subtotaal </t>
  </si>
  <si>
    <t>Aanschafkosten (fixed price)</t>
  </si>
  <si>
    <t xml:space="preserve">Onderdeel </t>
  </si>
  <si>
    <t>Prijsbepaling</t>
  </si>
  <si>
    <t>Aantal</t>
  </si>
  <si>
    <t>Totaalprijs</t>
  </si>
  <si>
    <t>1.</t>
  </si>
  <si>
    <t>Servers en storage</t>
  </si>
  <si>
    <t xml:space="preserve">Storage </t>
  </si>
  <si>
    <t>Storage t.b.v. read-only disks</t>
  </si>
  <si>
    <t>Patchkabels of andere toebehoren</t>
  </si>
  <si>
    <t xml:space="preserve">Overige kosten die Inschrijver noodzakelijk acht </t>
  </si>
  <si>
    <t>Toelichting dient gestructureerd te worden toegevoegd in aparte bijlage van Inschrijver</t>
  </si>
  <si>
    <t>Totaal</t>
  </si>
  <si>
    <t>Variabele beheerkosten</t>
  </si>
  <si>
    <t>2.</t>
  </si>
  <si>
    <t>Prijs per eenheid per maand</t>
  </si>
  <si>
    <t>Totaalprijs per jaar</t>
  </si>
  <si>
    <t>Server security patching service</t>
  </si>
  <si>
    <t xml:space="preserve">Aantal beheerde servers </t>
  </si>
  <si>
    <t>Support op storage (PvE sectie 5)</t>
  </si>
  <si>
    <t>Support op storage switches</t>
  </si>
  <si>
    <t>Subtotaal</t>
  </si>
  <si>
    <t>3.</t>
  </si>
  <si>
    <t>Prijs per eenheid</t>
  </si>
  <si>
    <t xml:space="preserve"> Totaalprijs per jaar </t>
  </si>
  <si>
    <t xml:space="preserve">Tweedelijns helpdesk </t>
  </si>
  <si>
    <t>Per call</t>
  </si>
  <si>
    <t>Totaalbedrag</t>
  </si>
  <si>
    <t>Totaalbedrag voor 7 jaar inclusief migratiekosten (dit is de inschrijfprijs!)</t>
  </si>
  <si>
    <t>N.B: aan de gegeven aantallen kunnen geen rechten worden ontleend!</t>
  </si>
  <si>
    <t>Rechtsgeldige ondertekening</t>
  </si>
  <si>
    <t> </t>
  </si>
  <si>
    <t>Statutaire naam van Inschrijver:</t>
  </si>
  <si>
    <t>Naam rechtsgeldige vertegenwoordiger:</t>
  </si>
  <si>
    <t>Functie rechtsgeldige vertegenwoordiger:</t>
  </si>
  <si>
    <t>Datum:</t>
  </si>
  <si>
    <t>Plaats:</t>
  </si>
  <si>
    <t>Handtekening rechtsgeldige vertegenwoordiger:</t>
  </si>
  <si>
    <t>Aangeboden hardware specificeren op componentniveau</t>
  </si>
  <si>
    <t>Productomschrijving</t>
  </si>
  <si>
    <t>aantal</t>
  </si>
  <si>
    <t>Fabricaat</t>
  </si>
  <si>
    <t>Front-end servers</t>
  </si>
  <si>
    <t>Back-up / uitwijk</t>
  </si>
  <si>
    <t>Het prijzenblad gaat uit van de totale maximale contractsduur, dat is 7 jaar</t>
  </si>
  <si>
    <t>In dit prijzenblad dient u in tabblad "prijzenmodel" en "detailspecificatie" de blauwe vlakken in te vullen. Hierbij dient u de aangeboden oplossing zoals beschreven in subgunningscriteria G2 te beprijzen.</t>
  </si>
  <si>
    <t>Back-end servers</t>
  </si>
  <si>
    <t>Zie Secties 6 en 7 in Bijlage 2 PvE</t>
  </si>
  <si>
    <t>Support en benodige software</t>
  </si>
  <si>
    <t>Per maand</t>
  </si>
  <si>
    <t>Beheerkosten van de aangeboden oplossing</t>
  </si>
  <si>
    <t>Prijs per maand</t>
  </si>
  <si>
    <t>4.</t>
  </si>
  <si>
    <t>Back-up en uitwijkservers</t>
  </si>
  <si>
    <t>Gebruikersondersteuning</t>
  </si>
  <si>
    <t>4 systeembeheerders, 3 servicedeskmedewerkers</t>
  </si>
  <si>
    <t>Aan genoemde aantallen in het Prijzenblad kunnen geen rechten worden ontleend (uitsluitend werkelijk afgenomen hoeveelheden kunnen in rekening worden gebracht).</t>
  </si>
  <si>
    <r>
      <rPr>
        <b/>
        <sz val="10"/>
        <rFont val="Calibri"/>
        <family val="2"/>
      </rPr>
      <t xml:space="preserve">N.B.: </t>
    </r>
    <r>
      <rPr>
        <sz val="10"/>
        <rFont val="Calibri"/>
        <family val="2"/>
      </rPr>
      <t xml:space="preserve">
Onder een medior rol wordt bedoeld:
- Minimaal minimaal HBO denk en werkniveau,
- Minimaal 1 jaar werkervaring met implementatie van een soortgelijke on-premise oplossing en;
- Minimaal 1 keer implementatiebegeleiding van een soortgelijke on-premise oplossing eerder uitgevoerd
Onder een senior rol wordt bedoeld:
- Minimaal HBO denk en werkniveau,
- Minimaal 3 jaar werkervaring met implementatie van een soortgelijke on-premise oplossing en;
- Minimaal 2 keer implementatiebegeleiding van een soortgelijke on-premise oplossing eerder uitgevoerd</t>
    </r>
  </si>
  <si>
    <t>Uitgaande van het gehele PvE (Annex 2) en de aanbestedingsleidraad, specifiek voor eisen 1.1 en 2.2 t/m 2.9, en de aangeboden oplossing in G2</t>
  </si>
  <si>
    <t>Per TiB</t>
  </si>
  <si>
    <t>prijs per stuk / TiB</t>
  </si>
  <si>
    <r>
      <t>Training t.b.v. back-up-oplossing (</t>
    </r>
    <r>
      <rPr>
        <i/>
        <sz val="11"/>
        <color theme="1"/>
        <rFont val="Calibri"/>
        <family val="2"/>
        <scheme val="minor"/>
      </rPr>
      <t>Indien een andere back-up-oplossing dan VEEAM wordt gekozen door Inschrijver, zie eis 6.1. Indien n.v.t, vul dan €0 in)</t>
    </r>
  </si>
  <si>
    <t>Totaalbedrag voor sectie 4 (welke meerekend wordt voor 4 jaar, zie NVI vraag 97)</t>
  </si>
  <si>
    <t>Projectmatige diensten (op basis van opgegeven uurtarieven)</t>
  </si>
  <si>
    <t>Consultant Infra senior - 5 uur per jaar</t>
  </si>
  <si>
    <t>Consultant infra medior - 5 uur per jaar</t>
  </si>
  <si>
    <t>Trainer/Opleider senior - 2,5 uur per jaar</t>
  </si>
  <si>
    <t>Trainer/Opleider medior - 2,5 uur per jaar</t>
  </si>
  <si>
    <t>IT architect senior - 4 uur per jaar</t>
  </si>
  <si>
    <t>IT architect medior - 4 uur per jaar</t>
  </si>
  <si>
    <t>Beheer infra senior - 5 uur per jaar</t>
  </si>
  <si>
    <t>Beheer infra medior - 5 uur per jaar</t>
  </si>
  <si>
    <t>Security specialist senior - 3,5 uur per jaar</t>
  </si>
  <si>
    <t>Security specialist medior - 3,5 uur per jaar</t>
  </si>
  <si>
    <t>overig (indien van toepassing)</t>
  </si>
  <si>
    <t>Storage t.b.v. read-only oplossingen</t>
  </si>
  <si>
    <t>Per TiB. Leverancier mag het aantal TiB zelf invullen a.d.h.v. gegeven technische informatie in Bijlage 17</t>
  </si>
  <si>
    <t xml:space="preserve">Eenmalige projectkosten voor migratie. Laat dit aansluiten op uw ingediende projectplan gunningscriterium migratie en exit. Geef bij "uurtarieven" aan welke tarieven u voor welke rollen hanteert. Hieronder valt:
- Kosten van plaatsen van servers
- Kosten van configuratie en testen van servers
- Kosten van migratie applicaties en data, inclusief testen
- Kosten van implementatie van storage
- Kosten van implementatie van backup
- Overige kosten tijdens migratie, waaronder abonnementskosten, beheer- en onderhoudskosten 
</t>
  </si>
  <si>
    <t>Per videokaart per maand</t>
  </si>
  <si>
    <t>Benodigde videokaart-software en -licensering</t>
  </si>
  <si>
    <t>Benodigde back-up software (zie eis 6.8)</t>
  </si>
  <si>
    <t>Benodigde back-up software t.b.v. Microsoft365 (zie eis 6.18)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</si>
</sst>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2]\ * #,##0.00_);_([$€-2]\ * \(#,##0.00\);_([$€-2]\ * &quot;-&quot;??_);_(@_)"/>
    <numFmt numFmtId="166" formatCode="_ [$€-413]\ * #,##0.00_ ;_ [$€-413]\ * \-#,##0.00_ ;_ [$€-413]\ * &quot;-&quot;??_ ;_ @_ "/>
    <numFmt numFmtId="167" formatCode="&quot;€&quot;\ #,##0"/>
  </numFmts>
  <fonts count="3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rgb="FFFF0000"/>
      <name val="Arial"/>
      <family val="2"/>
    </font>
    <font>
      <b/>
      <sz val="12"/>
      <color theme="0"/>
      <name val="Arial"/>
      <family val="2"/>
    </font>
    <font>
      <b/>
      <sz val="10"/>
      <name val="Arial"/>
      <family val="2"/>
    </font>
    <font>
      <sz val="22"/>
      <color theme="1"/>
      <name val="Calibri"/>
      <family val="2"/>
      <scheme val="minor"/>
    </font>
    <font>
      <b/>
      <sz val="12"/>
      <color theme="1"/>
      <name val="Calibri"/>
      <family val="2"/>
      <scheme val="minor"/>
    </font>
    <font>
      <b/>
      <sz val="14"/>
      <color theme="1"/>
      <name val="Calibri"/>
      <family val="2"/>
      <scheme val="minor"/>
    </font>
    <font>
      <b/>
      <i/>
      <sz val="10"/>
      <name val="Arial"/>
      <family val="2"/>
    </font>
    <font>
      <sz val="8"/>
      <name val="Calibri"/>
      <family val="2"/>
      <scheme val="minor"/>
    </font>
    <font>
      <b/>
      <sz val="11"/>
      <name val="Calibri"/>
      <family val="2"/>
      <scheme val="minor"/>
    </font>
    <font>
      <sz val="11"/>
      <color theme="0"/>
      <name val="Calibri"/>
      <family val="2"/>
      <scheme val="minor"/>
    </font>
    <font>
      <sz val="10"/>
      <color theme="0"/>
      <name val="Arial"/>
      <family val="2"/>
    </font>
    <font>
      <b/>
      <sz val="12"/>
      <color rgb="FF000000"/>
      <name val="Calibri"/>
      <family val="2"/>
    </font>
    <font>
      <sz val="12"/>
      <color rgb="FF000000"/>
      <name val="Calibri"/>
      <family val="2"/>
    </font>
    <font>
      <b/>
      <sz val="11"/>
      <color rgb="FFFFFFFF"/>
      <name val="Calibri"/>
      <family val="2"/>
      <scheme val="minor"/>
    </font>
    <font>
      <sz val="11"/>
      <name val="Calibri"/>
      <family val="2"/>
      <scheme val="minor"/>
    </font>
    <font>
      <b/>
      <sz val="14"/>
      <name val="Calibri"/>
      <family val="2"/>
      <scheme val="minor"/>
    </font>
    <font>
      <sz val="11"/>
      <color theme="1"/>
      <name val="Calibri"/>
      <family val="2"/>
    </font>
    <font>
      <sz val="10"/>
      <name val="Calibri"/>
      <family val="2"/>
    </font>
    <font>
      <sz val="10"/>
      <color rgb="FFFF0000"/>
      <name val="Calibri"/>
      <family val="2"/>
    </font>
    <font>
      <sz val="10"/>
      <name val="Calibri"/>
      <family val="2"/>
      <scheme val="minor"/>
    </font>
    <font>
      <sz val="11"/>
      <name val="Calibri"/>
      <family val="2"/>
    </font>
    <font>
      <b/>
      <sz val="10"/>
      <name val="Calibri"/>
      <family val="2"/>
    </font>
    <font>
      <sz val="16"/>
      <name val="Calibri"/>
      <family val="2"/>
    </font>
    <font>
      <b/>
      <sz val="12"/>
      <color theme="0"/>
      <name val="Calibri"/>
      <family val="2"/>
    </font>
    <font>
      <sz val="11"/>
      <color theme="0"/>
      <name val="Calibri"/>
      <family val="2"/>
    </font>
    <font>
      <i/>
      <sz val="11"/>
      <color theme="1"/>
      <name val="Calibri"/>
      <family val="2"/>
      <scheme val="minor"/>
    </font>
    <font>
      <sz val="18"/>
      <name val="Calibri"/>
      <family val="2"/>
    </font>
    <font>
      <sz val="10"/>
      <color theme="1"/>
      <name val="Arial"/>
      <family val="2"/>
    </font>
  </fonts>
  <fills count="11">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34998626667073579"/>
        <bgColor indexed="64"/>
      </patternFill>
    </fill>
    <fill>
      <patternFill patternType="solid">
        <fgColor rgb="FF0070C0"/>
        <bgColor indexed="64"/>
      </patternFill>
    </fill>
    <fill>
      <patternFill patternType="solid">
        <fgColor theme="0"/>
        <bgColor indexed="64"/>
      </patternFill>
    </fill>
    <fill>
      <patternFill patternType="solid">
        <fgColor rgb="FFE2EFDA"/>
        <bgColor rgb="FF000000"/>
      </patternFill>
    </fill>
    <fill>
      <patternFill patternType="solid">
        <fgColor rgb="FF305496"/>
        <bgColor rgb="FF000000"/>
      </patternFill>
    </fill>
    <fill>
      <patternFill patternType="solid">
        <fgColor rgb="FF0070C0"/>
        <bgColor rgb="FF000000"/>
      </patternFill>
    </fill>
    <fill>
      <patternFill patternType="solid">
        <fgColor theme="0"/>
        <bgColor rgb="FF000000"/>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164" fontId="3" fillId="0" borderId="0" applyFont="0" applyFill="0" applyBorder="0" applyAlignment="0" applyProtection="0"/>
  </cellStyleXfs>
  <cellXfs count="137">
    <xf numFmtId="0" fontId="0" fillId="0" borderId="0" xfId="0"/>
    <xf numFmtId="0" fontId="0" fillId="2" borderId="0" xfId="0" applyFill="1"/>
    <xf numFmtId="0" fontId="0" fillId="0" borderId="0" xfId="0" applyAlignment="1">
      <alignment wrapText="1"/>
    </xf>
    <xf numFmtId="0" fontId="4" fillId="0" borderId="0" xfId="0" applyFont="1"/>
    <xf numFmtId="0" fontId="3" fillId="0" borderId="8" xfId="0" applyFont="1" applyBorder="1"/>
    <xf numFmtId="0" fontId="6" fillId="0" borderId="1" xfId="0" applyFont="1" applyBorder="1"/>
    <xf numFmtId="0" fontId="6" fillId="0" borderId="2" xfId="0" applyFont="1" applyBorder="1"/>
    <xf numFmtId="0" fontId="0" fillId="0" borderId="8" xfId="0" applyBorder="1"/>
    <xf numFmtId="0" fontId="7" fillId="0" borderId="0" xfId="0" applyFont="1"/>
    <xf numFmtId="0" fontId="3" fillId="0" borderId="0" xfId="0" applyFont="1"/>
    <xf numFmtId="0" fontId="9" fillId="0" borderId="0" xfId="0" applyFont="1"/>
    <xf numFmtId="164" fontId="10" fillId="0" borderId="0" xfId="2" applyFont="1" applyFill="1" applyBorder="1"/>
    <xf numFmtId="0" fontId="0" fillId="0" borderId="5" xfId="0" applyBorder="1"/>
    <xf numFmtId="44" fontId="8" fillId="0" borderId="5" xfId="1" applyFont="1" applyBorder="1" applyAlignment="1">
      <alignment wrapText="1"/>
    </xf>
    <xf numFmtId="0" fontId="8" fillId="0" borderId="5" xfId="0" applyFont="1" applyBorder="1" applyAlignment="1">
      <alignment wrapText="1"/>
    </xf>
    <xf numFmtId="44" fontId="0" fillId="0" borderId="0" xfId="1" applyFont="1" applyBorder="1"/>
    <xf numFmtId="0" fontId="8" fillId="0" borderId="10" xfId="0" applyFont="1" applyBorder="1" applyAlignment="1">
      <alignment wrapText="1"/>
    </xf>
    <xf numFmtId="0" fontId="6" fillId="0" borderId="0" xfId="0" applyFont="1"/>
    <xf numFmtId="44" fontId="2" fillId="6" borderId="5" xfId="1" applyFont="1" applyFill="1" applyBorder="1"/>
    <xf numFmtId="44" fontId="1" fillId="6" borderId="5" xfId="1" applyFont="1" applyFill="1" applyBorder="1"/>
    <xf numFmtId="0" fontId="0" fillId="0" borderId="5" xfId="0" applyBorder="1" applyAlignment="1">
      <alignment wrapText="1"/>
    </xf>
    <xf numFmtId="0" fontId="2" fillId="0" borderId="5" xfId="0" applyFont="1" applyBorder="1"/>
    <xf numFmtId="0" fontId="1" fillId="0" borderId="5" xfId="0" applyFont="1" applyBorder="1"/>
    <xf numFmtId="0" fontId="0" fillId="2" borderId="5" xfId="0" applyFill="1" applyBorder="1"/>
    <xf numFmtId="0" fontId="1" fillId="2" borderId="5" xfId="0" applyFont="1" applyFill="1" applyBorder="1"/>
    <xf numFmtId="44" fontId="0" fillId="2" borderId="5" xfId="1" applyFont="1" applyFill="1" applyBorder="1"/>
    <xf numFmtId="0" fontId="5" fillId="0" borderId="0" xfId="0" applyFont="1"/>
    <xf numFmtId="166" fontId="13" fillId="5" borderId="5" xfId="0" applyNumberFormat="1" applyFont="1" applyFill="1" applyBorder="1"/>
    <xf numFmtId="44" fontId="2" fillId="4" borderId="5" xfId="1" applyFont="1" applyFill="1" applyBorder="1"/>
    <xf numFmtId="0" fontId="0" fillId="2" borderId="5" xfId="0" applyFill="1" applyBorder="1" applyAlignment="1">
      <alignment horizontal="right"/>
    </xf>
    <xf numFmtId="0" fontId="0" fillId="0" borderId="5" xfId="1" applyNumberFormat="1" applyFont="1" applyFill="1" applyBorder="1"/>
    <xf numFmtId="44" fontId="0" fillId="4" borderId="5" xfId="0" applyNumberFormat="1" applyFill="1" applyBorder="1"/>
    <xf numFmtId="0" fontId="0" fillId="0" borderId="13" xfId="0" applyBorder="1"/>
    <xf numFmtId="0" fontId="9" fillId="0" borderId="14" xfId="0" applyFont="1" applyBorder="1"/>
    <xf numFmtId="0" fontId="9" fillId="0" borderId="15" xfId="0" applyFont="1" applyBorder="1"/>
    <xf numFmtId="0" fontId="9" fillId="0" borderId="16" xfId="0" applyFont="1" applyBorder="1"/>
    <xf numFmtId="0" fontId="3" fillId="0" borderId="17" xfId="0" applyFont="1" applyBorder="1"/>
    <xf numFmtId="0" fontId="6" fillId="0" borderId="18" xfId="0" applyFont="1" applyBorder="1"/>
    <xf numFmtId="165" fontId="13" fillId="5" borderId="5" xfId="0" applyNumberFormat="1" applyFont="1" applyFill="1" applyBorder="1"/>
    <xf numFmtId="165" fontId="14" fillId="5" borderId="5" xfId="0" applyNumberFormat="1" applyFont="1" applyFill="1" applyBorder="1"/>
    <xf numFmtId="0" fontId="3" fillId="0" borderId="0" xfId="0" applyFont="1" applyAlignment="1">
      <alignment vertical="top" wrapText="1"/>
    </xf>
    <xf numFmtId="0" fontId="15" fillId="7" borderId="19" xfId="0" applyFont="1" applyFill="1" applyBorder="1"/>
    <xf numFmtId="0" fontId="16" fillId="7" borderId="20" xfId="0" applyFont="1" applyFill="1" applyBorder="1"/>
    <xf numFmtId="0" fontId="16" fillId="7" borderId="8" xfId="0" applyFont="1" applyFill="1" applyBorder="1"/>
    <xf numFmtId="0" fontId="16" fillId="7" borderId="21" xfId="0" applyFont="1" applyFill="1" applyBorder="1"/>
    <xf numFmtId="0" fontId="16" fillId="7" borderId="9" xfId="0" applyFont="1" applyFill="1" applyBorder="1"/>
    <xf numFmtId="0" fontId="16" fillId="7" borderId="22" xfId="0" applyFont="1" applyFill="1" applyBorder="1"/>
    <xf numFmtId="0" fontId="9" fillId="0" borderId="23" xfId="0" applyFont="1" applyBorder="1"/>
    <xf numFmtId="0" fontId="15" fillId="7" borderId="18" xfId="0" applyFont="1" applyFill="1" applyBorder="1"/>
    <xf numFmtId="0" fontId="16" fillId="7" borderId="0" xfId="0" applyFont="1" applyFill="1"/>
    <xf numFmtId="0" fontId="16" fillId="7" borderId="17" xfId="0" applyFont="1" applyFill="1" applyBorder="1"/>
    <xf numFmtId="0" fontId="0" fillId="0" borderId="10" xfId="0" applyBorder="1"/>
    <xf numFmtId="0" fontId="2" fillId="0" borderId="11" xfId="0" applyFont="1" applyBorder="1"/>
    <xf numFmtId="166" fontId="1" fillId="0" borderId="11" xfId="0" applyNumberFormat="1" applyFont="1" applyBorder="1"/>
    <xf numFmtId="0" fontId="2" fillId="2" borderId="5" xfId="0" applyFont="1" applyFill="1" applyBorder="1" applyAlignment="1">
      <alignment wrapText="1"/>
    </xf>
    <xf numFmtId="44" fontId="2" fillId="2" borderId="5" xfId="1" applyFont="1" applyFill="1" applyBorder="1"/>
    <xf numFmtId="44" fontId="13" fillId="0" borderId="0" xfId="1" applyFont="1" applyFill="1" applyBorder="1"/>
    <xf numFmtId="44" fontId="0" fillId="0" borderId="0" xfId="0" applyNumberFormat="1"/>
    <xf numFmtId="44" fontId="12" fillId="6" borderId="12" xfId="1" applyFont="1" applyFill="1" applyBorder="1"/>
    <xf numFmtId="165" fontId="12" fillId="2" borderId="5" xfId="1" applyNumberFormat="1" applyFont="1" applyFill="1" applyBorder="1"/>
    <xf numFmtId="0" fontId="9" fillId="0" borderId="5" xfId="0" applyFont="1" applyBorder="1" applyAlignment="1">
      <alignment wrapText="1"/>
    </xf>
    <xf numFmtId="0" fontId="17" fillId="8" borderId="3" xfId="0" applyFont="1" applyFill="1" applyBorder="1" applyAlignment="1">
      <alignment horizontal="left" vertical="center" wrapText="1"/>
    </xf>
    <xf numFmtId="0" fontId="17" fillId="8" borderId="25" xfId="0" applyFont="1" applyFill="1" applyBorder="1" applyAlignment="1">
      <alignment horizontal="center" vertical="center" wrapText="1"/>
    </xf>
    <xf numFmtId="0" fontId="18" fillId="9" borderId="26" xfId="0" applyFont="1" applyFill="1" applyBorder="1" applyAlignment="1">
      <alignment horizontal="left" vertical="center" wrapText="1"/>
    </xf>
    <xf numFmtId="0" fontId="18" fillId="9" borderId="28" xfId="0" applyFont="1" applyFill="1" applyBorder="1" applyAlignment="1">
      <alignment horizontal="center" vertical="center" wrapText="1"/>
    </xf>
    <xf numFmtId="167" fontId="18" fillId="9" borderId="28" xfId="0" applyNumberFormat="1" applyFont="1" applyFill="1" applyBorder="1" applyAlignment="1">
      <alignment horizontal="center" vertical="center" wrapText="1"/>
    </xf>
    <xf numFmtId="0" fontId="13" fillId="9" borderId="26" xfId="0" applyFont="1" applyFill="1" applyBorder="1" applyAlignment="1">
      <alignment horizontal="left" vertical="center" wrapText="1"/>
    </xf>
    <xf numFmtId="0" fontId="13" fillId="9" borderId="28" xfId="0" applyFont="1" applyFill="1" applyBorder="1" applyAlignment="1">
      <alignment horizontal="center" vertical="center" wrapText="1"/>
    </xf>
    <xf numFmtId="167" fontId="13" fillId="9" borderId="28" xfId="0" applyNumberFormat="1" applyFont="1" applyFill="1" applyBorder="1" applyAlignment="1">
      <alignment horizontal="center" vertical="center" wrapText="1"/>
    </xf>
    <xf numFmtId="0" fontId="13" fillId="9" borderId="24" xfId="0" applyFont="1" applyFill="1" applyBorder="1" applyAlignment="1">
      <alignment horizontal="center" vertical="center" wrapText="1"/>
    </xf>
    <xf numFmtId="167" fontId="13" fillId="9" borderId="24" xfId="0" applyNumberFormat="1" applyFont="1" applyFill="1" applyBorder="1" applyAlignment="1">
      <alignment horizontal="center" vertical="center" wrapText="1"/>
    </xf>
    <xf numFmtId="0" fontId="0" fillId="5" borderId="5" xfId="0" applyFill="1" applyBorder="1"/>
    <xf numFmtId="0" fontId="0" fillId="2" borderId="0" xfId="0" applyFill="1" applyAlignment="1">
      <alignment horizontal="right"/>
    </xf>
    <xf numFmtId="0" fontId="13" fillId="9" borderId="5" xfId="0" applyFont="1" applyFill="1" applyBorder="1" applyAlignment="1">
      <alignment horizontal="left" vertical="center" wrapText="1"/>
    </xf>
    <xf numFmtId="0" fontId="13" fillId="9" borderId="5" xfId="0" applyFont="1" applyFill="1" applyBorder="1" applyAlignment="1">
      <alignment horizontal="center" vertical="center" wrapText="1"/>
    </xf>
    <xf numFmtId="167" fontId="13" fillId="9" borderId="5" xfId="0" applyNumberFormat="1" applyFont="1" applyFill="1" applyBorder="1" applyAlignment="1">
      <alignment horizontal="center" vertical="center" wrapText="1"/>
    </xf>
    <xf numFmtId="0" fontId="2" fillId="0" borderId="0" xfId="0" applyFont="1"/>
    <xf numFmtId="0" fontId="20" fillId="0" borderId="0" xfId="0" applyFont="1" applyAlignment="1">
      <alignment horizontal="left" vertical="top"/>
    </xf>
    <xf numFmtId="0" fontId="20" fillId="0" borderId="0" xfId="0" applyFont="1" applyAlignment="1">
      <alignment horizontal="left" vertical="top" wrapText="1"/>
    </xf>
    <xf numFmtId="0" fontId="20" fillId="0" borderId="0" xfId="0" applyFont="1"/>
    <xf numFmtId="0" fontId="22" fillId="0" borderId="0" xfId="0" applyFont="1"/>
    <xf numFmtId="0" fontId="24" fillId="0" borderId="0" xfId="0" applyFont="1" applyAlignment="1">
      <alignment horizontal="left" vertical="top" wrapText="1"/>
    </xf>
    <xf numFmtId="0" fontId="0" fillId="0" borderId="5" xfId="0" applyBorder="1" applyAlignment="1">
      <alignment horizontal="left" vertical="top" wrapText="1"/>
    </xf>
    <xf numFmtId="0" fontId="0" fillId="6" borderId="5" xfId="0" applyFill="1" applyBorder="1" applyAlignment="1">
      <alignment horizontal="left" vertical="top"/>
    </xf>
    <xf numFmtId="0" fontId="0" fillId="0" borderId="5" xfId="0" applyBorder="1" applyAlignment="1">
      <alignment horizontal="left" vertical="top"/>
    </xf>
    <xf numFmtId="0" fontId="20" fillId="0" borderId="8" xfId="0" applyFont="1" applyBorder="1"/>
    <xf numFmtId="0" fontId="21" fillId="0" borderId="8" xfId="0" applyFont="1" applyBorder="1"/>
    <xf numFmtId="0" fontId="26" fillId="2" borderId="1" xfId="0" applyFont="1" applyFill="1" applyBorder="1"/>
    <xf numFmtId="0" fontId="27" fillId="2" borderId="2" xfId="0" applyFont="1" applyFill="1" applyBorder="1"/>
    <xf numFmtId="0" fontId="25" fillId="2" borderId="3" xfId="0" applyFont="1" applyFill="1" applyBorder="1"/>
    <xf numFmtId="0" fontId="25" fillId="2" borderId="2" xfId="0" applyFont="1" applyFill="1" applyBorder="1"/>
    <xf numFmtId="0" fontId="20" fillId="3" borderId="4" xfId="0" applyFont="1" applyFill="1" applyBorder="1"/>
    <xf numFmtId="164" fontId="28" fillId="5" borderId="5" xfId="2" applyFont="1" applyFill="1" applyBorder="1"/>
    <xf numFmtId="0" fontId="24" fillId="0" borderId="9" xfId="0" applyFont="1" applyBorder="1"/>
    <xf numFmtId="0" fontId="0" fillId="0" borderId="13" xfId="0" applyBorder="1" applyAlignment="1">
      <alignment vertical="top" wrapText="1"/>
    </xf>
    <xf numFmtId="0" fontId="2" fillId="0" borderId="5" xfId="0" applyFont="1" applyBorder="1" applyAlignment="1">
      <alignment vertical="top" wrapText="1"/>
    </xf>
    <xf numFmtId="0" fontId="13" fillId="5" borderId="5" xfId="0" applyFont="1" applyFill="1" applyBorder="1"/>
    <xf numFmtId="164" fontId="13" fillId="0" borderId="0" xfId="2" applyFont="1" applyFill="1" applyBorder="1"/>
    <xf numFmtId="164" fontId="0" fillId="0" borderId="0" xfId="2" applyFont="1" applyFill="1" applyBorder="1"/>
    <xf numFmtId="44" fontId="13" fillId="5" borderId="34" xfId="1" applyFont="1" applyFill="1" applyBorder="1" applyAlignment="1"/>
    <xf numFmtId="0" fontId="2" fillId="0" borderId="5" xfId="0" applyFont="1" applyBorder="1" applyAlignment="1">
      <alignment wrapText="1"/>
    </xf>
    <xf numFmtId="166" fontId="13" fillId="0" borderId="5" xfId="0" applyNumberFormat="1" applyFont="1" applyBorder="1"/>
    <xf numFmtId="0" fontId="24" fillId="0" borderId="0" xfId="0" applyFont="1"/>
    <xf numFmtId="165" fontId="14" fillId="6" borderId="0" xfId="0" applyNumberFormat="1" applyFont="1" applyFill="1"/>
    <xf numFmtId="0" fontId="24" fillId="3" borderId="5" xfId="0" applyFont="1" applyFill="1" applyBorder="1"/>
    <xf numFmtId="0" fontId="24" fillId="3" borderId="12" xfId="0" applyFont="1" applyFill="1" applyBorder="1"/>
    <xf numFmtId="0" fontId="24" fillId="3" borderId="6" xfId="0" applyFont="1" applyFill="1" applyBorder="1"/>
    <xf numFmtId="165" fontId="31" fillId="6" borderId="5" xfId="0" applyNumberFormat="1" applyFont="1" applyFill="1" applyBorder="1"/>
    <xf numFmtId="0" fontId="31" fillId="6" borderId="0" xfId="0" applyFont="1" applyFill="1"/>
    <xf numFmtId="165" fontId="0" fillId="0" borderId="0" xfId="0" applyNumberFormat="1"/>
    <xf numFmtId="0" fontId="6" fillId="0" borderId="5" xfId="0" applyFont="1" applyBorder="1"/>
    <xf numFmtId="165" fontId="0" fillId="0" borderId="5" xfId="0" applyNumberFormat="1" applyBorder="1"/>
    <xf numFmtId="164" fontId="28" fillId="5" borderId="7" xfId="2" applyFont="1" applyFill="1" applyBorder="1"/>
    <xf numFmtId="0" fontId="28" fillId="5" borderId="6" xfId="0" applyFont="1" applyFill="1" applyBorder="1"/>
    <xf numFmtId="0" fontId="21" fillId="0" borderId="8" xfId="0" applyFont="1" applyBorder="1" applyAlignment="1">
      <alignment horizontal="left" wrapText="1"/>
    </xf>
    <xf numFmtId="0" fontId="21" fillId="0" borderId="8" xfId="0" applyFont="1" applyBorder="1" applyAlignment="1">
      <alignment horizontal="left"/>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7" fillId="0" borderId="17" xfId="0" applyFont="1" applyBorder="1" applyAlignment="1">
      <alignment horizontal="center"/>
    </xf>
    <xf numFmtId="0" fontId="7" fillId="0" borderId="24" xfId="0" applyFont="1" applyBorder="1" applyAlignment="1">
      <alignment horizontal="center"/>
    </xf>
    <xf numFmtId="0" fontId="30" fillId="6" borderId="5" xfId="0" applyFont="1" applyFill="1" applyBorder="1" applyAlignment="1">
      <alignment horizontal="center" wrapText="1"/>
    </xf>
    <xf numFmtId="0" fontId="30" fillId="6" borderId="35" xfId="0" applyFont="1" applyFill="1" applyBorder="1" applyAlignment="1">
      <alignment horizont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2" fillId="10" borderId="31" xfId="0" applyFont="1" applyFill="1" applyBorder="1" applyAlignment="1">
      <alignment horizontal="center" vertical="center" wrapText="1"/>
    </xf>
    <xf numFmtId="0" fontId="12" fillId="10" borderId="11" xfId="0" applyFont="1" applyFill="1" applyBorder="1" applyAlignment="1">
      <alignment horizontal="center" vertical="center" wrapText="1"/>
    </xf>
    <xf numFmtId="0" fontId="2" fillId="0" borderId="32" xfId="0" applyFont="1" applyBorder="1" applyAlignment="1">
      <alignment horizontal="center"/>
    </xf>
    <xf numFmtId="0" fontId="2" fillId="0" borderId="33" xfId="0" applyFont="1" applyBorder="1" applyAlignment="1">
      <alignment horizontal="center"/>
    </xf>
    <xf numFmtId="0" fontId="12" fillId="0" borderId="29"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24" xfId="0" applyFont="1" applyBorder="1" applyAlignment="1">
      <alignment horizontal="center" vertical="center" wrapText="1"/>
    </xf>
    <xf numFmtId="0" fontId="2" fillId="6" borderId="10" xfId="0" applyFont="1" applyFill="1" applyBorder="1" applyAlignment="1">
      <alignment horizontal="center"/>
    </xf>
    <xf numFmtId="0" fontId="2" fillId="6" borderId="11" xfId="0" applyFont="1" applyFill="1" applyBorder="1" applyAlignment="1">
      <alignment horizontal="center"/>
    </xf>
    <xf numFmtId="0" fontId="12" fillId="0" borderId="31" xfId="0" applyFont="1" applyBorder="1" applyAlignment="1">
      <alignment horizontal="center" vertical="center" wrapText="1"/>
    </xf>
    <xf numFmtId="0" fontId="12" fillId="0" borderId="11" xfId="0" applyFont="1" applyBorder="1" applyAlignment="1">
      <alignment horizontal="center" vertical="center" wrapText="1"/>
    </xf>
  </cellXfs>
  <cellStyles count="3">
    <cellStyle name="Euro" xfId="2" xr:uid="{D0905BC4-BF12-4C12-AB48-84A930EEA758}"/>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2C726-B9DA-4C03-B5C8-8663B68EBADD}">
  <dimension ref="A1:C13"/>
  <sheetViews>
    <sheetView zoomScale="178" workbookViewId="0">
      <selection activeCell="B12" sqref="B12"/>
    </sheetView>
  </sheetViews>
  <sheetFormatPr defaultColWidth="8.81640625" defaultRowHeight="14.5" x14ac:dyDescent="0.35"/>
  <cols>
    <col min="1" max="1" width="8.81640625" style="79"/>
    <col min="2" max="2" width="65.6328125" style="79" customWidth="1"/>
    <col min="3" max="16384" width="8.81640625" style="79"/>
  </cols>
  <sheetData>
    <row r="1" spans="1:3" x14ac:dyDescent="0.35">
      <c r="A1" s="77">
        <v>1</v>
      </c>
      <c r="B1" s="78" t="s">
        <v>76</v>
      </c>
    </row>
    <row r="2" spans="1:3" ht="43.5" x14ac:dyDescent="0.35">
      <c r="A2" s="77">
        <v>2</v>
      </c>
      <c r="B2" s="81" t="s">
        <v>77</v>
      </c>
      <c r="C2" s="80" t="s">
        <v>0</v>
      </c>
    </row>
    <row r="3" spans="1:3" ht="43.5" x14ac:dyDescent="0.35">
      <c r="A3" s="77">
        <v>3</v>
      </c>
      <c r="B3" s="78" t="s">
        <v>1</v>
      </c>
    </row>
    <row r="4" spans="1:3" ht="29" x14ac:dyDescent="0.35">
      <c r="A4" s="77">
        <v>4</v>
      </c>
      <c r="B4" s="81" t="s">
        <v>2</v>
      </c>
    </row>
    <row r="5" spans="1:3" ht="29" x14ac:dyDescent="0.35">
      <c r="A5" s="77">
        <v>5</v>
      </c>
      <c r="B5" s="78" t="s">
        <v>3</v>
      </c>
    </row>
    <row r="6" spans="1:3" ht="72.5" x14ac:dyDescent="0.35">
      <c r="A6" s="77">
        <v>6</v>
      </c>
      <c r="B6" s="78" t="s">
        <v>4</v>
      </c>
    </row>
    <row r="7" spans="1:3" ht="116" x14ac:dyDescent="0.35">
      <c r="A7" s="77">
        <v>7</v>
      </c>
      <c r="B7" s="78" t="s">
        <v>5</v>
      </c>
    </row>
    <row r="8" spans="1:3" ht="43.5" x14ac:dyDescent="0.35">
      <c r="A8" s="77">
        <v>8</v>
      </c>
      <c r="B8" s="81" t="s">
        <v>6</v>
      </c>
    </row>
    <row r="9" spans="1:3" ht="43.5" x14ac:dyDescent="0.35">
      <c r="A9" s="77">
        <v>9</v>
      </c>
      <c r="B9" s="78" t="s">
        <v>7</v>
      </c>
    </row>
    <row r="10" spans="1:3" ht="58" x14ac:dyDescent="0.35">
      <c r="A10" s="77">
        <v>10</v>
      </c>
      <c r="B10" s="78" t="s">
        <v>8</v>
      </c>
    </row>
    <row r="11" spans="1:3" ht="45" customHeight="1" x14ac:dyDescent="0.35">
      <c r="A11" s="77">
        <v>11</v>
      </c>
      <c r="B11" s="81" t="s">
        <v>9</v>
      </c>
    </row>
    <row r="12" spans="1:3" ht="42" x14ac:dyDescent="0.35">
      <c r="A12" s="77">
        <v>12</v>
      </c>
      <c r="B12" s="78" t="s">
        <v>10</v>
      </c>
    </row>
    <row r="13" spans="1:3" ht="52" customHeight="1" x14ac:dyDescent="0.35">
      <c r="A13" s="77">
        <v>13</v>
      </c>
      <c r="B13" s="78" t="s">
        <v>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68A60-1204-481D-B20D-C02061DD1638}">
  <dimension ref="A1:AX93"/>
  <sheetViews>
    <sheetView tabSelected="1" topLeftCell="A42" zoomScale="86" zoomScaleNormal="86" workbookViewId="0">
      <selection activeCell="A63" sqref="A63:F63"/>
    </sheetView>
  </sheetViews>
  <sheetFormatPr defaultColWidth="8.6328125" defaultRowHeight="14.5" x14ac:dyDescent="0.35"/>
  <cols>
    <col min="1" max="1" width="45.6328125" customWidth="1"/>
    <col min="2" max="2" width="51" bestFit="1" customWidth="1"/>
    <col min="3" max="3" width="57.453125" customWidth="1"/>
    <col min="4" max="4" width="15.6328125" customWidth="1"/>
    <col min="5" max="5" width="15.36328125" customWidth="1"/>
    <col min="6" max="6" width="18.6328125" style="15" customWidth="1"/>
    <col min="7" max="7" width="32.1796875" style="2" customWidth="1"/>
    <col min="8" max="8" width="4.1796875" style="2" customWidth="1"/>
    <col min="9" max="9" width="23" customWidth="1"/>
  </cols>
  <sheetData>
    <row r="1" spans="1:8" ht="28.5" x14ac:dyDescent="0.65">
      <c r="A1" s="8" t="s">
        <v>11</v>
      </c>
    </row>
    <row r="2" spans="1:8" ht="15" thickBot="1" x14ac:dyDescent="0.4"/>
    <row r="3" spans="1:8" ht="21" x14ac:dyDescent="0.5">
      <c r="A3" s="87" t="s">
        <v>12</v>
      </c>
      <c r="B3" s="87"/>
      <c r="C3" s="88"/>
      <c r="D3" s="26"/>
      <c r="E3" s="26"/>
      <c r="F3"/>
      <c r="G3" s="3" t="s">
        <v>0</v>
      </c>
      <c r="H3"/>
    </row>
    <row r="4" spans="1:8" x14ac:dyDescent="0.35">
      <c r="A4" s="89" t="s">
        <v>13</v>
      </c>
      <c r="B4" s="90" t="s">
        <v>14</v>
      </c>
      <c r="C4" s="89" t="s">
        <v>15</v>
      </c>
      <c r="D4" s="17"/>
      <c r="F4"/>
      <c r="G4"/>
      <c r="H4"/>
    </row>
    <row r="5" spans="1:8" x14ac:dyDescent="0.35">
      <c r="A5" s="91" t="s">
        <v>16</v>
      </c>
      <c r="B5" s="92">
        <v>0</v>
      </c>
      <c r="C5" s="92">
        <v>0</v>
      </c>
      <c r="D5" s="97"/>
      <c r="F5"/>
      <c r="G5"/>
      <c r="H5"/>
    </row>
    <row r="6" spans="1:8" x14ac:dyDescent="0.35">
      <c r="A6" s="106" t="s">
        <v>17</v>
      </c>
      <c r="B6" s="92">
        <v>0</v>
      </c>
      <c r="C6" s="92">
        <v>0</v>
      </c>
      <c r="D6" s="97"/>
      <c r="F6"/>
      <c r="G6"/>
      <c r="H6"/>
    </row>
    <row r="7" spans="1:8" x14ac:dyDescent="0.35">
      <c r="A7" s="106" t="s">
        <v>18</v>
      </c>
      <c r="B7" s="92">
        <v>0</v>
      </c>
      <c r="C7" s="92">
        <v>0</v>
      </c>
      <c r="D7" s="97"/>
      <c r="F7"/>
      <c r="G7"/>
      <c r="H7"/>
    </row>
    <row r="8" spans="1:8" x14ac:dyDescent="0.35">
      <c r="A8" s="106" t="s">
        <v>19</v>
      </c>
      <c r="B8" s="92">
        <v>0</v>
      </c>
      <c r="C8" s="92">
        <v>0</v>
      </c>
      <c r="D8" s="97"/>
      <c r="F8"/>
      <c r="G8"/>
      <c r="H8"/>
    </row>
    <row r="9" spans="1:8" x14ac:dyDescent="0.35">
      <c r="A9" s="106" t="s">
        <v>20</v>
      </c>
      <c r="B9" s="92">
        <v>0</v>
      </c>
      <c r="C9" s="92">
        <v>0</v>
      </c>
      <c r="D9" s="97"/>
      <c r="F9"/>
      <c r="G9"/>
      <c r="H9"/>
    </row>
    <row r="10" spans="1:8" x14ac:dyDescent="0.35">
      <c r="A10" s="106" t="s">
        <v>21</v>
      </c>
      <c r="B10" s="92">
        <v>0</v>
      </c>
      <c r="C10" s="92">
        <v>0</v>
      </c>
      <c r="D10" s="97"/>
      <c r="F10"/>
      <c r="G10"/>
      <c r="H10"/>
    </row>
    <row r="11" spans="1:8" x14ac:dyDescent="0.35">
      <c r="A11" s="113" t="s">
        <v>106</v>
      </c>
      <c r="B11" s="92">
        <v>0</v>
      </c>
      <c r="C11" s="92">
        <v>0</v>
      </c>
      <c r="D11" s="98"/>
      <c r="F11"/>
      <c r="G11"/>
      <c r="H11"/>
    </row>
    <row r="12" spans="1:8" x14ac:dyDescent="0.35">
      <c r="A12" s="113" t="s">
        <v>106</v>
      </c>
      <c r="B12" s="92">
        <v>0</v>
      </c>
      <c r="C12" s="92">
        <v>0</v>
      </c>
      <c r="D12" s="98"/>
      <c r="F12"/>
      <c r="G12"/>
      <c r="H12"/>
    </row>
    <row r="13" spans="1:8" ht="15" thickBot="1" x14ac:dyDescent="0.4">
      <c r="A13" s="113" t="s">
        <v>106</v>
      </c>
      <c r="B13" s="112">
        <v>0</v>
      </c>
      <c r="C13" s="112">
        <v>0</v>
      </c>
      <c r="D13" s="98"/>
      <c r="F13"/>
      <c r="G13"/>
      <c r="H13"/>
    </row>
    <row r="14" spans="1:8" x14ac:dyDescent="0.35">
      <c r="A14" s="7"/>
      <c r="F14"/>
      <c r="G14"/>
      <c r="H14"/>
    </row>
    <row r="15" spans="1:8" x14ac:dyDescent="0.35">
      <c r="A15" s="114" t="s">
        <v>89</v>
      </c>
      <c r="F15"/>
      <c r="G15"/>
      <c r="H15"/>
    </row>
    <row r="16" spans="1:8" x14ac:dyDescent="0.35">
      <c r="A16" s="115"/>
      <c r="F16"/>
      <c r="G16"/>
      <c r="H16"/>
    </row>
    <row r="17" spans="1:8" x14ac:dyDescent="0.35">
      <c r="A17" s="115"/>
      <c r="F17"/>
      <c r="G17"/>
      <c r="H17"/>
    </row>
    <row r="18" spans="1:8" ht="160" customHeight="1" x14ac:dyDescent="0.35">
      <c r="A18" s="115"/>
      <c r="F18"/>
      <c r="G18"/>
      <c r="H18"/>
    </row>
    <row r="19" spans="1:8" x14ac:dyDescent="0.35">
      <c r="A19" s="4"/>
      <c r="F19"/>
      <c r="G19"/>
      <c r="H19"/>
    </row>
    <row r="20" spans="1:8" x14ac:dyDescent="0.35">
      <c r="A20" s="86" t="s">
        <v>22</v>
      </c>
      <c r="F20"/>
      <c r="G20"/>
      <c r="H20"/>
    </row>
    <row r="21" spans="1:8" ht="15" thickBot="1" x14ac:dyDescent="0.4">
      <c r="A21" s="5" t="s">
        <v>23</v>
      </c>
      <c r="B21" s="37"/>
      <c r="C21" s="6"/>
      <c r="D21" s="17"/>
      <c r="E21" s="17"/>
      <c r="F21"/>
      <c r="G21"/>
      <c r="H21"/>
    </row>
    <row r="22" spans="1:8" x14ac:dyDescent="0.35">
      <c r="A22" s="85" t="s">
        <v>24</v>
      </c>
      <c r="B22" s="38"/>
      <c r="F22"/>
      <c r="G22"/>
      <c r="H22"/>
    </row>
    <row r="23" spans="1:8" x14ac:dyDescent="0.35">
      <c r="A23" s="85" t="s">
        <v>25</v>
      </c>
      <c r="B23" s="38"/>
      <c r="F23"/>
      <c r="G23"/>
      <c r="H23"/>
    </row>
    <row r="24" spans="1:8" ht="15" thickBot="1" x14ac:dyDescent="0.4">
      <c r="A24" s="93" t="s">
        <v>26</v>
      </c>
      <c r="B24" s="39"/>
      <c r="C24" s="36"/>
      <c r="D24" s="9"/>
      <c r="F24"/>
      <c r="G24"/>
      <c r="H24"/>
    </row>
    <row r="25" spans="1:8" x14ac:dyDescent="0.35">
      <c r="A25" s="102"/>
      <c r="B25" s="103"/>
      <c r="C25" s="9"/>
      <c r="D25" s="9"/>
      <c r="F25"/>
      <c r="G25"/>
      <c r="H25"/>
    </row>
    <row r="26" spans="1:8" ht="23.5" x14ac:dyDescent="0.55000000000000004">
      <c r="A26" s="121" t="s">
        <v>95</v>
      </c>
      <c r="B26" s="121"/>
      <c r="C26" s="122"/>
      <c r="D26" s="9"/>
      <c r="F26"/>
      <c r="G26"/>
      <c r="H26"/>
    </row>
    <row r="27" spans="1:8" x14ac:dyDescent="0.35">
      <c r="A27" s="104" t="s">
        <v>96</v>
      </c>
      <c r="B27" s="107">
        <f>B6*5*7</f>
        <v>0</v>
      </c>
      <c r="C27" s="108"/>
      <c r="D27" s="9"/>
      <c r="F27"/>
      <c r="G27"/>
      <c r="H27"/>
    </row>
    <row r="28" spans="1:8" x14ac:dyDescent="0.35">
      <c r="A28" s="105" t="s">
        <v>97</v>
      </c>
      <c r="B28" s="107">
        <f>C6*5*7</f>
        <v>0</v>
      </c>
      <c r="C28" s="108"/>
      <c r="D28" s="9"/>
      <c r="F28"/>
      <c r="G28"/>
      <c r="H28"/>
    </row>
    <row r="29" spans="1:8" x14ac:dyDescent="0.35">
      <c r="A29" s="106" t="s">
        <v>100</v>
      </c>
      <c r="B29" s="107">
        <f>B7*4*7</f>
        <v>0</v>
      </c>
      <c r="C29" s="108"/>
      <c r="D29" s="9"/>
      <c r="F29"/>
      <c r="G29"/>
      <c r="H29"/>
    </row>
    <row r="30" spans="1:8" x14ac:dyDescent="0.35">
      <c r="A30" s="106" t="s">
        <v>101</v>
      </c>
      <c r="B30" s="107">
        <f>C7*4*7</f>
        <v>0</v>
      </c>
      <c r="C30" s="108"/>
      <c r="D30" s="9"/>
      <c r="F30"/>
      <c r="G30"/>
      <c r="H30"/>
    </row>
    <row r="31" spans="1:8" x14ac:dyDescent="0.35">
      <c r="A31" s="106" t="s">
        <v>98</v>
      </c>
      <c r="B31" s="107">
        <f>B8*2.5*7</f>
        <v>0</v>
      </c>
      <c r="C31" s="108"/>
      <c r="D31" s="9"/>
      <c r="F31"/>
      <c r="G31"/>
      <c r="H31"/>
    </row>
    <row r="32" spans="1:8" x14ac:dyDescent="0.35">
      <c r="A32" s="106" t="s">
        <v>99</v>
      </c>
      <c r="B32" s="107">
        <f>C8*2.5*7</f>
        <v>0</v>
      </c>
      <c r="C32" s="108"/>
      <c r="D32" s="9"/>
      <c r="F32"/>
      <c r="G32"/>
      <c r="H32"/>
    </row>
    <row r="33" spans="1:46" x14ac:dyDescent="0.35">
      <c r="A33" s="106" t="s">
        <v>102</v>
      </c>
      <c r="B33" s="107">
        <f>B9*5*7</f>
        <v>0</v>
      </c>
      <c r="C33" s="108"/>
      <c r="D33" s="9"/>
      <c r="F33"/>
      <c r="G33"/>
      <c r="H33"/>
    </row>
    <row r="34" spans="1:46" x14ac:dyDescent="0.35">
      <c r="A34" s="106" t="s">
        <v>103</v>
      </c>
      <c r="B34" s="107">
        <f>C9*5*7</f>
        <v>0</v>
      </c>
      <c r="C34" s="108"/>
      <c r="D34" s="9"/>
      <c r="F34"/>
      <c r="G34"/>
      <c r="H34"/>
    </row>
    <row r="35" spans="1:46" x14ac:dyDescent="0.35">
      <c r="A35" s="106" t="s">
        <v>104</v>
      </c>
      <c r="B35" s="107">
        <f>B10*3.5*7</f>
        <v>0</v>
      </c>
      <c r="C35" s="108"/>
      <c r="D35" s="9"/>
      <c r="F35"/>
      <c r="G35"/>
      <c r="H35"/>
    </row>
    <row r="36" spans="1:46" x14ac:dyDescent="0.35">
      <c r="A36" s="106" t="s">
        <v>105</v>
      </c>
      <c r="B36" s="107">
        <f>C10*3.5*7</f>
        <v>0</v>
      </c>
      <c r="C36" s="108"/>
      <c r="D36" s="9"/>
      <c r="F36"/>
      <c r="G36"/>
      <c r="H36"/>
    </row>
    <row r="37" spans="1:46" x14ac:dyDescent="0.35">
      <c r="A37" s="110" t="s">
        <v>31</v>
      </c>
      <c r="B37" s="111">
        <f>SUM(B27:B36)</f>
        <v>0</v>
      </c>
      <c r="F37"/>
      <c r="G37"/>
      <c r="H37"/>
    </row>
    <row r="38" spans="1:46" x14ac:dyDescent="0.35">
      <c r="A38" s="17"/>
      <c r="B38" s="109"/>
      <c r="F38"/>
      <c r="G38"/>
      <c r="H38"/>
    </row>
    <row r="39" spans="1:46" ht="29" thickBot="1" x14ac:dyDescent="0.7">
      <c r="A39" s="119" t="s">
        <v>27</v>
      </c>
      <c r="B39" s="119"/>
      <c r="C39" s="119"/>
      <c r="F39"/>
      <c r="G39"/>
      <c r="H39"/>
    </row>
    <row r="40" spans="1:46" ht="19" thickBot="1" x14ac:dyDescent="0.5">
      <c r="A40" s="33" t="s">
        <v>28</v>
      </c>
      <c r="B40" s="34" t="s">
        <v>29</v>
      </c>
      <c r="C40" s="35" t="s">
        <v>30</v>
      </c>
      <c r="D40" s="10"/>
      <c r="E40" s="15"/>
      <c r="F40"/>
      <c r="G40"/>
      <c r="H40"/>
    </row>
    <row r="41" spans="1:46" ht="220" customHeight="1" x14ac:dyDescent="0.35">
      <c r="A41" s="94" t="s">
        <v>109</v>
      </c>
      <c r="B41" s="32"/>
      <c r="C41" s="99"/>
      <c r="D41" s="56"/>
      <c r="E41" s="15"/>
      <c r="G41"/>
      <c r="H41"/>
    </row>
    <row r="42" spans="1:46" ht="18.5" x14ac:dyDescent="0.45">
      <c r="A42" s="95" t="s">
        <v>31</v>
      </c>
      <c r="B42" s="12"/>
      <c r="C42" s="31">
        <f>SUM(C41)</f>
        <v>0</v>
      </c>
      <c r="D42" s="57"/>
      <c r="G42" s="10"/>
      <c r="H42"/>
      <c r="I42" s="11"/>
    </row>
    <row r="43" spans="1:46" ht="28.5" x14ac:dyDescent="0.65">
      <c r="A43" s="8"/>
      <c r="F43"/>
      <c r="G43" s="10"/>
      <c r="H43"/>
      <c r="I43" s="11"/>
    </row>
    <row r="44" spans="1:46" ht="28.5" x14ac:dyDescent="0.65">
      <c r="A44" s="8"/>
      <c r="F44"/>
      <c r="G44" s="10"/>
      <c r="H44"/>
      <c r="I44" s="11"/>
    </row>
    <row r="45" spans="1:46" ht="28.5" x14ac:dyDescent="0.65">
      <c r="A45" s="120" t="s">
        <v>32</v>
      </c>
      <c r="B45" s="120"/>
      <c r="C45" s="120"/>
      <c r="D45" s="120"/>
      <c r="E45" s="120"/>
      <c r="F45" s="120"/>
      <c r="G45"/>
      <c r="H45"/>
    </row>
    <row r="46" spans="1:46" ht="15.5" x14ac:dyDescent="0.35">
      <c r="A46" s="12"/>
      <c r="B46" s="14" t="s">
        <v>33</v>
      </c>
      <c r="C46" s="16" t="s">
        <v>34</v>
      </c>
      <c r="D46" s="16" t="s">
        <v>35</v>
      </c>
      <c r="E46" s="16" t="s">
        <v>36</v>
      </c>
      <c r="F46" s="13"/>
    </row>
    <row r="47" spans="1:46" s="1" customFormat="1" x14ac:dyDescent="0.35">
      <c r="A47" s="72" t="s">
        <v>37</v>
      </c>
      <c r="B47" s="29" t="s">
        <v>38</v>
      </c>
      <c r="C47" s="23"/>
      <c r="D47" s="23"/>
      <c r="E47" s="24"/>
      <c r="F47" s="25"/>
      <c r="G47" s="2"/>
      <c r="H47" s="2"/>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row>
    <row r="48" spans="1:46" ht="43.5" x14ac:dyDescent="0.35">
      <c r="A48" s="12"/>
      <c r="B48" s="82" t="s">
        <v>74</v>
      </c>
      <c r="C48" s="82" t="s">
        <v>90</v>
      </c>
      <c r="D48" s="71"/>
      <c r="E48" s="27">
        <v>0</v>
      </c>
      <c r="F48" s="18"/>
    </row>
    <row r="49" spans="1:50" ht="43.5" x14ac:dyDescent="0.35">
      <c r="A49" s="12"/>
      <c r="B49" s="83" t="s">
        <v>78</v>
      </c>
      <c r="C49" s="82" t="s">
        <v>90</v>
      </c>
      <c r="D49" s="71"/>
      <c r="E49" s="27">
        <v>0</v>
      </c>
      <c r="F49" s="18"/>
    </row>
    <row r="50" spans="1:50" x14ac:dyDescent="0.35">
      <c r="A50" s="12"/>
      <c r="B50" s="83" t="s">
        <v>75</v>
      </c>
      <c r="C50" s="82" t="s">
        <v>79</v>
      </c>
      <c r="D50" s="71"/>
      <c r="E50" s="27">
        <v>0</v>
      </c>
      <c r="F50" s="18"/>
    </row>
    <row r="51" spans="1:50" x14ac:dyDescent="0.35">
      <c r="A51" s="12"/>
      <c r="B51" s="84" t="s">
        <v>39</v>
      </c>
      <c r="C51" s="84" t="s">
        <v>91</v>
      </c>
      <c r="D51" s="12">
        <v>200</v>
      </c>
      <c r="E51" s="27">
        <v>0</v>
      </c>
      <c r="F51" s="18"/>
    </row>
    <row r="52" spans="1:50" ht="29" x14ac:dyDescent="0.35">
      <c r="A52" s="12"/>
      <c r="B52" s="84" t="s">
        <v>107</v>
      </c>
      <c r="C52" s="82" t="s">
        <v>108</v>
      </c>
      <c r="D52" s="96"/>
      <c r="E52" s="27">
        <v>0</v>
      </c>
      <c r="F52" s="18"/>
    </row>
    <row r="53" spans="1:50" ht="36" customHeight="1" x14ac:dyDescent="0.35">
      <c r="A53" s="12"/>
      <c r="B53" s="84" t="s">
        <v>42</v>
      </c>
      <c r="C53" s="82" t="s">
        <v>43</v>
      </c>
      <c r="D53" s="30">
        <v>1</v>
      </c>
      <c r="E53" s="27">
        <v>0</v>
      </c>
      <c r="F53" s="18"/>
    </row>
    <row r="54" spans="1:50" x14ac:dyDescent="0.35">
      <c r="A54" s="12"/>
      <c r="B54" s="21"/>
      <c r="C54" s="21" t="s">
        <v>44</v>
      </c>
      <c r="D54" s="21"/>
      <c r="E54" s="59">
        <f>SUM(E48:E53)</f>
        <v>0</v>
      </c>
    </row>
    <row r="55" spans="1:50" x14ac:dyDescent="0.35">
      <c r="A55" s="51"/>
      <c r="B55" s="52"/>
      <c r="C55" s="52"/>
      <c r="D55" s="52"/>
      <c r="E55" s="53"/>
      <c r="F55" s="58"/>
    </row>
    <row r="56" spans="1:50" ht="28.5" x14ac:dyDescent="0.65">
      <c r="A56" s="116" t="s">
        <v>45</v>
      </c>
      <c r="B56" s="117"/>
      <c r="C56" s="117"/>
      <c r="D56" s="117"/>
      <c r="E56" s="117"/>
      <c r="F56" s="118"/>
    </row>
    <row r="57" spans="1:50" ht="29" x14ac:dyDescent="0.35">
      <c r="A57" s="29" t="s">
        <v>46</v>
      </c>
      <c r="B57" s="23" t="s">
        <v>82</v>
      </c>
      <c r="C57" s="23"/>
      <c r="D57" s="23"/>
      <c r="E57" s="54" t="s">
        <v>47</v>
      </c>
      <c r="F57" s="55" t="s">
        <v>48</v>
      </c>
    </row>
    <row r="58" spans="1:50" x14ac:dyDescent="0.35">
      <c r="A58" s="12"/>
      <c r="B58" s="84" t="s">
        <v>49</v>
      </c>
      <c r="C58" s="84" t="s">
        <v>50</v>
      </c>
      <c r="D58" s="71"/>
      <c r="E58" s="27">
        <v>0</v>
      </c>
      <c r="F58" s="18">
        <f>E58*D58*12</f>
        <v>0</v>
      </c>
    </row>
    <row r="59" spans="1:50" ht="22" customHeight="1" x14ac:dyDescent="0.35">
      <c r="A59" s="12"/>
      <c r="B59" s="84" t="s">
        <v>51</v>
      </c>
      <c r="C59" s="84" t="s">
        <v>44</v>
      </c>
      <c r="D59" s="12">
        <v>1</v>
      </c>
      <c r="E59" s="27">
        <v>0</v>
      </c>
      <c r="F59" s="18">
        <f>E59*D59*12</f>
        <v>0</v>
      </c>
    </row>
    <row r="60" spans="1:50" ht="22" customHeight="1" x14ac:dyDescent="0.35">
      <c r="A60" s="12"/>
      <c r="B60" s="84" t="s">
        <v>52</v>
      </c>
      <c r="C60" s="84" t="s">
        <v>44</v>
      </c>
      <c r="D60" s="71"/>
      <c r="E60" s="27"/>
      <c r="F60" s="18">
        <f>E60*D60*12</f>
        <v>0</v>
      </c>
    </row>
    <row r="61" spans="1:50" ht="34" customHeight="1" x14ac:dyDescent="0.35">
      <c r="A61" s="12"/>
      <c r="B61" s="84" t="s">
        <v>42</v>
      </c>
      <c r="C61" s="82" t="s">
        <v>43</v>
      </c>
      <c r="D61" s="30">
        <v>1</v>
      </c>
      <c r="E61" s="27">
        <v>0</v>
      </c>
      <c r="F61" s="18">
        <f>E61*D61*12</f>
        <v>0</v>
      </c>
    </row>
    <row r="62" spans="1:50" x14ac:dyDescent="0.35">
      <c r="A62" s="12"/>
      <c r="B62" s="21" t="s">
        <v>53</v>
      </c>
      <c r="C62" s="12"/>
      <c r="D62" s="12"/>
      <c r="E62" s="22"/>
      <c r="F62" s="25">
        <f>SUM(F58:F61)</f>
        <v>0</v>
      </c>
    </row>
    <row r="63" spans="1:50" ht="28.5" x14ac:dyDescent="0.65">
      <c r="A63" s="116" t="s">
        <v>80</v>
      </c>
      <c r="B63" s="117"/>
      <c r="C63" s="117"/>
      <c r="D63" s="117"/>
      <c r="E63" s="117"/>
      <c r="F63" s="118"/>
    </row>
    <row r="64" spans="1:50" s="1" customFormat="1" x14ac:dyDescent="0.35">
      <c r="A64" s="29" t="s">
        <v>54</v>
      </c>
      <c r="B64" s="23" t="s">
        <v>86</v>
      </c>
      <c r="C64" s="23"/>
      <c r="D64" s="23"/>
      <c r="E64" s="54" t="s">
        <v>55</v>
      </c>
      <c r="F64" s="55" t="s">
        <v>56</v>
      </c>
      <c r="G64" s="2"/>
      <c r="H64" s="2"/>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row>
    <row r="65" spans="1:50" x14ac:dyDescent="0.35">
      <c r="A65" s="12"/>
      <c r="B65" s="12" t="s">
        <v>57</v>
      </c>
      <c r="C65" s="12" t="s">
        <v>58</v>
      </c>
      <c r="D65" s="12">
        <v>100</v>
      </c>
      <c r="E65" s="27">
        <v>0</v>
      </c>
      <c r="F65" s="18">
        <f>D65*E65</f>
        <v>0</v>
      </c>
    </row>
    <row r="66" spans="1:50" ht="43.5" x14ac:dyDescent="0.35">
      <c r="A66" s="12"/>
      <c r="B66" s="20" t="s">
        <v>93</v>
      </c>
      <c r="C66" s="12" t="s">
        <v>87</v>
      </c>
      <c r="D66" s="12">
        <v>7</v>
      </c>
      <c r="E66" s="27"/>
      <c r="F66" s="18">
        <f>D66*E66</f>
        <v>0</v>
      </c>
    </row>
    <row r="67" spans="1:50" x14ac:dyDescent="0.35">
      <c r="A67" s="12"/>
      <c r="B67" s="100" t="s">
        <v>53</v>
      </c>
      <c r="C67" s="12"/>
      <c r="D67" s="12"/>
      <c r="E67" s="101"/>
      <c r="F67" s="28">
        <f>SUM(F65,F66)</f>
        <v>0</v>
      </c>
    </row>
    <row r="68" spans="1:50" s="1" customFormat="1" x14ac:dyDescent="0.35">
      <c r="A68" s="29" t="s">
        <v>84</v>
      </c>
      <c r="B68" s="23"/>
      <c r="C68" s="23"/>
      <c r="D68" s="23"/>
      <c r="E68" s="54" t="s">
        <v>83</v>
      </c>
      <c r="F68" s="55" t="s">
        <v>56</v>
      </c>
      <c r="G68" s="2"/>
      <c r="H68" s="2"/>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row>
    <row r="69" spans="1:50" x14ac:dyDescent="0.35">
      <c r="A69" s="12"/>
      <c r="B69" s="12" t="s">
        <v>112</v>
      </c>
      <c r="C69" s="12" t="s">
        <v>81</v>
      </c>
      <c r="D69" s="12">
        <v>1</v>
      </c>
      <c r="E69" s="27"/>
      <c r="F69" s="18">
        <f>E69*12</f>
        <v>0</v>
      </c>
    </row>
    <row r="70" spans="1:50" x14ac:dyDescent="0.35">
      <c r="A70" s="12"/>
      <c r="B70" s="12" t="s">
        <v>113</v>
      </c>
      <c r="C70" s="12" t="s">
        <v>81</v>
      </c>
      <c r="D70" s="12">
        <v>1</v>
      </c>
      <c r="E70" s="27"/>
      <c r="F70" s="18">
        <f>E70*12</f>
        <v>0</v>
      </c>
    </row>
    <row r="71" spans="1:50" x14ac:dyDescent="0.35">
      <c r="A71" s="12"/>
      <c r="B71" s="12" t="s">
        <v>111</v>
      </c>
      <c r="C71" s="12" t="s">
        <v>110</v>
      </c>
      <c r="D71" s="96"/>
      <c r="E71" s="27"/>
      <c r="F71" s="18">
        <f>D71*E71*12</f>
        <v>0</v>
      </c>
    </row>
    <row r="72" spans="1:50" ht="24" customHeight="1" x14ac:dyDescent="0.35">
      <c r="A72" s="12"/>
      <c r="B72" s="21" t="s">
        <v>53</v>
      </c>
      <c r="C72" s="12"/>
      <c r="D72" s="12"/>
      <c r="E72" s="22"/>
      <c r="F72" s="28">
        <f>SUM(F69:F71)</f>
        <v>0</v>
      </c>
    </row>
    <row r="73" spans="1:50" x14ac:dyDescent="0.35">
      <c r="A73" s="12"/>
      <c r="B73" s="12"/>
      <c r="C73" s="12"/>
      <c r="D73" s="12"/>
      <c r="E73" s="22"/>
      <c r="F73" s="19"/>
    </row>
    <row r="74" spans="1:50" x14ac:dyDescent="0.35">
      <c r="A74" s="12"/>
      <c r="B74" s="21" t="s">
        <v>59</v>
      </c>
      <c r="C74" s="12"/>
      <c r="D74" s="12"/>
      <c r="E74" s="22"/>
      <c r="F74" s="19">
        <f>SUM(F72,F62,E54)</f>
        <v>0</v>
      </c>
    </row>
    <row r="75" spans="1:50" ht="29" x14ac:dyDescent="0.35">
      <c r="A75" s="12"/>
      <c r="B75" s="100" t="s">
        <v>94</v>
      </c>
      <c r="C75" s="12"/>
      <c r="D75" s="12"/>
      <c r="E75" s="22"/>
      <c r="F75" s="19">
        <f>SUM(F67*4)</f>
        <v>0</v>
      </c>
    </row>
    <row r="76" spans="1:50" ht="37" x14ac:dyDescent="0.45">
      <c r="A76" s="12"/>
      <c r="B76" s="60" t="s">
        <v>60</v>
      </c>
      <c r="C76" s="12"/>
      <c r="D76" s="12"/>
      <c r="E76" s="22"/>
      <c r="F76" s="19">
        <f>SUM(C42+E54)+(SUM(F62+F72)*7)+F75</f>
        <v>0</v>
      </c>
    </row>
    <row r="77" spans="1:50" x14ac:dyDescent="0.35">
      <c r="A77" s="12"/>
      <c r="B77" s="12"/>
      <c r="C77" s="12"/>
      <c r="D77" s="12"/>
      <c r="E77" s="12"/>
      <c r="F77" s="19"/>
    </row>
    <row r="78" spans="1:50" ht="18.5" x14ac:dyDescent="0.45">
      <c r="B78" s="47" t="s">
        <v>61</v>
      </c>
    </row>
    <row r="79" spans="1:50" ht="15" thickBot="1" x14ac:dyDescent="0.4"/>
    <row r="80" spans="1:50" ht="15.5" x14ac:dyDescent="0.35">
      <c r="C80" s="41" t="s">
        <v>62</v>
      </c>
      <c r="D80" s="48"/>
      <c r="E80" s="42" t="s">
        <v>63</v>
      </c>
      <c r="F80" s="40"/>
    </row>
    <row r="81" spans="3:6" ht="15.5" x14ac:dyDescent="0.35">
      <c r="C81" s="43" t="s">
        <v>63</v>
      </c>
      <c r="D81" s="49"/>
      <c r="E81" s="44" t="s">
        <v>63</v>
      </c>
      <c r="F81" s="40"/>
    </row>
    <row r="82" spans="3:6" ht="15.5" x14ac:dyDescent="0.35">
      <c r="C82" s="43" t="s">
        <v>64</v>
      </c>
      <c r="D82" s="49"/>
      <c r="E82" s="44" t="s">
        <v>63</v>
      </c>
      <c r="F82" s="40"/>
    </row>
    <row r="83" spans="3:6" ht="15.5" x14ac:dyDescent="0.35">
      <c r="C83" s="43" t="s">
        <v>63</v>
      </c>
      <c r="D83" s="49"/>
      <c r="E83" s="44" t="s">
        <v>63</v>
      </c>
      <c r="F83" s="40"/>
    </row>
    <row r="84" spans="3:6" ht="15.5" x14ac:dyDescent="0.35">
      <c r="C84" s="43" t="s">
        <v>65</v>
      </c>
      <c r="D84" s="49"/>
      <c r="E84" s="44" t="s">
        <v>63</v>
      </c>
      <c r="F84" s="40"/>
    </row>
    <row r="85" spans="3:6" ht="15.5" x14ac:dyDescent="0.35">
      <c r="C85" s="43" t="s">
        <v>66</v>
      </c>
      <c r="D85" s="49"/>
      <c r="E85" s="44" t="s">
        <v>63</v>
      </c>
      <c r="F85" s="40"/>
    </row>
    <row r="86" spans="3:6" ht="15.5" x14ac:dyDescent="0.35">
      <c r="C86" s="43" t="s">
        <v>63</v>
      </c>
      <c r="D86" s="49"/>
      <c r="E86" s="44" t="s">
        <v>63</v>
      </c>
      <c r="F86" s="40"/>
    </row>
    <row r="87" spans="3:6" ht="15.5" x14ac:dyDescent="0.35">
      <c r="C87" s="43" t="s">
        <v>67</v>
      </c>
      <c r="D87" s="49"/>
      <c r="E87" s="44" t="s">
        <v>63</v>
      </c>
      <c r="F87" s="40"/>
    </row>
    <row r="88" spans="3:6" ht="15.5" x14ac:dyDescent="0.35">
      <c r="C88" s="43" t="s">
        <v>68</v>
      </c>
      <c r="D88" s="49"/>
      <c r="E88" s="44" t="s">
        <v>63</v>
      </c>
      <c r="F88" s="40"/>
    </row>
    <row r="89" spans="3:6" ht="15.5" x14ac:dyDescent="0.35">
      <c r="C89" s="43" t="s">
        <v>63</v>
      </c>
      <c r="D89" s="49"/>
      <c r="E89" s="44" t="s">
        <v>63</v>
      </c>
      <c r="F89" s="40"/>
    </row>
    <row r="90" spans="3:6" ht="15.5" x14ac:dyDescent="0.35">
      <c r="C90" s="43" t="s">
        <v>69</v>
      </c>
      <c r="D90" s="49"/>
      <c r="E90" s="44" t="s">
        <v>63</v>
      </c>
      <c r="F90" s="40"/>
    </row>
    <row r="91" spans="3:6" ht="15.5" x14ac:dyDescent="0.35">
      <c r="C91" s="43" t="s">
        <v>63</v>
      </c>
      <c r="D91" s="49"/>
      <c r="E91" s="44" t="s">
        <v>63</v>
      </c>
      <c r="F91" s="40"/>
    </row>
    <row r="92" spans="3:6" ht="15.5" x14ac:dyDescent="0.35">
      <c r="C92" s="43" t="s">
        <v>63</v>
      </c>
      <c r="D92" s="49"/>
      <c r="E92" s="44" t="s">
        <v>63</v>
      </c>
      <c r="F92" s="40"/>
    </row>
    <row r="93" spans="3:6" ht="16" thickBot="1" x14ac:dyDescent="0.4">
      <c r="C93" s="45" t="s">
        <v>63</v>
      </c>
      <c r="D93" s="50"/>
      <c r="E93" s="46" t="s">
        <v>63</v>
      </c>
      <c r="F93" s="40"/>
    </row>
  </sheetData>
  <mergeCells count="6">
    <mergeCell ref="A15:A18"/>
    <mergeCell ref="A56:F56"/>
    <mergeCell ref="A39:C39"/>
    <mergeCell ref="A45:F45"/>
    <mergeCell ref="A63:F63"/>
    <mergeCell ref="A26:C26"/>
  </mergeCells>
  <phoneticPr fontId="1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92330-BC11-3B4B-B1C4-91A49BCCEA68}">
  <dimension ref="A1:D34"/>
  <sheetViews>
    <sheetView zoomScale="181" workbookViewId="0">
      <selection activeCell="D16" sqref="D16"/>
    </sheetView>
  </sheetViews>
  <sheetFormatPr defaultColWidth="11.453125" defaultRowHeight="14.5" x14ac:dyDescent="0.35"/>
  <cols>
    <col min="1" max="1" width="35.453125" customWidth="1"/>
    <col min="2" max="2" width="21.36328125" customWidth="1"/>
    <col min="3" max="3" width="25.36328125" customWidth="1"/>
    <col min="4" max="4" width="23.36328125" customWidth="1"/>
  </cols>
  <sheetData>
    <row r="1" spans="1:4" ht="26" customHeight="1" thickBot="1" x14ac:dyDescent="0.4">
      <c r="A1" s="123" t="s">
        <v>70</v>
      </c>
      <c r="B1" s="124"/>
      <c r="C1" s="124"/>
      <c r="D1" s="124"/>
    </row>
    <row r="2" spans="1:4" ht="15" thickBot="1" x14ac:dyDescent="0.4">
      <c r="A2" s="61" t="s">
        <v>71</v>
      </c>
      <c r="B2" s="62" t="s">
        <v>72</v>
      </c>
      <c r="C2" s="62" t="s">
        <v>73</v>
      </c>
      <c r="D2" s="62" t="s">
        <v>92</v>
      </c>
    </row>
    <row r="3" spans="1:4" ht="16" customHeight="1" x14ac:dyDescent="0.35">
      <c r="A3" s="129" t="s">
        <v>74</v>
      </c>
      <c r="B3" s="130"/>
      <c r="C3" s="130"/>
      <c r="D3" s="130"/>
    </row>
    <row r="4" spans="1:4" x14ac:dyDescent="0.35">
      <c r="A4" s="66"/>
      <c r="B4" s="67"/>
      <c r="C4" s="67"/>
      <c r="D4" s="68"/>
    </row>
    <row r="5" spans="1:4" x14ac:dyDescent="0.35">
      <c r="A5" s="66"/>
      <c r="B5" s="67"/>
      <c r="C5" s="67"/>
      <c r="D5" s="68"/>
    </row>
    <row r="6" spans="1:4" x14ac:dyDescent="0.35">
      <c r="A6" s="66"/>
      <c r="B6" s="67"/>
      <c r="C6" s="67"/>
      <c r="D6" s="68"/>
    </row>
    <row r="7" spans="1:4" x14ac:dyDescent="0.35">
      <c r="A7" s="66"/>
      <c r="B7" s="67"/>
      <c r="C7" s="67"/>
      <c r="D7" s="68"/>
    </row>
    <row r="8" spans="1:4" x14ac:dyDescent="0.35">
      <c r="A8" s="66"/>
      <c r="B8" s="67"/>
      <c r="C8" s="67"/>
      <c r="D8" s="68"/>
    </row>
    <row r="9" spans="1:4" ht="16" customHeight="1" x14ac:dyDescent="0.35">
      <c r="A9" s="125" t="s">
        <v>78</v>
      </c>
      <c r="B9" s="126"/>
      <c r="C9" s="126"/>
      <c r="D9" s="126"/>
    </row>
    <row r="10" spans="1:4" x14ac:dyDescent="0.35">
      <c r="A10" s="66"/>
      <c r="B10" s="69"/>
      <c r="C10" s="69"/>
      <c r="D10" s="70"/>
    </row>
    <row r="11" spans="1:4" x14ac:dyDescent="0.35">
      <c r="A11" s="66"/>
      <c r="B11" s="69"/>
      <c r="C11" s="69"/>
      <c r="D11" s="70"/>
    </row>
    <row r="12" spans="1:4" x14ac:dyDescent="0.35">
      <c r="A12" s="66"/>
      <c r="B12" s="69"/>
      <c r="C12" s="69"/>
      <c r="D12" s="70"/>
    </row>
    <row r="13" spans="1:4" x14ac:dyDescent="0.35">
      <c r="A13" s="66"/>
      <c r="B13" s="69"/>
      <c r="C13" s="69"/>
      <c r="D13" s="70"/>
    </row>
    <row r="14" spans="1:4" x14ac:dyDescent="0.35">
      <c r="A14" s="66"/>
      <c r="B14" s="69"/>
      <c r="C14" s="69"/>
      <c r="D14" s="70"/>
    </row>
    <row r="15" spans="1:4" ht="16" customHeight="1" x14ac:dyDescent="0.35">
      <c r="A15" s="131" t="s">
        <v>85</v>
      </c>
      <c r="B15" s="132"/>
      <c r="C15" s="132"/>
      <c r="D15" s="132"/>
    </row>
    <row r="16" spans="1:4" x14ac:dyDescent="0.35">
      <c r="A16" s="66"/>
      <c r="B16" s="67"/>
      <c r="C16" s="67"/>
      <c r="D16" s="68"/>
    </row>
    <row r="17" spans="1:4" x14ac:dyDescent="0.35">
      <c r="A17" s="66"/>
      <c r="B17" s="67"/>
      <c r="C17" s="67"/>
      <c r="D17" s="68"/>
    </row>
    <row r="18" spans="1:4" x14ac:dyDescent="0.35">
      <c r="A18" s="66"/>
      <c r="B18" s="67"/>
      <c r="C18" s="67"/>
      <c r="D18" s="68"/>
    </row>
    <row r="19" spans="1:4" x14ac:dyDescent="0.35">
      <c r="A19" s="66"/>
      <c r="B19" s="67"/>
      <c r="C19" s="67"/>
      <c r="D19" s="68"/>
    </row>
    <row r="20" spans="1:4" x14ac:dyDescent="0.35">
      <c r="A20" s="133" t="s">
        <v>39</v>
      </c>
      <c r="B20" s="134"/>
      <c r="C20" s="134"/>
      <c r="D20" s="134"/>
    </row>
    <row r="21" spans="1:4" x14ac:dyDescent="0.35">
      <c r="A21" s="73"/>
      <c r="B21" s="74"/>
      <c r="C21" s="74"/>
      <c r="D21" s="75"/>
    </row>
    <row r="22" spans="1:4" x14ac:dyDescent="0.35">
      <c r="A22" s="73"/>
      <c r="B22" s="74"/>
      <c r="C22" s="74"/>
      <c r="D22" s="75"/>
    </row>
    <row r="23" spans="1:4" x14ac:dyDescent="0.35">
      <c r="A23" s="73"/>
      <c r="B23" s="74"/>
      <c r="C23" s="74"/>
      <c r="D23" s="75"/>
    </row>
    <row r="24" spans="1:4" x14ac:dyDescent="0.35">
      <c r="A24" s="73"/>
      <c r="B24" s="74"/>
      <c r="C24" s="74"/>
      <c r="D24" s="75"/>
    </row>
    <row r="25" spans="1:4" ht="16" customHeight="1" x14ac:dyDescent="0.35">
      <c r="A25" s="135" t="s">
        <v>40</v>
      </c>
      <c r="B25" s="136"/>
      <c r="C25" s="136"/>
      <c r="D25" s="136"/>
    </row>
    <row r="26" spans="1:4" x14ac:dyDescent="0.35">
      <c r="A26" s="63"/>
      <c r="B26" s="64"/>
      <c r="C26" s="64"/>
      <c r="D26" s="65"/>
    </row>
    <row r="27" spans="1:4" x14ac:dyDescent="0.35">
      <c r="A27" s="63"/>
      <c r="B27" s="64"/>
      <c r="C27" s="64"/>
      <c r="D27" s="65"/>
    </row>
    <row r="28" spans="1:4" x14ac:dyDescent="0.35">
      <c r="A28" s="63"/>
      <c r="B28" s="64"/>
      <c r="C28" s="64"/>
      <c r="D28" s="65"/>
    </row>
    <row r="29" spans="1:4" x14ac:dyDescent="0.35">
      <c r="A29" s="63"/>
      <c r="B29" s="64"/>
      <c r="C29" s="64"/>
      <c r="D29" s="65"/>
    </row>
    <row r="30" spans="1:4" s="76" customFormat="1" x14ac:dyDescent="0.35">
      <c r="A30" s="127" t="s">
        <v>41</v>
      </c>
      <c r="B30" s="128"/>
      <c r="C30" s="128"/>
      <c r="D30" s="128"/>
    </row>
    <row r="31" spans="1:4" x14ac:dyDescent="0.35">
      <c r="A31" s="63"/>
      <c r="B31" s="64"/>
      <c r="C31" s="64"/>
      <c r="D31" s="65"/>
    </row>
    <row r="32" spans="1:4" x14ac:dyDescent="0.35">
      <c r="A32" s="63"/>
      <c r="B32" s="64"/>
      <c r="C32" s="64"/>
      <c r="D32" s="65"/>
    </row>
    <row r="33" spans="1:4" x14ac:dyDescent="0.35">
      <c r="A33" s="63"/>
      <c r="B33" s="64"/>
      <c r="C33" s="64"/>
      <c r="D33" s="65"/>
    </row>
    <row r="34" spans="1:4" x14ac:dyDescent="0.35">
      <c r="A34" s="63"/>
      <c r="B34" s="64"/>
      <c r="C34" s="64"/>
      <c r="D34" s="65"/>
    </row>
  </sheetData>
  <mergeCells count="7">
    <mergeCell ref="A1:D1"/>
    <mergeCell ref="A9:D9"/>
    <mergeCell ref="A30:D30"/>
    <mergeCell ref="A3:D3"/>
    <mergeCell ref="A15:D15"/>
    <mergeCell ref="A20:D20"/>
    <mergeCell ref="A25:D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49E3FF9533EC47B656C0F0EBF84B04" ma:contentTypeVersion="4" ma:contentTypeDescription="Een nieuw document maken." ma:contentTypeScope="" ma:versionID="448c97d1da2058b3876d1a716255bf16">
  <xsd:schema xmlns:xsd="http://www.w3.org/2001/XMLSchema" xmlns:xs="http://www.w3.org/2001/XMLSchema" xmlns:p="http://schemas.microsoft.com/office/2006/metadata/properties" xmlns:ns2="94c26f28-24eb-4f94-8196-9f156e4f3ef9" targetNamespace="http://schemas.microsoft.com/office/2006/metadata/properties" ma:root="true" ma:fieldsID="17c2aafb9f88cc5e8a4c59da334f5fd8" ns2:_="">
    <xsd:import namespace="94c26f28-24eb-4f94-8196-9f156e4f3e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26f28-24eb-4f94-8196-9f156e4f3e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4A3429-9483-4DAC-83E8-101E412153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26f28-24eb-4f94-8196-9f156e4f3e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6463F4-7E6E-472D-B043-6F430CC70DC9}">
  <ds:schemaRefs>
    <ds:schemaRef ds:uri="http://schemas.microsoft.com/sharepoint/v3/contenttype/forms"/>
  </ds:schemaRefs>
</ds:datastoreItem>
</file>

<file path=customXml/itemProps3.xml><?xml version="1.0" encoding="utf-8"?>
<ds:datastoreItem xmlns:ds="http://schemas.openxmlformats.org/officeDocument/2006/customXml" ds:itemID="{DA5C9B2A-2BE9-4F8F-8DE1-4191562F71E8}">
  <ds:schemaRefs>
    <ds:schemaRef ds:uri="http://schemas.microsoft.com/office/2006/metadata/properties"/>
    <ds:schemaRef ds:uri="94c26f28-24eb-4f94-8196-9f156e4f3ef9"/>
    <ds:schemaRef ds:uri="http://schemas.microsoft.com/office/infopath/2007/PartnerControls"/>
    <ds:schemaRef ds:uri="http://www.w3.org/XML/1998/namespace"/>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Prijzenmodel</vt:lpstr>
      <vt:lpstr>Detailspecificatie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Arie Taal</dc:creator>
  <cp:keywords/>
  <dc:description/>
  <cp:lastModifiedBy>Charles Hartgers</cp:lastModifiedBy>
  <cp:revision/>
  <dcterms:created xsi:type="dcterms:W3CDTF">2021-06-15T07:06:35Z</dcterms:created>
  <dcterms:modified xsi:type="dcterms:W3CDTF">2023-09-25T18:53:41Z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0x0101005049E3FF9533EC47B656C0F0EBF84B04</vt:lpwstr>
  </property>
</Properties>
</file>