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https://nak2-my.sharepoint.com/personal/j_jurg_nak_nl/Documents/Desktop/projecten/Inkoop/Aanbesteding &amp; tenders/Tenders lopend/aanbestedingsprocedure schoonmaak/documenten voor in de tender/"/>
    </mc:Choice>
  </mc:AlternateContent>
  <xr:revisionPtr revIDLastSave="21" documentId="14_{BF627755-1AAD-4CBB-82A0-A175018DE975}" xr6:coauthVersionLast="47" xr6:coauthVersionMax="47" xr10:uidLastSave="{BEC4544C-E2AD-4BE5-9E4D-4B50EF4A8B69}"/>
  <bookViews>
    <workbookView xWindow="-103" yWindow="-103" windowWidth="21600" windowHeight="13869" activeTab="1" xr2:uid="{00000000-000D-0000-FFFF-FFFF00000000}"/>
  </bookViews>
  <sheets>
    <sheet name="Instructie" sheetId="18" r:id="rId1"/>
    <sheet name="Totaaloverzicht-Formuleblad" sheetId="19" r:id="rId2"/>
    <sheet name="P1-Dienstverlening" sheetId="6" r:id="rId3"/>
    <sheet name="P2-Glasbewassing" sheetId="17" r:id="rId4"/>
    <sheet name="P3-dienstverlening regie" sheetId="21" r:id="rId5"/>
    <sheet name="ruimtesoort_vloer_freq" sheetId="12" state="hidden" r:id="rId6"/>
  </sheets>
  <definedNames>
    <definedName name="_xlnm.Print_Area" localSheetId="2">'P1-Dienstverlening'!$A$10:$D$15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21" l="1"/>
  <c r="B7" i="21" s="1"/>
  <c r="F12" i="19" s="1"/>
  <c r="I12" i="19" s="1"/>
  <c r="K12" i="19" s="1"/>
  <c r="E12" i="19"/>
  <c r="E8" i="19"/>
  <c r="E7" i="19"/>
  <c r="C15" i="6"/>
  <c r="D15" i="6"/>
  <c r="F7" i="19" s="1"/>
  <c r="I7" i="19" l="1"/>
  <c r="K7" i="19" s="1"/>
  <c r="G7" i="17"/>
  <c r="G8" i="17"/>
  <c r="G9" i="17"/>
  <c r="D10" i="17" l="1"/>
  <c r="G6" i="17"/>
  <c r="G5" i="17"/>
  <c r="G4" i="17"/>
  <c r="G10" i="17" l="1"/>
  <c r="F8" i="19" l="1"/>
  <c r="I8" i="19" s="1"/>
  <c r="K8" i="19" s="1"/>
</calcChain>
</file>

<file path=xl/sharedStrings.xml><?xml version="1.0" encoding="utf-8"?>
<sst xmlns="http://schemas.openxmlformats.org/spreadsheetml/2006/main" count="134" uniqueCount="110">
  <si>
    <t>Ruimtesoort</t>
  </si>
  <si>
    <t>Frequentie</t>
  </si>
  <si>
    <t>Uren per jaar</t>
  </si>
  <si>
    <t>Totaal</t>
  </si>
  <si>
    <t>Prijs per jaar</t>
  </si>
  <si>
    <t xml:space="preserve">Schoonmaakonderhoud </t>
  </si>
  <si>
    <t>Kantoor</t>
  </si>
  <si>
    <t>Vergaderruimte</t>
  </si>
  <si>
    <t>Hal</t>
  </si>
  <si>
    <t>Gang</t>
  </si>
  <si>
    <t>Restaurant</t>
  </si>
  <si>
    <t>Lift</t>
  </si>
  <si>
    <t>Pantry</t>
  </si>
  <si>
    <t>Noodtrap</t>
  </si>
  <si>
    <t>Behandelruimte</t>
  </si>
  <si>
    <t>Trappenhuis</t>
  </si>
  <si>
    <t>Vloer</t>
  </si>
  <si>
    <t>Linoleum</t>
  </si>
  <si>
    <t>Hard</t>
  </si>
  <si>
    <t>Werkplaats</t>
  </si>
  <si>
    <t>Opslag</t>
  </si>
  <si>
    <t>Toilet</t>
  </si>
  <si>
    <t>Douche</t>
  </si>
  <si>
    <t>Kantoortuin</t>
  </si>
  <si>
    <t>Entree</t>
  </si>
  <si>
    <t>Wachtruimte</t>
  </si>
  <si>
    <t>Kleedruimte</t>
  </si>
  <si>
    <t>Garderobe</t>
  </si>
  <si>
    <t>Buitenterrein</t>
  </si>
  <si>
    <t>Receptie</t>
  </si>
  <si>
    <t>Leslokaal</t>
  </si>
  <si>
    <t>2x per dag</t>
  </si>
  <si>
    <t>1x per dag</t>
  </si>
  <si>
    <t>3x per week</t>
  </si>
  <si>
    <t>Om de dag (even week 2x en oneven week 3x)</t>
  </si>
  <si>
    <t>2x per week</t>
  </si>
  <si>
    <t>1x per week</t>
  </si>
  <si>
    <t>1x per 2 weken</t>
  </si>
  <si>
    <t>1x per maand</t>
  </si>
  <si>
    <t>Tapijt</t>
  </si>
  <si>
    <t>Prijs per keer</t>
  </si>
  <si>
    <t>Laboratorium</t>
  </si>
  <si>
    <t>4x per jaar</t>
  </si>
  <si>
    <t>Niet in onderhoud</t>
  </si>
  <si>
    <t>nio</t>
  </si>
  <si>
    <t>niet in onderhoud</t>
  </si>
  <si>
    <t>Seizoengebonden schoonmaak</t>
  </si>
  <si>
    <t>Schoonmaak locatie Tollebeek</t>
  </si>
  <si>
    <t>nr</t>
  </si>
  <si>
    <t>Gebouw</t>
  </si>
  <si>
    <t>Beschrijving</t>
  </si>
  <si>
    <t>M2</t>
  </si>
  <si>
    <t>Jaarprijs</t>
  </si>
  <si>
    <t>Gevelglas inclusief omlijstingen, binnenzijde</t>
  </si>
  <si>
    <t>Gevelglas inclusief omlijstingen, buitenzijde</t>
  </si>
  <si>
    <t>Separatieglas inclusief omlijstingen, dubbelzijdig</t>
  </si>
  <si>
    <t>NAK-R14</t>
  </si>
  <si>
    <t>NAK-P&amp;C</t>
  </si>
  <si>
    <t>Het is Inschrijver enkel toegestaan om uitsluitend bedragen in te vullen op de daarvoor bedoelde plaatsen.</t>
  </si>
  <si>
    <t>•</t>
  </si>
  <si>
    <t>Het is inschrijver niet toegestaan om negatieve bedragen in het invulformulier Prijs in te vullen;</t>
  </si>
  <si>
    <t>Handtekeningen zijn niet noodzakelijk als dit afgedekt is met BIJLAGE 1 (Akkoordverklaring Programma van Eisen)</t>
  </si>
  <si>
    <t>Prijzenblad stichting NAK</t>
  </si>
  <si>
    <t>Toekenning aantal punten</t>
  </si>
  <si>
    <t xml:space="preserve">Categorie </t>
  </si>
  <si>
    <t>Verdeling</t>
  </si>
  <si>
    <t>Aanbieding</t>
  </si>
  <si>
    <t>laagste Prijs</t>
  </si>
  <si>
    <t>aangeboden prijs</t>
  </si>
  <si>
    <t xml:space="preserve">Punten </t>
  </si>
  <si>
    <t>behaalde aantal punten</t>
  </si>
  <si>
    <t>Naam inschrijver:</t>
  </si>
  <si>
    <t>Datum:</t>
  </si>
  <si>
    <t>Handtekening:</t>
  </si>
  <si>
    <t>Prijsopgaveformulier P1 t/m P3</t>
  </si>
  <si>
    <t xml:space="preserve">Categorie P2 Glasbewassing </t>
  </si>
  <si>
    <t>Categorie P3  Dienstverlening regie</t>
  </si>
  <si>
    <t xml:space="preserve">Categorie  P1 Basis Dienstverlening Schoonmaak </t>
  </si>
  <si>
    <t>(=30%)</t>
  </si>
  <si>
    <t>Bodem bedrag / jaar</t>
  </si>
  <si>
    <t>Plafond bedrag / jaar</t>
  </si>
  <si>
    <t>Regulier vloeronderhoud</t>
  </si>
  <si>
    <t>Instructie Prijzenblad stichting NAK</t>
  </si>
  <si>
    <t>Schoonmaak locatie Emmeloord</t>
  </si>
  <si>
    <t>Dieptereiniging sanitair</t>
  </si>
  <si>
    <t>industriële reiniging (schoonmaken van spanten en magazijnstellingen)</t>
  </si>
  <si>
    <t>Uurprijs</t>
  </si>
  <si>
    <r>
      <t xml:space="preserve">In de inschrijving op te nemen prijzen drukt inschrijver uit in euro’s (€), </t>
    </r>
    <r>
      <rPr>
        <b/>
        <sz val="11"/>
        <color theme="1"/>
        <rFont val="Calibri"/>
        <family val="2"/>
        <scheme val="minor"/>
      </rPr>
      <t>prijspeil juli 2024</t>
    </r>
    <r>
      <rPr>
        <sz val="11"/>
        <color theme="1"/>
        <rFont val="Calibri"/>
        <family val="2"/>
        <scheme val="minor"/>
      </rPr>
      <t>, exclusief btw,</t>
    </r>
  </si>
  <si>
    <t>U vult alleen alle blauw  gearceerde cellen in, afgerond op twee cijfers achter de komma,</t>
  </si>
  <si>
    <t>Alle prijzen zijn inclusief hulpmateriaal en hulpmaterieel zoals hoogwerkers en dergelijke. Zie ook de opmerking in Bijlage F Overzicht schoonmaakmiddelen en apparatuur in de Q-ruimten,</t>
  </si>
  <si>
    <t>Het is inschrijver niet toegestaan om in het prijsformulier 0 in te vullen op een plaats die als noemer in een breuk fungeert (delen door 0 is niet mogelijk),</t>
  </si>
  <si>
    <t>Toevoegingen aan het formulier zijn niet toegestaan. Indien de toevoeging de transparante toepassing van de gunningsystematiek onmogelijk maakt doordat een nadere toelichting door inschrijver zou zijn vereist, dan houd opdrachtnemer het recht de inschrijving zonder als ongeldig terzijde te leggen,</t>
  </si>
  <si>
    <t>Opgegeven prijzen en tarieven dienen te zijn gebaseerd op het programma van eisen en uw inschrijving op de kwaliteitsvragen,</t>
  </si>
  <si>
    <t xml:space="preserve"> inschrijver mag de kolombreedte/ rijhoogte aanpassen om de beschrijving leesbaar te krijgen!,</t>
  </si>
  <si>
    <t>Handtekeningen zijn niet noodzakelijk als dit afgedekt is met BIJLAGE 1 (Akkoordverklaring Programma van Eisen).</t>
  </si>
  <si>
    <t xml:space="preserve">De formules zijn  zijn in dez\e cellen opgenomen zodat de berekeningen / beoordelingen transparant aan aanbieder zichtbaar gemaaakt worden. </t>
  </si>
  <si>
    <t xml:space="preserve">Invulblad : Categorie  P1 Basis Dienstverlening Schoonmaak </t>
  </si>
  <si>
    <t xml:space="preserve">Invulblad: Categorie P2 Glasbewassing </t>
  </si>
  <si>
    <t>Invulblad: Categorie P3  Dienstverlening regie</t>
  </si>
  <si>
    <t>Bijlage H. ruimtestaat NAK schoonmaak 2024</t>
  </si>
  <si>
    <t>zie opgave van aantal m2 in Bijlage H. ruimtestaat NAK schoonmaak 2024. Bij afwijking van &gt;5% van het aantal M2 is opdrachtgever / opdrachtnemer gerechtigd prijs aan te passen,</t>
  </si>
  <si>
    <t>Volgende zaken zijn onlosmakelijk verbonden met de in te vullen opgave</t>
  </si>
  <si>
    <t>Bijlage 1 Akkoordverklaring Programma van Eisen</t>
  </si>
  <si>
    <t>Bijlage J Programma van Eisen Schoonmaak</t>
  </si>
  <si>
    <t>Bijlage K. Schoonmaakresultaat</t>
  </si>
  <si>
    <t>nader van de NVI volgende verduidelijkingen</t>
  </si>
  <si>
    <t>Totaaloverzicht, data wordt gevuld vanuit de invulbladen P1, P2 &amp; P3</t>
  </si>
  <si>
    <t>Systematiek van punten toekenning</t>
  </si>
  <si>
    <t>tarief is exclusief bereikbaarheidsmiddelen is zoals bv een hoogwerker!</t>
  </si>
  <si>
    <t>Separatieglas inclusief omlijstingen, enkelzijdig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</si>
</sst>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43" formatCode="_ * #,##0.00_ ;_ * \-#,##0.00_ ;_ * &quot;-&quot;??_ ;_ @_ "/>
    <numFmt numFmtId="164" formatCode="_-[$€]\ * #,##0.00_-;_-[$€]\ * #,##0.00\-;_-[$€]\ * &quot;-&quot;??_-;_-@_-"/>
    <numFmt numFmtId="165" formatCode="_-* #,##0.00_-;\-* #,##0.00_-;_-* &quot;-&quot;??_-;_-@_-"/>
    <numFmt numFmtId="166" formatCode="_(&quot;ƒ&quot;* #,##0.00_);_(&quot;ƒ&quot;* \(#,##0.00\);_(&quot;ƒ&quot;* &quot;-&quot;??_);_(@_)"/>
    <numFmt numFmtId="167" formatCode="#,##0.00_ ;\-#,##0.00\ "/>
  </numFmts>
  <fonts count="37" x14ac:knownFonts="1">
    <font>
      <sz val="11"/>
      <color theme="1"/>
      <name val="Calibri"/>
      <family val="2"/>
      <scheme val="minor"/>
    </font>
    <font>
      <sz val="10"/>
      <name val="Arial"/>
      <family val="2"/>
    </font>
    <font>
      <sz val="10"/>
      <name val="Courier"/>
      <family val="3"/>
    </font>
    <font>
      <b/>
      <sz val="11"/>
      <color theme="1"/>
      <name val="Calibri"/>
      <family val="2"/>
      <scheme val="minor"/>
    </font>
    <font>
      <sz val="11"/>
      <color theme="1"/>
      <name val="Calibri"/>
      <family val="2"/>
      <scheme val="minor"/>
    </font>
    <font>
      <sz val="10"/>
      <name val="Helvetica"/>
    </font>
    <font>
      <sz val="10"/>
      <name val="Times"/>
    </font>
    <font>
      <sz val="8"/>
      <name val="Calibri"/>
      <family val="2"/>
      <scheme val="minor"/>
    </font>
    <font>
      <b/>
      <sz val="10"/>
      <color indexed="8"/>
      <name val="Arial"/>
      <family val="2"/>
    </font>
    <font>
      <sz val="10"/>
      <color indexed="8"/>
      <name val="Arial"/>
      <family val="2"/>
    </font>
    <font>
      <sz val="10"/>
      <color rgb="FF444444"/>
      <name val="Arial"/>
      <family val="2"/>
    </font>
    <font>
      <b/>
      <sz val="10"/>
      <color indexed="8"/>
      <name val="Times New Roman"/>
      <family val="1"/>
    </font>
    <font>
      <sz val="10"/>
      <color indexed="8"/>
      <name val="Times New Roman"/>
      <family val="1"/>
    </font>
    <font>
      <u/>
      <sz val="11"/>
      <color theme="10"/>
      <name val="Calibri"/>
      <family val="2"/>
      <scheme val="minor"/>
    </font>
    <font>
      <b/>
      <sz val="11"/>
      <name val="Calibri"/>
      <family val="2"/>
      <scheme val="minor"/>
    </font>
    <font>
      <b/>
      <sz val="20"/>
      <color theme="0"/>
      <name val="Arial"/>
      <family val="2"/>
    </font>
    <font>
      <sz val="20"/>
      <color theme="0"/>
      <name val="Arial"/>
      <family val="2"/>
    </font>
    <font>
      <sz val="20"/>
      <color theme="1"/>
      <name val="Arial"/>
      <family val="2"/>
    </font>
    <font>
      <sz val="11"/>
      <color theme="1"/>
      <name val="Arial"/>
      <family val="2"/>
    </font>
    <font>
      <sz val="10"/>
      <color theme="0"/>
      <name val="Arial"/>
      <family val="2"/>
    </font>
    <font>
      <sz val="16"/>
      <color theme="0"/>
      <name val="Arial"/>
      <family val="2"/>
    </font>
    <font>
      <b/>
      <sz val="22"/>
      <name val="Arial"/>
      <family val="2"/>
    </font>
    <font>
      <b/>
      <sz val="12"/>
      <name val="Arial"/>
      <family val="2"/>
    </font>
    <font>
      <b/>
      <sz val="10"/>
      <name val="Arial"/>
      <family val="2"/>
    </font>
    <font>
      <b/>
      <sz val="11"/>
      <color theme="1"/>
      <name val="Arial"/>
      <family val="2"/>
    </font>
    <font>
      <sz val="11"/>
      <name val="Arial"/>
      <family val="2"/>
    </font>
    <font>
      <b/>
      <sz val="11"/>
      <name val="Arial"/>
      <family val="2"/>
    </font>
    <font>
      <b/>
      <sz val="12"/>
      <color theme="0"/>
      <name val="Arial"/>
      <family val="2"/>
    </font>
    <font>
      <sz val="12"/>
      <name val="Arial"/>
      <family val="2"/>
    </font>
    <font>
      <b/>
      <sz val="14"/>
      <name val="Arial"/>
      <family val="2"/>
    </font>
    <font>
      <sz val="14"/>
      <color theme="1"/>
      <name val="Calibri"/>
      <family val="2"/>
      <scheme val="minor"/>
    </font>
    <font>
      <b/>
      <sz val="14"/>
      <color theme="1"/>
      <name val="Arial"/>
      <family val="2"/>
    </font>
    <font>
      <sz val="12"/>
      <color theme="1"/>
      <name val="Calibri"/>
      <family val="2"/>
      <scheme val="minor"/>
    </font>
    <font>
      <sz val="12"/>
      <color theme="0"/>
      <name val="Verdana"/>
      <family val="2"/>
    </font>
    <font>
      <sz val="12"/>
      <name val="Verdana"/>
      <family val="2"/>
    </font>
    <font>
      <sz val="12"/>
      <color theme="1"/>
      <name val="Arial"/>
      <family val="2"/>
    </font>
    <font>
      <b/>
      <sz val="18"/>
      <color theme="1"/>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3" tint="0.59999389629810485"/>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13">
    <xf numFmtId="0" fontId="0" fillId="0" borderId="0"/>
    <xf numFmtId="0" fontId="1" fillId="0" borderId="0"/>
    <xf numFmtId="164" fontId="1" fillId="0" borderId="0" applyFont="0" applyFill="0" applyBorder="0" applyAlignment="0" applyProtection="0"/>
    <xf numFmtId="0" fontId="2" fillId="0" borderId="0"/>
    <xf numFmtId="0" fontId="4" fillId="0" borderId="0"/>
    <xf numFmtId="165" fontId="5" fillId="0" borderId="0" applyFont="0" applyFill="0" applyBorder="0" applyAlignment="0" applyProtection="0"/>
    <xf numFmtId="166" fontId="6"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6" fillId="0" borderId="0"/>
    <xf numFmtId="44" fontId="4" fillId="0" borderId="0" applyFont="0" applyFill="0" applyBorder="0" applyAlignment="0" applyProtection="0"/>
    <xf numFmtId="43" fontId="4" fillId="0" borderId="0" applyFont="0" applyFill="0" applyBorder="0" applyAlignment="0" applyProtection="0"/>
    <xf numFmtId="0" fontId="13" fillId="0" borderId="0" applyNumberFormat="0" applyFill="0" applyBorder="0" applyAlignment="0" applyProtection="0"/>
  </cellStyleXfs>
  <cellXfs count="101">
    <xf numFmtId="0" fontId="0" fillId="0" borderId="0" xfId="0"/>
    <xf numFmtId="0" fontId="1" fillId="0" borderId="0" xfId="1"/>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3" xfId="0" applyFont="1" applyBorder="1" applyAlignment="1">
      <alignment vertical="center" wrapText="1"/>
    </xf>
    <xf numFmtId="0" fontId="8" fillId="0" borderId="1" xfId="0" applyFont="1" applyBorder="1" applyAlignment="1">
      <alignment horizontal="center" vertical="center"/>
    </xf>
    <xf numFmtId="44" fontId="8" fillId="0" borderId="1" xfId="10" applyFont="1" applyBorder="1" applyAlignment="1" applyProtection="1">
      <alignment horizontal="center" vertical="center" wrapText="1"/>
      <protection locked="0"/>
    </xf>
    <xf numFmtId="44" fontId="8" fillId="0" borderId="1" xfId="1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left" vertical="center" wrapText="1"/>
    </xf>
    <xf numFmtId="0" fontId="9" fillId="0" borderId="5" xfId="0" applyFont="1" applyBorder="1" applyAlignment="1">
      <alignment horizontal="left" vertical="center"/>
    </xf>
    <xf numFmtId="0" fontId="9" fillId="0" borderId="1" xfId="0" applyFont="1" applyBorder="1" applyAlignment="1">
      <alignment horizontal="center" vertical="center"/>
    </xf>
    <xf numFmtId="0" fontId="10" fillId="0" borderId="5" xfId="0" applyFont="1" applyBorder="1" applyAlignment="1">
      <alignment vertical="center"/>
    </xf>
    <xf numFmtId="0" fontId="9" fillId="0" borderId="1" xfId="0" applyFont="1" applyBorder="1" applyAlignment="1">
      <alignment horizontal="left" vertical="center" wrapText="1"/>
    </xf>
    <xf numFmtId="0" fontId="9" fillId="0" borderId="4" xfId="0" applyFont="1" applyBorder="1" applyAlignment="1">
      <alignment horizontal="left" vertical="center"/>
    </xf>
    <xf numFmtId="0" fontId="8" fillId="0" borderId="0" xfId="0" applyFont="1" applyAlignment="1">
      <alignment horizontal="left" vertical="top" wrapText="1"/>
    </xf>
    <xf numFmtId="0" fontId="9" fillId="0" borderId="0" xfId="0" applyFont="1" applyAlignment="1">
      <alignment horizontal="left" vertical="top" wrapText="1"/>
    </xf>
    <xf numFmtId="0" fontId="8" fillId="0" borderId="0" xfId="0" applyFont="1" applyAlignment="1">
      <alignment horizontal="center" vertical="top" wrapText="1"/>
    </xf>
    <xf numFmtId="44" fontId="8" fillId="0" borderId="0" xfId="10" applyFont="1" applyBorder="1" applyAlignment="1" applyProtection="1">
      <alignment horizontal="center" vertical="top" wrapText="1"/>
      <protection locked="0"/>
    </xf>
    <xf numFmtId="44" fontId="8" fillId="0" borderId="0" xfId="10" applyFont="1" applyBorder="1" applyAlignment="1" applyProtection="1">
      <alignment horizontal="center" vertical="top"/>
      <protection locked="0"/>
    </xf>
    <xf numFmtId="44" fontId="8" fillId="0" borderId="0" xfId="10" applyFont="1" applyBorder="1" applyAlignment="1">
      <alignment vertical="top" wrapText="1"/>
    </xf>
    <xf numFmtId="0" fontId="9" fillId="0" borderId="0" xfId="0" applyFont="1" applyAlignment="1">
      <alignment vertical="top" wrapText="1"/>
    </xf>
    <xf numFmtId="44" fontId="1" fillId="0" borderId="0" xfId="10" applyFont="1" applyFill="1" applyBorder="1" applyAlignment="1">
      <alignment vertical="top" wrapText="1"/>
    </xf>
    <xf numFmtId="0" fontId="1" fillId="0" borderId="0" xfId="0" applyFont="1" applyAlignment="1" applyProtection="1">
      <alignment horizontal="center" vertical="top" wrapText="1"/>
      <protection locked="0"/>
    </xf>
    <xf numFmtId="0" fontId="1" fillId="0" borderId="0" xfId="0" applyFont="1" applyAlignment="1" applyProtection="1">
      <alignment horizontal="center" vertical="top"/>
      <protection locked="0"/>
    </xf>
    <xf numFmtId="0" fontId="1" fillId="0" borderId="0" xfId="0" applyFont="1" applyAlignment="1">
      <alignment horizontal="left" vertical="top" wrapText="1"/>
    </xf>
    <xf numFmtId="0" fontId="1" fillId="0" borderId="0" xfId="0" applyFont="1" applyAlignment="1" applyProtection="1">
      <alignment horizontal="left" vertical="top" wrapText="1"/>
      <protection locked="0"/>
    </xf>
    <xf numFmtId="0" fontId="1" fillId="0" borderId="0" xfId="0" applyFont="1" applyAlignment="1" applyProtection="1">
      <alignment horizontal="left" vertical="top"/>
      <protection locked="0"/>
    </xf>
    <xf numFmtId="0" fontId="8" fillId="0" borderId="0" xfId="0" applyFont="1" applyAlignment="1">
      <alignment vertical="top" wrapText="1"/>
    </xf>
    <xf numFmtId="0" fontId="11" fillId="0" borderId="0" xfId="0" applyFont="1" applyAlignment="1">
      <alignment horizontal="center" vertical="top" wrapText="1"/>
    </xf>
    <xf numFmtId="0" fontId="12" fillId="0" borderId="0" xfId="0" applyFont="1" applyAlignment="1">
      <alignment horizontal="left" vertical="top" wrapText="1"/>
    </xf>
    <xf numFmtId="0" fontId="12" fillId="0" borderId="0" xfId="0" applyFont="1" applyAlignment="1">
      <alignment vertical="top" wrapText="1"/>
    </xf>
    <xf numFmtId="0" fontId="12" fillId="0" borderId="0" xfId="0" applyFont="1" applyAlignment="1">
      <alignment horizontal="center" vertical="top" wrapText="1"/>
    </xf>
    <xf numFmtId="0" fontId="12" fillId="0" borderId="0" xfId="0" applyFont="1" applyAlignment="1">
      <alignment horizontal="center" vertical="top"/>
    </xf>
    <xf numFmtId="44" fontId="12" fillId="0" borderId="0" xfId="10" applyFont="1" applyAlignment="1" applyProtection="1">
      <alignment vertical="top" wrapText="1"/>
      <protection locked="0"/>
    </xf>
    <xf numFmtId="0" fontId="0" fillId="0" borderId="0" xfId="0" applyAlignment="1">
      <alignment wrapText="1"/>
    </xf>
    <xf numFmtId="0" fontId="14" fillId="0" borderId="0" xfId="0" applyFont="1"/>
    <xf numFmtId="0" fontId="3" fillId="0" borderId="0" xfId="0" applyFont="1" applyAlignment="1">
      <alignment wrapText="1"/>
    </xf>
    <xf numFmtId="0" fontId="17" fillId="0" borderId="0" xfId="0" applyFont="1"/>
    <xf numFmtId="0" fontId="15" fillId="2" borderId="0" xfId="0" applyFont="1" applyFill="1"/>
    <xf numFmtId="0" fontId="18" fillId="2" borderId="0" xfId="0" applyFont="1" applyFill="1"/>
    <xf numFmtId="0" fontId="18" fillId="0" borderId="0" xfId="0" applyFont="1"/>
    <xf numFmtId="0" fontId="20" fillId="0" borderId="0" xfId="0" applyFont="1"/>
    <xf numFmtId="0" fontId="19" fillId="0" borderId="0" xfId="0" applyFont="1" applyAlignment="1">
      <alignment horizontal="center"/>
    </xf>
    <xf numFmtId="0" fontId="21" fillId="2" borderId="0" xfId="0" applyFont="1" applyFill="1"/>
    <xf numFmtId="9" fontId="22" fillId="2" borderId="0" xfId="7" applyFont="1" applyFill="1" applyAlignment="1">
      <alignment vertical="top"/>
    </xf>
    <xf numFmtId="0" fontId="23" fillId="2" borderId="0" xfId="0" applyFont="1" applyFill="1" applyAlignment="1">
      <alignment horizontal="center" vertical="top"/>
    </xf>
    <xf numFmtId="0" fontId="18" fillId="2" borderId="0" xfId="0" applyFont="1" applyFill="1" applyAlignment="1">
      <alignment vertical="top" wrapText="1"/>
    </xf>
    <xf numFmtId="0" fontId="22" fillId="2" borderId="0" xfId="0" applyFont="1" applyFill="1" applyAlignment="1">
      <alignment horizontal="center" vertical="top"/>
    </xf>
    <xf numFmtId="0" fontId="24" fillId="2" borderId="0" xfId="0" applyFont="1" applyFill="1" applyAlignment="1">
      <alignment wrapText="1"/>
    </xf>
    <xf numFmtId="9" fontId="18" fillId="0" borderId="0" xfId="7" applyFont="1"/>
    <xf numFmtId="0" fontId="18" fillId="0" borderId="0" xfId="0" applyFont="1" applyAlignment="1">
      <alignment horizontal="center"/>
    </xf>
    <xf numFmtId="0" fontId="24" fillId="0" borderId="0" xfId="0" applyFont="1" applyAlignment="1">
      <alignment horizontal="center"/>
    </xf>
    <xf numFmtId="0" fontId="25" fillId="0" borderId="0" xfId="12" quotePrefix="1" applyFont="1" applyFill="1" applyAlignment="1" applyProtection="1"/>
    <xf numFmtId="0" fontId="25" fillId="0" borderId="0" xfId="12" quotePrefix="1" applyFont="1" applyAlignment="1" applyProtection="1"/>
    <xf numFmtId="9" fontId="25" fillId="0" borderId="0" xfId="7" quotePrefix="1" applyFont="1" applyAlignment="1" applyProtection="1"/>
    <xf numFmtId="167" fontId="18" fillId="0" borderId="0" xfId="0" applyNumberFormat="1" applyFont="1"/>
    <xf numFmtId="0" fontId="18" fillId="0" borderId="0" xfId="0" quotePrefix="1" applyFont="1"/>
    <xf numFmtId="0" fontId="16" fillId="2" borderId="0" xfId="0" quotePrefix="1" applyFont="1" applyFill="1" applyAlignment="1">
      <alignment horizontal="center"/>
    </xf>
    <xf numFmtId="0" fontId="24" fillId="2" borderId="0" xfId="0" quotePrefix="1" applyFont="1" applyFill="1" applyAlignment="1">
      <alignment wrapText="1"/>
    </xf>
    <xf numFmtId="0" fontId="28" fillId="0" borderId="1" xfId="1" applyFont="1" applyBorder="1"/>
    <xf numFmtId="0" fontId="27" fillId="4" borderId="2" xfId="1" applyFont="1" applyFill="1" applyBorder="1" applyAlignment="1">
      <alignment horizontal="left" vertical="top"/>
    </xf>
    <xf numFmtId="0" fontId="24" fillId="0" borderId="0" xfId="0" quotePrefix="1" applyFont="1"/>
    <xf numFmtId="43" fontId="24" fillId="0" borderId="0" xfId="11" quotePrefix="1" applyFont="1" applyFill="1"/>
    <xf numFmtId="9" fontId="24" fillId="0" borderId="0" xfId="7" quotePrefix="1" applyFont="1" applyFill="1"/>
    <xf numFmtId="0" fontId="26" fillId="0" borderId="0" xfId="12" quotePrefix="1" applyFont="1" applyFill="1" applyAlignment="1" applyProtection="1"/>
    <xf numFmtId="0" fontId="24" fillId="0" borderId="0" xfId="0" applyFont="1"/>
    <xf numFmtId="0" fontId="0" fillId="5" borderId="0" xfId="0" applyFill="1" applyAlignment="1">
      <alignment wrapText="1"/>
    </xf>
    <xf numFmtId="44" fontId="9" fillId="5" borderId="1" xfId="10" applyFont="1" applyFill="1" applyBorder="1" applyAlignment="1" applyProtection="1">
      <alignment horizontal="center" vertical="center" wrapText="1"/>
      <protection locked="0"/>
    </xf>
    <xf numFmtId="0" fontId="0" fillId="3" borderId="0" xfId="0" applyFill="1" applyAlignment="1">
      <alignment wrapText="1"/>
    </xf>
    <xf numFmtId="9" fontId="24" fillId="3" borderId="0" xfId="7" quotePrefix="1" applyFont="1" applyFill="1"/>
    <xf numFmtId="43" fontId="18" fillId="3" borderId="0" xfId="0" applyNumberFormat="1" applyFont="1" applyFill="1" applyAlignment="1">
      <alignment horizontal="center"/>
    </xf>
    <xf numFmtId="44" fontId="18" fillId="3" borderId="0" xfId="0" applyNumberFormat="1" applyFont="1" applyFill="1"/>
    <xf numFmtId="167" fontId="18" fillId="3" borderId="0" xfId="0" applyNumberFormat="1" applyFont="1" applyFill="1"/>
    <xf numFmtId="44" fontId="9" fillId="3" borderId="1" xfId="10" applyFont="1" applyFill="1" applyBorder="1" applyAlignment="1">
      <alignment vertical="center" wrapText="1"/>
    </xf>
    <xf numFmtId="44" fontId="8" fillId="3" borderId="1" xfId="10" applyFont="1" applyFill="1" applyBorder="1" applyAlignment="1">
      <alignment vertical="center" wrapText="1"/>
    </xf>
    <xf numFmtId="0" fontId="29" fillId="0" borderId="0" xfId="1" applyFont="1"/>
    <xf numFmtId="0" fontId="29" fillId="0" borderId="0" xfId="12" quotePrefix="1" applyFont="1" applyFill="1" applyAlignment="1" applyProtection="1"/>
    <xf numFmtId="0" fontId="30" fillId="0" borderId="0" xfId="0" applyFont="1"/>
    <xf numFmtId="0" fontId="31" fillId="0" borderId="0" xfId="0" applyFont="1"/>
    <xf numFmtId="0" fontId="18" fillId="3" borderId="0" xfId="0" applyFont="1" applyFill="1"/>
    <xf numFmtId="0" fontId="18" fillId="5" borderId="0" xfId="0" applyFont="1" applyFill="1"/>
    <xf numFmtId="0" fontId="18" fillId="0" borderId="0" xfId="0" applyFont="1" applyAlignment="1">
      <alignment wrapText="1"/>
    </xf>
    <xf numFmtId="0" fontId="27" fillId="4" borderId="6" xfId="1" applyFont="1" applyFill="1" applyBorder="1" applyAlignment="1">
      <alignment horizontal="left" vertical="top"/>
    </xf>
    <xf numFmtId="0" fontId="28" fillId="0" borderId="0" xfId="1" applyFont="1"/>
    <xf numFmtId="0" fontId="33" fillId="4" borderId="3" xfId="1" applyFont="1" applyFill="1" applyBorder="1" applyAlignment="1">
      <alignment horizontal="left" vertical="top" wrapText="1"/>
    </xf>
    <xf numFmtId="4" fontId="34" fillId="5" borderId="1" xfId="1" applyNumberFormat="1" applyFont="1" applyFill="1" applyBorder="1"/>
    <xf numFmtId="167" fontId="34" fillId="5" borderId="1" xfId="1" applyNumberFormat="1" applyFont="1" applyFill="1" applyBorder="1"/>
    <xf numFmtId="0" fontId="34" fillId="0" borderId="0" xfId="1" applyFont="1"/>
    <xf numFmtId="0" fontId="28" fillId="2" borderId="0" xfId="1" applyFont="1" applyFill="1"/>
    <xf numFmtId="0" fontId="28" fillId="0" borderId="0" xfId="1" applyFont="1" applyAlignment="1">
      <alignment horizontal="left"/>
    </xf>
    <xf numFmtId="0" fontId="35" fillId="0" borderId="0" xfId="0" applyFont="1" applyAlignment="1">
      <alignment horizontal="left"/>
    </xf>
    <xf numFmtId="0" fontId="36" fillId="0" borderId="0" xfId="0" applyFont="1"/>
    <xf numFmtId="0" fontId="0" fillId="6" borderId="0" xfId="0" applyFill="1"/>
    <xf numFmtId="44" fontId="1" fillId="0" borderId="0" xfId="10" applyFont="1" applyFill="1" applyBorder="1" applyAlignment="1">
      <alignment vertical="top" wrapText="1"/>
    </xf>
    <xf numFmtId="0" fontId="28" fillId="0" borderId="2" xfId="1" applyFont="1" applyBorder="1" applyAlignment="1">
      <alignment horizontal="left" vertical="top" wrapText="1"/>
    </xf>
    <xf numFmtId="0" fontId="32" fillId="0" borderId="7" xfId="0" applyFont="1" applyBorder="1" applyAlignment="1">
      <alignment horizontal="left" vertical="top" wrapText="1"/>
    </xf>
    <xf numFmtId="0" fontId="28" fillId="0" borderId="2" xfId="1" applyFont="1" applyBorder="1" applyAlignment="1">
      <alignment wrapText="1"/>
    </xf>
    <xf numFmtId="0" fontId="32" fillId="0" borderId="7" xfId="0" applyFont="1" applyBorder="1" applyAlignment="1">
      <alignment wrapText="1"/>
    </xf>
    <xf numFmtId="43" fontId="24" fillId="6" borderId="0" xfId="11" quotePrefix="1" applyFont="1" applyFill="1"/>
    <xf numFmtId="0" fontId="9" fillId="6" borderId="4" xfId="0" applyFont="1" applyFill="1" applyBorder="1" applyAlignment="1">
      <alignment horizontal="left" vertical="center"/>
    </xf>
  </cellXfs>
  <cellStyles count="13">
    <cellStyle name="Comma_Uurtarieven 2000 LEVERANCIER" xfId="5" xr:uid="{03480603-5224-4BF2-861A-B64941606F78}"/>
    <cellStyle name="Currency_ATIR-Calc-Uurtarief 2001" xfId="6" xr:uid="{024CDAC2-A915-4E62-9C82-D0D165629DB9}"/>
    <cellStyle name="Euro" xfId="2" xr:uid="{00000000-0005-0000-0000-000000000000}"/>
    <cellStyle name="Hyperlink" xfId="12" builtinId="8"/>
    <cellStyle name="Komma" xfId="11" builtinId="3"/>
    <cellStyle name="Komma 3" xfId="8" xr:uid="{A59D78C8-4DD7-4356-AEDA-F5F0549FE2D8}"/>
    <cellStyle name="Normal_ATIR-Calc-Uurtarief 2001" xfId="9" xr:uid="{C17719F4-2903-4CBE-9830-138812B560DE}"/>
    <cellStyle name="Ongedefinieerd" xfId="3" xr:uid="{00000000-0005-0000-0000-000001000000}"/>
    <cellStyle name="Procent 3" xfId="7" xr:uid="{77D0A166-545B-453C-92C7-DBBC6931EA90}"/>
    <cellStyle name="Standaard" xfId="0" builtinId="0"/>
    <cellStyle name="Standaard 2" xfId="1" xr:uid="{00000000-0005-0000-0000-000003000000}"/>
    <cellStyle name="Standaard 3" xfId="4" xr:uid="{FAD3D65B-D4DE-4A7A-ABA9-02ECE18A271A}"/>
    <cellStyle name="Valuta" xfId="10" builtinId="4"/>
  </cellStyles>
  <dxfs count="1">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33BC7-F314-490A-AE01-43469C351F5F}">
  <dimension ref="A1:D17"/>
  <sheetViews>
    <sheetView topLeftCell="A9" workbookViewId="0">
      <selection activeCell="D8" sqref="D8"/>
    </sheetView>
  </sheetViews>
  <sheetFormatPr defaultRowHeight="14.6" x14ac:dyDescent="0.4"/>
  <cols>
    <col min="2" max="2" width="84.23046875" customWidth="1"/>
  </cols>
  <sheetData>
    <row r="1" spans="1:4" ht="25.3" x14ac:dyDescent="0.6">
      <c r="A1" s="39"/>
      <c r="B1" s="39" t="s">
        <v>82</v>
      </c>
    </row>
    <row r="3" spans="1:4" x14ac:dyDescent="0.4">
      <c r="A3" t="s">
        <v>58</v>
      </c>
    </row>
    <row r="5" spans="1:4" ht="29.15" x14ac:dyDescent="0.4">
      <c r="A5" t="s">
        <v>59</v>
      </c>
      <c r="B5" s="35" t="s">
        <v>87</v>
      </c>
    </row>
    <row r="6" spans="1:4" x14ac:dyDescent="0.4">
      <c r="A6" t="s">
        <v>59</v>
      </c>
      <c r="B6" s="67" t="s">
        <v>88</v>
      </c>
    </row>
    <row r="7" spans="1:4" ht="29.15" x14ac:dyDescent="0.4">
      <c r="B7" s="69" t="s">
        <v>95</v>
      </c>
    </row>
    <row r="8" spans="1:4" ht="24.9" x14ac:dyDescent="0.4">
      <c r="A8" t="s">
        <v>59</v>
      </c>
      <c r="B8" s="22" t="s">
        <v>100</v>
      </c>
      <c r="C8" s="22"/>
      <c r="D8" s="22"/>
    </row>
    <row r="9" spans="1:4" ht="24.9" x14ac:dyDescent="0.4">
      <c r="A9" t="s">
        <v>59</v>
      </c>
      <c r="B9" s="22" t="s">
        <v>89</v>
      </c>
      <c r="C9" s="22"/>
      <c r="D9" s="22"/>
    </row>
    <row r="10" spans="1:4" x14ac:dyDescent="0.4">
      <c r="A10" t="s">
        <v>59</v>
      </c>
      <c r="B10" s="35" t="s">
        <v>60</v>
      </c>
    </row>
    <row r="11" spans="1:4" ht="29.15" x14ac:dyDescent="0.4">
      <c r="A11" t="s">
        <v>59</v>
      </c>
      <c r="B11" s="35" t="s">
        <v>90</v>
      </c>
    </row>
    <row r="12" spans="1:4" ht="46.3" customHeight="1" x14ac:dyDescent="0.4">
      <c r="A12" t="s">
        <v>59</v>
      </c>
      <c r="B12" s="35" t="s">
        <v>91</v>
      </c>
    </row>
    <row r="13" spans="1:4" ht="29.15" x14ac:dyDescent="0.4">
      <c r="A13" t="s">
        <v>59</v>
      </c>
      <c r="B13" s="35" t="s">
        <v>92</v>
      </c>
    </row>
    <row r="14" spans="1:4" x14ac:dyDescent="0.4">
      <c r="A14" t="s">
        <v>59</v>
      </c>
      <c r="B14" s="36" t="s">
        <v>93</v>
      </c>
    </row>
    <row r="15" spans="1:4" ht="29.15" x14ac:dyDescent="0.4">
      <c r="A15" t="s">
        <v>59</v>
      </c>
      <c r="B15" s="37" t="s">
        <v>94</v>
      </c>
    </row>
    <row r="17" spans="2:4" x14ac:dyDescent="0.4">
      <c r="B17" s="94"/>
      <c r="C17" s="94"/>
      <c r="D17" s="94"/>
    </row>
  </sheetData>
  <mergeCells count="1">
    <mergeCell ref="B17:D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0E1A0-8899-4C88-B40B-CE1B10DBA37A}">
  <dimension ref="B1:K27"/>
  <sheetViews>
    <sheetView tabSelected="1" workbookViewId="0">
      <selection activeCell="B7" sqref="B7"/>
    </sheetView>
  </sheetViews>
  <sheetFormatPr defaultRowHeight="14.15" x14ac:dyDescent="0.35"/>
  <cols>
    <col min="1" max="1" width="9.23046875" style="41"/>
    <col min="2" max="2" width="50.07421875" style="41" customWidth="1"/>
    <col min="3" max="3" width="14.4609375" style="41" customWidth="1"/>
    <col min="4" max="4" width="14.84375" style="41" customWidth="1"/>
    <col min="5" max="5" width="12.3828125" style="41" customWidth="1"/>
    <col min="6" max="6" width="12.53515625" style="41" customWidth="1"/>
    <col min="7" max="7" width="14.4609375" style="41" customWidth="1"/>
    <col min="8" max="8" width="24" style="41" customWidth="1"/>
    <col min="9" max="9" width="12.15234375" style="41" customWidth="1"/>
    <col min="10" max="10" width="38.4609375" style="41" customWidth="1"/>
    <col min="11" max="11" width="16.765625" style="41" customWidth="1"/>
    <col min="12" max="16384" width="9.23046875" style="41"/>
  </cols>
  <sheetData>
    <row r="1" spans="2:11" ht="22.75" x14ac:dyDescent="0.55000000000000004">
      <c r="B1" s="92" t="s">
        <v>106</v>
      </c>
      <c r="H1" s="92" t="s">
        <v>107</v>
      </c>
    </row>
    <row r="3" spans="2:11" ht="25.3" x14ac:dyDescent="0.6">
      <c r="B3" s="39" t="s">
        <v>62</v>
      </c>
      <c r="C3" s="39"/>
      <c r="D3" s="39"/>
      <c r="E3" s="39"/>
      <c r="F3" s="58" t="s">
        <v>78</v>
      </c>
      <c r="G3" s="38"/>
      <c r="H3" s="39" t="s">
        <v>63</v>
      </c>
      <c r="I3" s="39"/>
      <c r="J3" s="40"/>
      <c r="K3" s="40"/>
    </row>
    <row r="5" spans="2:11" ht="19.75" x14ac:dyDescent="0.45">
      <c r="B5" s="42"/>
      <c r="C5" s="42"/>
      <c r="D5" s="42"/>
      <c r="E5" s="42"/>
      <c r="F5" s="43"/>
    </row>
    <row r="6" spans="2:11" ht="30.9" x14ac:dyDescent="0.65">
      <c r="B6" s="44" t="s">
        <v>64</v>
      </c>
      <c r="C6" s="59" t="s">
        <v>79</v>
      </c>
      <c r="D6" s="59" t="s">
        <v>80</v>
      </c>
      <c r="E6" s="45" t="s">
        <v>65</v>
      </c>
      <c r="F6" s="46" t="s">
        <v>66</v>
      </c>
      <c r="H6" s="47" t="s">
        <v>67</v>
      </c>
      <c r="I6" s="47" t="s">
        <v>68</v>
      </c>
      <c r="J6" s="48" t="s">
        <v>69</v>
      </c>
      <c r="K6" s="49" t="s">
        <v>70</v>
      </c>
    </row>
    <row r="7" spans="2:11" x14ac:dyDescent="0.35">
      <c r="B7" s="62" t="s">
        <v>77</v>
      </c>
      <c r="C7" s="99">
        <v>120000</v>
      </c>
      <c r="D7" s="99">
        <v>150000</v>
      </c>
      <c r="E7" s="70">
        <f>J7/300</f>
        <v>0.73333333333333328</v>
      </c>
      <c r="F7" s="71">
        <f>'P1-Dienstverlening'!D15</f>
        <v>0</v>
      </c>
      <c r="H7" s="72"/>
      <c r="I7" s="72">
        <f>F7</f>
        <v>0</v>
      </c>
      <c r="J7" s="52">
        <v>220</v>
      </c>
      <c r="K7" s="73" t="e">
        <f>(H7/I7)*J7</f>
        <v>#DIV/0!</v>
      </c>
    </row>
    <row r="8" spans="2:11" x14ac:dyDescent="0.35">
      <c r="B8" s="65" t="s">
        <v>75</v>
      </c>
      <c r="C8" s="63">
        <v>3500</v>
      </c>
      <c r="D8" s="63">
        <v>6000</v>
      </c>
      <c r="E8" s="70">
        <f>J8/300</f>
        <v>6.6666666666666666E-2</v>
      </c>
      <c r="F8" s="71">
        <f>'P2-Glasbewassing'!G10</f>
        <v>0</v>
      </c>
      <c r="H8" s="72"/>
      <c r="I8" s="72">
        <f>F8</f>
        <v>0</v>
      </c>
      <c r="J8" s="52">
        <v>20</v>
      </c>
      <c r="K8" s="73" t="e">
        <f>(H8/I8)*J8</f>
        <v>#DIV/0!</v>
      </c>
    </row>
    <row r="9" spans="2:11" x14ac:dyDescent="0.35">
      <c r="E9" s="64"/>
      <c r="J9" s="52"/>
    </row>
    <row r="10" spans="2:11" x14ac:dyDescent="0.35">
      <c r="B10" s="53"/>
      <c r="C10" s="53"/>
      <c r="D10" s="53"/>
      <c r="E10" s="64"/>
      <c r="F10" s="51"/>
      <c r="J10" s="52"/>
    </row>
    <row r="11" spans="2:11" ht="30.9" x14ac:dyDescent="0.65">
      <c r="B11" s="44" t="s">
        <v>64</v>
      </c>
      <c r="C11" s="59"/>
      <c r="D11" s="59"/>
      <c r="E11" s="45" t="s">
        <v>65</v>
      </c>
      <c r="F11" s="46" t="s">
        <v>66</v>
      </c>
      <c r="H11" s="47" t="s">
        <v>67</v>
      </c>
      <c r="I11" s="47" t="s">
        <v>68</v>
      </c>
      <c r="J11" s="48" t="s">
        <v>69</v>
      </c>
      <c r="K11" s="49" t="s">
        <v>70</v>
      </c>
    </row>
    <row r="12" spans="2:11" x14ac:dyDescent="0.35">
      <c r="B12" s="65" t="s">
        <v>76</v>
      </c>
      <c r="C12" s="63"/>
      <c r="D12" s="63"/>
      <c r="E12" s="70">
        <f t="shared" ref="E12" si="0">J12/300</f>
        <v>0.2</v>
      </c>
      <c r="F12" s="71" t="e">
        <f>'P3-dienstverlening regie'!B7</f>
        <v>#DIV/0!</v>
      </c>
      <c r="H12" s="72"/>
      <c r="I12" s="72" t="e">
        <f>F12</f>
        <v>#DIV/0!</v>
      </c>
      <c r="J12" s="52">
        <v>60</v>
      </c>
      <c r="K12" s="73" t="e">
        <f t="shared" ref="K12" si="1">(H12/I12)*J12</f>
        <v>#DIV/0!</v>
      </c>
    </row>
    <row r="13" spans="2:11" x14ac:dyDescent="0.35">
      <c r="B13" s="57"/>
      <c r="C13" s="57"/>
      <c r="D13" s="57"/>
      <c r="E13" s="50"/>
      <c r="J13" s="52"/>
    </row>
    <row r="14" spans="2:11" x14ac:dyDescent="0.35">
      <c r="B14" s="54"/>
      <c r="C14" s="54"/>
      <c r="D14" s="54"/>
      <c r="E14" s="55"/>
      <c r="F14" s="51"/>
      <c r="J14" s="51"/>
    </row>
    <row r="15" spans="2:11" x14ac:dyDescent="0.35">
      <c r="B15" s="54"/>
      <c r="C15" s="54"/>
      <c r="D15" s="54"/>
      <c r="E15" s="54"/>
      <c r="F15" s="51"/>
    </row>
    <row r="16" spans="2:11" x14ac:dyDescent="0.35">
      <c r="K16" s="56"/>
    </row>
    <row r="18" spans="2:2" x14ac:dyDescent="0.35">
      <c r="B18" s="41" t="s">
        <v>71</v>
      </c>
    </row>
    <row r="20" spans="2:2" x14ac:dyDescent="0.35">
      <c r="B20" s="41" t="s">
        <v>72</v>
      </c>
    </row>
    <row r="22" spans="2:2" x14ac:dyDescent="0.35">
      <c r="B22" s="66" t="s">
        <v>61</v>
      </c>
    </row>
    <row r="23" spans="2:2" x14ac:dyDescent="0.35">
      <c r="B23" s="41" t="s">
        <v>73</v>
      </c>
    </row>
    <row r="27" spans="2:2" x14ac:dyDescent="0.35">
      <c r="B27" s="41"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1"/>
  <sheetViews>
    <sheetView showGridLines="0" zoomScaleNormal="100" zoomScaleSheetLayoutView="100" workbookViewId="0">
      <selection activeCell="H39" sqref="H39"/>
    </sheetView>
  </sheetViews>
  <sheetFormatPr defaultColWidth="8.84375" defaultRowHeight="12.45" x14ac:dyDescent="0.3"/>
  <cols>
    <col min="1" max="1" width="11.4609375" style="1" customWidth="1"/>
    <col min="2" max="2" width="27.765625" style="1" customWidth="1"/>
    <col min="3" max="3" width="10.765625" style="1" customWidth="1"/>
    <col min="4" max="4" width="10.53515625" style="1" customWidth="1"/>
    <col min="5" max="5" width="15.69140625" style="1" customWidth="1"/>
    <col min="6" max="6" width="15.53515625" style="1" customWidth="1"/>
    <col min="7" max="7" width="9.15234375" style="1"/>
    <col min="8" max="8" width="23" style="1" customWidth="1"/>
    <col min="9" max="252" width="9.15234375" style="1"/>
    <col min="253" max="253" width="51.3828125" style="1" customWidth="1"/>
    <col min="254" max="254" width="12.84375" style="1" customWidth="1"/>
    <col min="255" max="255" width="17.3046875" style="1" customWidth="1"/>
    <col min="256" max="256" width="18" style="1" customWidth="1"/>
    <col min="257" max="508" width="9.15234375" style="1"/>
    <col min="509" max="509" width="51.3828125" style="1" customWidth="1"/>
    <col min="510" max="510" width="12.84375" style="1" customWidth="1"/>
    <col min="511" max="511" width="17.3046875" style="1" customWidth="1"/>
    <col min="512" max="512" width="18" style="1" customWidth="1"/>
    <col min="513" max="764" width="9.15234375" style="1"/>
    <col min="765" max="765" width="51.3828125" style="1" customWidth="1"/>
    <col min="766" max="766" width="12.84375" style="1" customWidth="1"/>
    <col min="767" max="767" width="17.3046875" style="1" customWidth="1"/>
    <col min="768" max="768" width="18" style="1" customWidth="1"/>
    <col min="769" max="1020" width="9.15234375" style="1"/>
    <col min="1021" max="1021" width="51.3828125" style="1" customWidth="1"/>
    <col min="1022" max="1022" width="12.84375" style="1" customWidth="1"/>
    <col min="1023" max="1023" width="17.3046875" style="1" customWidth="1"/>
    <col min="1024" max="1024" width="18" style="1" customWidth="1"/>
    <col min="1025" max="1276" width="9.15234375" style="1"/>
    <col min="1277" max="1277" width="51.3828125" style="1" customWidth="1"/>
    <col min="1278" max="1278" width="12.84375" style="1" customWidth="1"/>
    <col min="1279" max="1279" width="17.3046875" style="1" customWidth="1"/>
    <col min="1280" max="1280" width="18" style="1" customWidth="1"/>
    <col min="1281" max="1532" width="9.15234375" style="1"/>
    <col min="1533" max="1533" width="51.3828125" style="1" customWidth="1"/>
    <col min="1534" max="1534" width="12.84375" style="1" customWidth="1"/>
    <col min="1535" max="1535" width="17.3046875" style="1" customWidth="1"/>
    <col min="1536" max="1536" width="18" style="1" customWidth="1"/>
    <col min="1537" max="1788" width="9.15234375" style="1"/>
    <col min="1789" max="1789" width="51.3828125" style="1" customWidth="1"/>
    <col min="1790" max="1790" width="12.84375" style="1" customWidth="1"/>
    <col min="1791" max="1791" width="17.3046875" style="1" customWidth="1"/>
    <col min="1792" max="1792" width="18" style="1" customWidth="1"/>
    <col min="1793" max="2044" width="9.15234375" style="1"/>
    <col min="2045" max="2045" width="51.3828125" style="1" customWidth="1"/>
    <col min="2046" max="2046" width="12.84375" style="1" customWidth="1"/>
    <col min="2047" max="2047" width="17.3046875" style="1" customWidth="1"/>
    <col min="2048" max="2048" width="18" style="1" customWidth="1"/>
    <col min="2049" max="2300" width="9.15234375" style="1"/>
    <col min="2301" max="2301" width="51.3828125" style="1" customWidth="1"/>
    <col min="2302" max="2302" width="12.84375" style="1" customWidth="1"/>
    <col min="2303" max="2303" width="17.3046875" style="1" customWidth="1"/>
    <col min="2304" max="2304" width="18" style="1" customWidth="1"/>
    <col min="2305" max="2556" width="9.15234375" style="1"/>
    <col min="2557" max="2557" width="51.3828125" style="1" customWidth="1"/>
    <col min="2558" max="2558" width="12.84375" style="1" customWidth="1"/>
    <col min="2559" max="2559" width="17.3046875" style="1" customWidth="1"/>
    <col min="2560" max="2560" width="18" style="1" customWidth="1"/>
    <col min="2561" max="2812" width="9.15234375" style="1"/>
    <col min="2813" max="2813" width="51.3828125" style="1" customWidth="1"/>
    <col min="2814" max="2814" width="12.84375" style="1" customWidth="1"/>
    <col min="2815" max="2815" width="17.3046875" style="1" customWidth="1"/>
    <col min="2816" max="2816" width="18" style="1" customWidth="1"/>
    <col min="2817" max="3068" width="9.15234375" style="1"/>
    <col min="3069" max="3069" width="51.3828125" style="1" customWidth="1"/>
    <col min="3070" max="3070" width="12.84375" style="1" customWidth="1"/>
    <col min="3071" max="3071" width="17.3046875" style="1" customWidth="1"/>
    <col min="3072" max="3072" width="18" style="1" customWidth="1"/>
    <col min="3073" max="3324" width="9.15234375" style="1"/>
    <col min="3325" max="3325" width="51.3828125" style="1" customWidth="1"/>
    <col min="3326" max="3326" width="12.84375" style="1" customWidth="1"/>
    <col min="3327" max="3327" width="17.3046875" style="1" customWidth="1"/>
    <col min="3328" max="3328" width="18" style="1" customWidth="1"/>
    <col min="3329" max="3580" width="9.15234375" style="1"/>
    <col min="3581" max="3581" width="51.3828125" style="1" customWidth="1"/>
    <col min="3582" max="3582" width="12.84375" style="1" customWidth="1"/>
    <col min="3583" max="3583" width="17.3046875" style="1" customWidth="1"/>
    <col min="3584" max="3584" width="18" style="1" customWidth="1"/>
    <col min="3585" max="3836" width="9.15234375" style="1"/>
    <col min="3837" max="3837" width="51.3828125" style="1" customWidth="1"/>
    <col min="3838" max="3838" width="12.84375" style="1" customWidth="1"/>
    <col min="3839" max="3839" width="17.3046875" style="1" customWidth="1"/>
    <col min="3840" max="3840" width="18" style="1" customWidth="1"/>
    <col min="3841" max="4092" width="9.15234375" style="1"/>
    <col min="4093" max="4093" width="51.3828125" style="1" customWidth="1"/>
    <col min="4094" max="4094" width="12.84375" style="1" customWidth="1"/>
    <col min="4095" max="4095" width="17.3046875" style="1" customWidth="1"/>
    <col min="4096" max="4096" width="18" style="1" customWidth="1"/>
    <col min="4097" max="4348" width="9.15234375" style="1"/>
    <col min="4349" max="4349" width="51.3828125" style="1" customWidth="1"/>
    <col min="4350" max="4350" width="12.84375" style="1" customWidth="1"/>
    <col min="4351" max="4351" width="17.3046875" style="1" customWidth="1"/>
    <col min="4352" max="4352" width="18" style="1" customWidth="1"/>
    <col min="4353" max="4604" width="9.15234375" style="1"/>
    <col min="4605" max="4605" width="51.3828125" style="1" customWidth="1"/>
    <col min="4606" max="4606" width="12.84375" style="1" customWidth="1"/>
    <col min="4607" max="4607" width="17.3046875" style="1" customWidth="1"/>
    <col min="4608" max="4608" width="18" style="1" customWidth="1"/>
    <col min="4609" max="4860" width="9.15234375" style="1"/>
    <col min="4861" max="4861" width="51.3828125" style="1" customWidth="1"/>
    <col min="4862" max="4862" width="12.84375" style="1" customWidth="1"/>
    <col min="4863" max="4863" width="17.3046875" style="1" customWidth="1"/>
    <col min="4864" max="4864" width="18" style="1" customWidth="1"/>
    <col min="4865" max="5116" width="9.15234375" style="1"/>
    <col min="5117" max="5117" width="51.3828125" style="1" customWidth="1"/>
    <col min="5118" max="5118" width="12.84375" style="1" customWidth="1"/>
    <col min="5119" max="5119" width="17.3046875" style="1" customWidth="1"/>
    <col min="5120" max="5120" width="18" style="1" customWidth="1"/>
    <col min="5121" max="5372" width="9.15234375" style="1"/>
    <col min="5373" max="5373" width="51.3828125" style="1" customWidth="1"/>
    <col min="5374" max="5374" width="12.84375" style="1" customWidth="1"/>
    <col min="5375" max="5375" width="17.3046875" style="1" customWidth="1"/>
    <col min="5376" max="5376" width="18" style="1" customWidth="1"/>
    <col min="5377" max="5628" width="9.15234375" style="1"/>
    <col min="5629" max="5629" width="51.3828125" style="1" customWidth="1"/>
    <col min="5630" max="5630" width="12.84375" style="1" customWidth="1"/>
    <col min="5631" max="5631" width="17.3046875" style="1" customWidth="1"/>
    <col min="5632" max="5632" width="18" style="1" customWidth="1"/>
    <col min="5633" max="5884" width="9.15234375" style="1"/>
    <col min="5885" max="5885" width="51.3828125" style="1" customWidth="1"/>
    <col min="5886" max="5886" width="12.84375" style="1" customWidth="1"/>
    <col min="5887" max="5887" width="17.3046875" style="1" customWidth="1"/>
    <col min="5888" max="5888" width="18" style="1" customWidth="1"/>
    <col min="5889" max="6140" width="9.15234375" style="1"/>
    <col min="6141" max="6141" width="51.3828125" style="1" customWidth="1"/>
    <col min="6142" max="6142" width="12.84375" style="1" customWidth="1"/>
    <col min="6143" max="6143" width="17.3046875" style="1" customWidth="1"/>
    <col min="6144" max="6144" width="18" style="1" customWidth="1"/>
    <col min="6145" max="6396" width="9.15234375" style="1"/>
    <col min="6397" max="6397" width="51.3828125" style="1" customWidth="1"/>
    <col min="6398" max="6398" width="12.84375" style="1" customWidth="1"/>
    <col min="6399" max="6399" width="17.3046875" style="1" customWidth="1"/>
    <col min="6400" max="6400" width="18" style="1" customWidth="1"/>
    <col min="6401" max="6652" width="9.15234375" style="1"/>
    <col min="6653" max="6653" width="51.3828125" style="1" customWidth="1"/>
    <col min="6654" max="6654" width="12.84375" style="1" customWidth="1"/>
    <col min="6655" max="6655" width="17.3046875" style="1" customWidth="1"/>
    <col min="6656" max="6656" width="18" style="1" customWidth="1"/>
    <col min="6657" max="6908" width="9.15234375" style="1"/>
    <col min="6909" max="6909" width="51.3828125" style="1" customWidth="1"/>
    <col min="6910" max="6910" width="12.84375" style="1" customWidth="1"/>
    <col min="6911" max="6911" width="17.3046875" style="1" customWidth="1"/>
    <col min="6912" max="6912" width="18" style="1" customWidth="1"/>
    <col min="6913" max="7164" width="9.15234375" style="1"/>
    <col min="7165" max="7165" width="51.3828125" style="1" customWidth="1"/>
    <col min="7166" max="7166" width="12.84375" style="1" customWidth="1"/>
    <col min="7167" max="7167" width="17.3046875" style="1" customWidth="1"/>
    <col min="7168" max="7168" width="18" style="1" customWidth="1"/>
    <col min="7169" max="7420" width="9.15234375" style="1"/>
    <col min="7421" max="7421" width="51.3828125" style="1" customWidth="1"/>
    <col min="7422" max="7422" width="12.84375" style="1" customWidth="1"/>
    <col min="7423" max="7423" width="17.3046875" style="1" customWidth="1"/>
    <col min="7424" max="7424" width="18" style="1" customWidth="1"/>
    <col min="7425" max="7676" width="9.15234375" style="1"/>
    <col min="7677" max="7677" width="51.3828125" style="1" customWidth="1"/>
    <col min="7678" max="7678" width="12.84375" style="1" customWidth="1"/>
    <col min="7679" max="7679" width="17.3046875" style="1" customWidth="1"/>
    <col min="7680" max="7680" width="18" style="1" customWidth="1"/>
    <col min="7681" max="7932" width="9.15234375" style="1"/>
    <col min="7933" max="7933" width="51.3828125" style="1" customWidth="1"/>
    <col min="7934" max="7934" width="12.84375" style="1" customWidth="1"/>
    <col min="7935" max="7935" width="17.3046875" style="1" customWidth="1"/>
    <col min="7936" max="7936" width="18" style="1" customWidth="1"/>
    <col min="7937" max="8188" width="9.15234375" style="1"/>
    <col min="8189" max="8189" width="51.3828125" style="1" customWidth="1"/>
    <col min="8190" max="8190" width="12.84375" style="1" customWidth="1"/>
    <col min="8191" max="8191" width="17.3046875" style="1" customWidth="1"/>
    <col min="8192" max="8192" width="18" style="1" customWidth="1"/>
    <col min="8193" max="8444" width="9.15234375" style="1"/>
    <col min="8445" max="8445" width="51.3828125" style="1" customWidth="1"/>
    <col min="8446" max="8446" width="12.84375" style="1" customWidth="1"/>
    <col min="8447" max="8447" width="17.3046875" style="1" customWidth="1"/>
    <col min="8448" max="8448" width="18" style="1" customWidth="1"/>
    <col min="8449" max="8700" width="9.15234375" style="1"/>
    <col min="8701" max="8701" width="51.3828125" style="1" customWidth="1"/>
    <col min="8702" max="8702" width="12.84375" style="1" customWidth="1"/>
    <col min="8703" max="8703" width="17.3046875" style="1" customWidth="1"/>
    <col min="8704" max="8704" width="18" style="1" customWidth="1"/>
    <col min="8705" max="8956" width="9.15234375" style="1"/>
    <col min="8957" max="8957" width="51.3828125" style="1" customWidth="1"/>
    <col min="8958" max="8958" width="12.84375" style="1" customWidth="1"/>
    <col min="8959" max="8959" width="17.3046875" style="1" customWidth="1"/>
    <col min="8960" max="8960" width="18" style="1" customWidth="1"/>
    <col min="8961" max="9212" width="9.15234375" style="1"/>
    <col min="9213" max="9213" width="51.3828125" style="1" customWidth="1"/>
    <col min="9214" max="9214" width="12.84375" style="1" customWidth="1"/>
    <col min="9215" max="9215" width="17.3046875" style="1" customWidth="1"/>
    <col min="9216" max="9216" width="18" style="1" customWidth="1"/>
    <col min="9217" max="9468" width="9.15234375" style="1"/>
    <col min="9469" max="9469" width="51.3828125" style="1" customWidth="1"/>
    <col min="9470" max="9470" width="12.84375" style="1" customWidth="1"/>
    <col min="9471" max="9471" width="17.3046875" style="1" customWidth="1"/>
    <col min="9472" max="9472" width="18" style="1" customWidth="1"/>
    <col min="9473" max="9724" width="9.15234375" style="1"/>
    <col min="9725" max="9725" width="51.3828125" style="1" customWidth="1"/>
    <col min="9726" max="9726" width="12.84375" style="1" customWidth="1"/>
    <col min="9727" max="9727" width="17.3046875" style="1" customWidth="1"/>
    <col min="9728" max="9728" width="18" style="1" customWidth="1"/>
    <col min="9729" max="9980" width="9.15234375" style="1"/>
    <col min="9981" max="9981" width="51.3828125" style="1" customWidth="1"/>
    <col min="9982" max="9982" width="12.84375" style="1" customWidth="1"/>
    <col min="9983" max="9983" width="17.3046875" style="1" customWidth="1"/>
    <col min="9984" max="9984" width="18" style="1" customWidth="1"/>
    <col min="9985" max="10236" width="9.15234375" style="1"/>
    <col min="10237" max="10237" width="51.3828125" style="1" customWidth="1"/>
    <col min="10238" max="10238" width="12.84375" style="1" customWidth="1"/>
    <col min="10239" max="10239" width="17.3046875" style="1" customWidth="1"/>
    <col min="10240" max="10240" width="18" style="1" customWidth="1"/>
    <col min="10241" max="10492" width="9.15234375" style="1"/>
    <col min="10493" max="10493" width="51.3828125" style="1" customWidth="1"/>
    <col min="10494" max="10494" width="12.84375" style="1" customWidth="1"/>
    <col min="10495" max="10495" width="17.3046875" style="1" customWidth="1"/>
    <col min="10496" max="10496" width="18" style="1" customWidth="1"/>
    <col min="10497" max="10748" width="9.15234375" style="1"/>
    <col min="10749" max="10749" width="51.3828125" style="1" customWidth="1"/>
    <col min="10750" max="10750" width="12.84375" style="1" customWidth="1"/>
    <col min="10751" max="10751" width="17.3046875" style="1" customWidth="1"/>
    <col min="10752" max="10752" width="18" style="1" customWidth="1"/>
    <col min="10753" max="11004" width="9.15234375" style="1"/>
    <col min="11005" max="11005" width="51.3828125" style="1" customWidth="1"/>
    <col min="11006" max="11006" width="12.84375" style="1" customWidth="1"/>
    <col min="11007" max="11007" width="17.3046875" style="1" customWidth="1"/>
    <col min="11008" max="11008" width="18" style="1" customWidth="1"/>
    <col min="11009" max="11260" width="9.15234375" style="1"/>
    <col min="11261" max="11261" width="51.3828125" style="1" customWidth="1"/>
    <col min="11262" max="11262" width="12.84375" style="1" customWidth="1"/>
    <col min="11263" max="11263" width="17.3046875" style="1" customWidth="1"/>
    <col min="11264" max="11264" width="18" style="1" customWidth="1"/>
    <col min="11265" max="11516" width="9.15234375" style="1"/>
    <col min="11517" max="11517" width="51.3828125" style="1" customWidth="1"/>
    <col min="11518" max="11518" width="12.84375" style="1" customWidth="1"/>
    <col min="11519" max="11519" width="17.3046875" style="1" customWidth="1"/>
    <col min="11520" max="11520" width="18" style="1" customWidth="1"/>
    <col min="11521" max="11772" width="9.15234375" style="1"/>
    <col min="11773" max="11773" width="51.3828125" style="1" customWidth="1"/>
    <col min="11774" max="11774" width="12.84375" style="1" customWidth="1"/>
    <col min="11775" max="11775" width="17.3046875" style="1" customWidth="1"/>
    <col min="11776" max="11776" width="18" style="1" customWidth="1"/>
    <col min="11777" max="12028" width="9.15234375" style="1"/>
    <col min="12029" max="12029" width="51.3828125" style="1" customWidth="1"/>
    <col min="12030" max="12030" width="12.84375" style="1" customWidth="1"/>
    <col min="12031" max="12031" width="17.3046875" style="1" customWidth="1"/>
    <col min="12032" max="12032" width="18" style="1" customWidth="1"/>
    <col min="12033" max="12284" width="9.15234375" style="1"/>
    <col min="12285" max="12285" width="51.3828125" style="1" customWidth="1"/>
    <col min="12286" max="12286" width="12.84375" style="1" customWidth="1"/>
    <col min="12287" max="12287" width="17.3046875" style="1" customWidth="1"/>
    <col min="12288" max="12288" width="18" style="1" customWidth="1"/>
    <col min="12289" max="12540" width="9.15234375" style="1"/>
    <col min="12541" max="12541" width="51.3828125" style="1" customWidth="1"/>
    <col min="12542" max="12542" width="12.84375" style="1" customWidth="1"/>
    <col min="12543" max="12543" width="17.3046875" style="1" customWidth="1"/>
    <col min="12544" max="12544" width="18" style="1" customWidth="1"/>
    <col min="12545" max="12796" width="9.15234375" style="1"/>
    <col min="12797" max="12797" width="51.3828125" style="1" customWidth="1"/>
    <col min="12798" max="12798" width="12.84375" style="1" customWidth="1"/>
    <col min="12799" max="12799" width="17.3046875" style="1" customWidth="1"/>
    <col min="12800" max="12800" width="18" style="1" customWidth="1"/>
    <col min="12801" max="13052" width="9.15234375" style="1"/>
    <col min="13053" max="13053" width="51.3828125" style="1" customWidth="1"/>
    <col min="13054" max="13054" width="12.84375" style="1" customWidth="1"/>
    <col min="13055" max="13055" width="17.3046875" style="1" customWidth="1"/>
    <col min="13056" max="13056" width="18" style="1" customWidth="1"/>
    <col min="13057" max="13308" width="9.15234375" style="1"/>
    <col min="13309" max="13309" width="51.3828125" style="1" customWidth="1"/>
    <col min="13310" max="13310" width="12.84375" style="1" customWidth="1"/>
    <col min="13311" max="13311" width="17.3046875" style="1" customWidth="1"/>
    <col min="13312" max="13312" width="18" style="1" customWidth="1"/>
    <col min="13313" max="13564" width="9.15234375" style="1"/>
    <col min="13565" max="13565" width="51.3828125" style="1" customWidth="1"/>
    <col min="13566" max="13566" width="12.84375" style="1" customWidth="1"/>
    <col min="13567" max="13567" width="17.3046875" style="1" customWidth="1"/>
    <col min="13568" max="13568" width="18" style="1" customWidth="1"/>
    <col min="13569" max="13820" width="9.15234375" style="1"/>
    <col min="13821" max="13821" width="51.3828125" style="1" customWidth="1"/>
    <col min="13822" max="13822" width="12.84375" style="1" customWidth="1"/>
    <col min="13823" max="13823" width="17.3046875" style="1" customWidth="1"/>
    <col min="13824" max="13824" width="18" style="1" customWidth="1"/>
    <col min="13825" max="14076" width="9.15234375" style="1"/>
    <col min="14077" max="14077" width="51.3828125" style="1" customWidth="1"/>
    <col min="14078" max="14078" width="12.84375" style="1" customWidth="1"/>
    <col min="14079" max="14079" width="17.3046875" style="1" customWidth="1"/>
    <col min="14080" max="14080" width="18" style="1" customWidth="1"/>
    <col min="14081" max="14332" width="9.15234375" style="1"/>
    <col min="14333" max="14333" width="51.3828125" style="1" customWidth="1"/>
    <col min="14334" max="14334" width="12.84375" style="1" customWidth="1"/>
    <col min="14335" max="14335" width="17.3046875" style="1" customWidth="1"/>
    <col min="14336" max="14336" width="18" style="1" customWidth="1"/>
    <col min="14337" max="14588" width="9.15234375" style="1"/>
    <col min="14589" max="14589" width="51.3828125" style="1" customWidth="1"/>
    <col min="14590" max="14590" width="12.84375" style="1" customWidth="1"/>
    <col min="14591" max="14591" width="17.3046875" style="1" customWidth="1"/>
    <col min="14592" max="14592" width="18" style="1" customWidth="1"/>
    <col min="14593" max="14844" width="9.15234375" style="1"/>
    <col min="14845" max="14845" width="51.3828125" style="1" customWidth="1"/>
    <col min="14846" max="14846" width="12.84375" style="1" customWidth="1"/>
    <col min="14847" max="14847" width="17.3046875" style="1" customWidth="1"/>
    <col min="14848" max="14848" width="18" style="1" customWidth="1"/>
    <col min="14849" max="15100" width="9.15234375" style="1"/>
    <col min="15101" max="15101" width="51.3828125" style="1" customWidth="1"/>
    <col min="15102" max="15102" width="12.84375" style="1" customWidth="1"/>
    <col min="15103" max="15103" width="17.3046875" style="1" customWidth="1"/>
    <col min="15104" max="15104" width="18" style="1" customWidth="1"/>
    <col min="15105" max="15356" width="9.15234375" style="1"/>
    <col min="15357" max="15357" width="51.3828125" style="1" customWidth="1"/>
    <col min="15358" max="15358" width="12.84375" style="1" customWidth="1"/>
    <col min="15359" max="15359" width="17.3046875" style="1" customWidth="1"/>
    <col min="15360" max="15360" width="18" style="1" customWidth="1"/>
    <col min="15361" max="15612" width="9.15234375" style="1"/>
    <col min="15613" max="15613" width="51.3828125" style="1" customWidth="1"/>
    <col min="15614" max="15614" width="12.84375" style="1" customWidth="1"/>
    <col min="15615" max="15615" width="17.3046875" style="1" customWidth="1"/>
    <col min="15616" max="15616" width="18" style="1" customWidth="1"/>
    <col min="15617" max="15868" width="9.15234375" style="1"/>
    <col min="15869" max="15869" width="51.3828125" style="1" customWidth="1"/>
    <col min="15870" max="15870" width="12.84375" style="1" customWidth="1"/>
    <col min="15871" max="15871" width="17.3046875" style="1" customWidth="1"/>
    <col min="15872" max="15872" width="18" style="1" customWidth="1"/>
    <col min="15873" max="16124" width="9.15234375" style="1"/>
    <col min="16125" max="16125" width="51.3828125" style="1" customWidth="1"/>
    <col min="16126" max="16126" width="12.84375" style="1" customWidth="1"/>
    <col min="16127" max="16127" width="17.3046875" style="1" customWidth="1"/>
    <col min="16128" max="16128" width="18" style="1" customWidth="1"/>
    <col min="16129" max="16380" width="9.15234375" style="1"/>
    <col min="16381" max="16384" width="9.15234375" style="1" customWidth="1"/>
  </cols>
  <sheetData>
    <row r="1" spans="1:10" ht="17.600000000000001" x14ac:dyDescent="0.4">
      <c r="A1" s="76" t="s">
        <v>96</v>
      </c>
      <c r="B1" s="76"/>
    </row>
    <row r="2" spans="1:10" ht="18" customHeight="1" x14ac:dyDescent="0.3"/>
    <row r="3" spans="1:10" ht="15.45" x14ac:dyDescent="0.4">
      <c r="A3" s="84" t="s">
        <v>101</v>
      </c>
      <c r="B3" s="84"/>
      <c r="C3" s="84"/>
      <c r="D3" s="84"/>
      <c r="E3" s="84"/>
      <c r="J3"/>
    </row>
    <row r="4" spans="1:10" ht="15.45" x14ac:dyDescent="0.4">
      <c r="A4" s="84"/>
      <c r="B4" s="91" t="s">
        <v>99</v>
      </c>
      <c r="C4" s="84"/>
      <c r="D4" s="84"/>
      <c r="E4" s="84"/>
      <c r="J4"/>
    </row>
    <row r="5" spans="1:10" ht="15.45" x14ac:dyDescent="0.4">
      <c r="A5" s="84"/>
      <c r="B5" s="90" t="s">
        <v>103</v>
      </c>
      <c r="C5" s="84"/>
      <c r="D5" s="84"/>
      <c r="E5" s="84"/>
      <c r="J5"/>
    </row>
    <row r="6" spans="1:10" ht="15.45" x14ac:dyDescent="0.4">
      <c r="A6" s="84"/>
      <c r="B6" s="90" t="s">
        <v>104</v>
      </c>
      <c r="C6" s="84"/>
      <c r="D6" s="84"/>
      <c r="E6" s="84"/>
      <c r="J6"/>
    </row>
    <row r="7" spans="1:10" ht="15.45" x14ac:dyDescent="0.4">
      <c r="A7" s="84"/>
      <c r="B7" s="91" t="s">
        <v>102</v>
      </c>
      <c r="C7" s="84"/>
      <c r="D7" s="84"/>
      <c r="J7"/>
    </row>
    <row r="8" spans="1:10" ht="15.45" x14ac:dyDescent="0.4">
      <c r="A8" s="84"/>
      <c r="B8" s="84" t="s">
        <v>105</v>
      </c>
      <c r="C8" s="84"/>
      <c r="D8" s="84"/>
      <c r="J8"/>
    </row>
    <row r="9" spans="1:10" ht="15.45" x14ac:dyDescent="0.4">
      <c r="A9" s="84"/>
      <c r="B9" s="84"/>
      <c r="C9" s="84"/>
      <c r="D9" s="84"/>
      <c r="J9"/>
    </row>
    <row r="10" spans="1:10" ht="30" x14ac:dyDescent="0.4">
      <c r="A10" s="61" t="s">
        <v>5</v>
      </c>
      <c r="B10" s="83"/>
      <c r="C10" s="85" t="s">
        <v>2</v>
      </c>
      <c r="D10" s="85" t="s">
        <v>4</v>
      </c>
      <c r="J10"/>
    </row>
    <row r="11" spans="1:10" ht="15.9" x14ac:dyDescent="0.4">
      <c r="A11" s="95" t="s">
        <v>83</v>
      </c>
      <c r="B11" s="96"/>
      <c r="C11" s="86"/>
      <c r="D11" s="87"/>
      <c r="J11"/>
    </row>
    <row r="12" spans="1:10" ht="15.9" x14ac:dyDescent="0.4">
      <c r="A12" s="95" t="s">
        <v>47</v>
      </c>
      <c r="B12" s="96"/>
      <c r="C12" s="86"/>
      <c r="D12" s="87"/>
      <c r="J12"/>
    </row>
    <row r="13" spans="1:10" ht="15.45" x14ac:dyDescent="0.4">
      <c r="A13" s="60" t="s">
        <v>81</v>
      </c>
      <c r="B13" s="60"/>
      <c r="C13" s="86"/>
      <c r="D13" s="87"/>
      <c r="J13"/>
    </row>
    <row r="14" spans="1:10" ht="15.9" x14ac:dyDescent="0.45">
      <c r="A14" s="97" t="s">
        <v>46</v>
      </c>
      <c r="B14" s="98"/>
      <c r="C14" s="86"/>
      <c r="D14" s="87"/>
      <c r="J14"/>
    </row>
    <row r="15" spans="1:10" ht="15.45" x14ac:dyDescent="0.4">
      <c r="A15" s="88"/>
      <c r="B15" s="88"/>
      <c r="C15" s="89">
        <f>SUM(C11:C14)</f>
        <v>0</v>
      </c>
      <c r="D15" s="89">
        <f>SUM(D11:D14)</f>
        <v>0</v>
      </c>
      <c r="J15"/>
    </row>
    <row r="16" spans="1:10" ht="15.45" x14ac:dyDescent="0.4">
      <c r="A16" s="84"/>
      <c r="B16" s="84"/>
      <c r="C16" s="84"/>
      <c r="D16" s="84"/>
      <c r="J16"/>
    </row>
    <row r="17" spans="10:10" ht="14.6" x14ac:dyDescent="0.4">
      <c r="J17"/>
    </row>
    <row r="18" spans="10:10" ht="14.6" x14ac:dyDescent="0.4">
      <c r="J18"/>
    </row>
    <row r="19" spans="10:10" ht="14.6" x14ac:dyDescent="0.4">
      <c r="J19"/>
    </row>
    <row r="20" spans="10:10" ht="14.6" x14ac:dyDescent="0.4">
      <c r="J20"/>
    </row>
    <row r="21" spans="10:10" ht="14.6" x14ac:dyDescent="0.4">
      <c r="J21"/>
    </row>
    <row r="22" spans="10:10" ht="14.6" x14ac:dyDescent="0.4">
      <c r="J22"/>
    </row>
    <row r="23" spans="10:10" ht="14.6" x14ac:dyDescent="0.4">
      <c r="J23"/>
    </row>
    <row r="24" spans="10:10" ht="14.6" x14ac:dyDescent="0.4">
      <c r="J24"/>
    </row>
    <row r="25" spans="10:10" ht="14.6" x14ac:dyDescent="0.4">
      <c r="J25"/>
    </row>
    <row r="26" spans="10:10" ht="14.6" x14ac:dyDescent="0.4">
      <c r="J26"/>
    </row>
    <row r="27" spans="10:10" ht="14.6" x14ac:dyDescent="0.4">
      <c r="J27"/>
    </row>
    <row r="28" spans="10:10" ht="14.6" x14ac:dyDescent="0.4">
      <c r="J28"/>
    </row>
    <row r="29" spans="10:10" ht="14.6" x14ac:dyDescent="0.4">
      <c r="J29"/>
    </row>
    <row r="30" spans="10:10" ht="14.6" x14ac:dyDescent="0.4">
      <c r="J30"/>
    </row>
    <row r="31" spans="10:10" ht="14.6" x14ac:dyDescent="0.4">
      <c r="J31"/>
    </row>
    <row r="32" spans="10:10" ht="14.6" x14ac:dyDescent="0.4">
      <c r="J32"/>
    </row>
    <row r="33" spans="10:10" ht="14.6" x14ac:dyDescent="0.4">
      <c r="J33"/>
    </row>
    <row r="34" spans="10:10" ht="14.6" x14ac:dyDescent="0.4">
      <c r="J34"/>
    </row>
    <row r="35" spans="10:10" ht="14.6" x14ac:dyDescent="0.4">
      <c r="J35"/>
    </row>
    <row r="36" spans="10:10" ht="14.6" x14ac:dyDescent="0.4">
      <c r="J36"/>
    </row>
    <row r="37" spans="10:10" ht="14.6" x14ac:dyDescent="0.4">
      <c r="J37"/>
    </row>
    <row r="38" spans="10:10" ht="14.6" x14ac:dyDescent="0.4">
      <c r="J38"/>
    </row>
    <row r="39" spans="10:10" ht="14.6" x14ac:dyDescent="0.4">
      <c r="J39"/>
    </row>
    <row r="40" spans="10:10" ht="14.6" x14ac:dyDescent="0.4">
      <c r="J40"/>
    </row>
    <row r="41" spans="10:10" ht="14.6" x14ac:dyDescent="0.4">
      <c r="J41"/>
    </row>
    <row r="42" spans="10:10" ht="14.6" x14ac:dyDescent="0.4">
      <c r="J42"/>
    </row>
    <row r="43" spans="10:10" ht="14.6" x14ac:dyDescent="0.4">
      <c r="J43"/>
    </row>
    <row r="44" spans="10:10" ht="14.6" x14ac:dyDescent="0.4">
      <c r="J44"/>
    </row>
    <row r="45" spans="10:10" ht="14.6" x14ac:dyDescent="0.4">
      <c r="J45"/>
    </row>
    <row r="46" spans="10:10" ht="14.6" x14ac:dyDescent="0.4">
      <c r="J46"/>
    </row>
    <row r="47" spans="10:10" ht="14.6" x14ac:dyDescent="0.4">
      <c r="J47"/>
    </row>
    <row r="48" spans="10:10" ht="14.6" x14ac:dyDescent="0.4">
      <c r="J48"/>
    </row>
    <row r="49" spans="10:10" ht="14.6" x14ac:dyDescent="0.4">
      <c r="J49"/>
    </row>
    <row r="50" spans="10:10" ht="14.6" x14ac:dyDescent="0.4">
      <c r="J50"/>
    </row>
    <row r="51" spans="10:10" ht="14.6" x14ac:dyDescent="0.4">
      <c r="J51"/>
    </row>
    <row r="52" spans="10:10" ht="14.6" x14ac:dyDescent="0.4">
      <c r="J52"/>
    </row>
    <row r="53" spans="10:10" ht="14.6" x14ac:dyDescent="0.4">
      <c r="J53"/>
    </row>
    <row r="54" spans="10:10" ht="14.6" x14ac:dyDescent="0.4">
      <c r="J54"/>
    </row>
    <row r="55" spans="10:10" ht="14.6" x14ac:dyDescent="0.4">
      <c r="J55"/>
    </row>
    <row r="56" spans="10:10" ht="14.6" x14ac:dyDescent="0.4">
      <c r="J56"/>
    </row>
    <row r="57" spans="10:10" ht="14.6" x14ac:dyDescent="0.4">
      <c r="J57"/>
    </row>
    <row r="58" spans="10:10" ht="14.6" x14ac:dyDescent="0.4">
      <c r="J58"/>
    </row>
    <row r="59" spans="10:10" ht="14.6" x14ac:dyDescent="0.4">
      <c r="J59"/>
    </row>
    <row r="60" spans="10:10" ht="14.6" x14ac:dyDescent="0.4">
      <c r="J60"/>
    </row>
    <row r="61" spans="10:10" ht="14.6" x14ac:dyDescent="0.4">
      <c r="J61"/>
    </row>
    <row r="62" spans="10:10" ht="14.6" x14ac:dyDescent="0.4">
      <c r="J62"/>
    </row>
    <row r="63" spans="10:10" ht="14.6" x14ac:dyDescent="0.4">
      <c r="J63"/>
    </row>
    <row r="64" spans="10:10" ht="14.6" x14ac:dyDescent="0.4">
      <c r="J64"/>
    </row>
    <row r="65" spans="10:10" ht="14.6" x14ac:dyDescent="0.4">
      <c r="J65"/>
    </row>
    <row r="66" spans="10:10" ht="14.6" x14ac:dyDescent="0.4">
      <c r="J66"/>
    </row>
    <row r="67" spans="10:10" ht="14.6" x14ac:dyDescent="0.4">
      <c r="J67"/>
    </row>
    <row r="68" spans="10:10" ht="14.6" x14ac:dyDescent="0.4">
      <c r="J68"/>
    </row>
    <row r="69" spans="10:10" ht="14.6" x14ac:dyDescent="0.4">
      <c r="J69"/>
    </row>
    <row r="70" spans="10:10" ht="14.6" x14ac:dyDescent="0.4">
      <c r="J70"/>
    </row>
    <row r="71" spans="10:10" ht="14.6" x14ac:dyDescent="0.4">
      <c r="J71"/>
    </row>
  </sheetData>
  <mergeCells count="3">
    <mergeCell ref="A11:B11"/>
    <mergeCell ref="A12:B12"/>
    <mergeCell ref="A14:B14"/>
  </mergeCells>
  <conditionalFormatting sqref="A11:A12 A14">
    <cfRule type="containsBlanks" dxfId="0" priority="11">
      <formula>LEN(TRIM(A11))=0</formula>
    </cfRule>
  </conditionalFormatting>
  <pageMargins left="0.55118110236220474" right="0.31496062992125984" top="0.86614173228346458" bottom="0.98425196850393704" header="0.51181102362204722" footer="0.51181102362204722"/>
  <pageSetup paperSize="9" scale="80" orientation="portrait" r:id="rId1"/>
  <headerFooter alignWithMargins="0">
    <oddFooter>&amp;F&amp;RPagina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1FF8D-0015-4190-8AD9-90B9B5C9FCCB}">
  <dimension ref="A1:G18"/>
  <sheetViews>
    <sheetView workbookViewId="0">
      <selection activeCell="C6" sqref="C6"/>
    </sheetView>
  </sheetViews>
  <sheetFormatPr defaultRowHeight="14.6" x14ac:dyDescent="0.4"/>
  <cols>
    <col min="3" max="3" width="43.61328125" customWidth="1"/>
    <col min="5" max="5" width="11.69140625" customWidth="1"/>
  </cols>
  <sheetData>
    <row r="1" spans="1:7" s="78" customFormat="1" ht="18.45" x14ac:dyDescent="0.5">
      <c r="A1" s="77" t="s">
        <v>97</v>
      </c>
    </row>
    <row r="3" spans="1:7" ht="24.9" x14ac:dyDescent="0.4">
      <c r="A3" s="2" t="s">
        <v>48</v>
      </c>
      <c r="B3" s="3" t="s">
        <v>49</v>
      </c>
      <c r="C3" s="4" t="s">
        <v>50</v>
      </c>
      <c r="D3" s="2" t="s">
        <v>51</v>
      </c>
      <c r="E3" s="5" t="s">
        <v>1</v>
      </c>
      <c r="F3" s="6" t="s">
        <v>40</v>
      </c>
      <c r="G3" s="7" t="s">
        <v>52</v>
      </c>
    </row>
    <row r="4" spans="1:7" x14ac:dyDescent="0.4">
      <c r="A4" s="8">
        <v>1</v>
      </c>
      <c r="B4" s="9" t="s">
        <v>56</v>
      </c>
      <c r="C4" s="10" t="s">
        <v>53</v>
      </c>
      <c r="D4" s="8">
        <v>826</v>
      </c>
      <c r="E4" s="11">
        <v>4</v>
      </c>
      <c r="F4" s="68"/>
      <c r="G4" s="74">
        <f t="shared" ref="G4:G9" si="0">E4*F4</f>
        <v>0</v>
      </c>
    </row>
    <row r="5" spans="1:7" x14ac:dyDescent="0.4">
      <c r="A5" s="8">
        <v>2</v>
      </c>
      <c r="B5" s="9" t="s">
        <v>56</v>
      </c>
      <c r="C5" s="12" t="s">
        <v>54</v>
      </c>
      <c r="D5" s="8">
        <v>826</v>
      </c>
      <c r="E5" s="11">
        <v>4</v>
      </c>
      <c r="F5" s="68"/>
      <c r="G5" s="74">
        <f t="shared" si="0"/>
        <v>0</v>
      </c>
    </row>
    <row r="6" spans="1:7" x14ac:dyDescent="0.4">
      <c r="A6" s="8">
        <v>3</v>
      </c>
      <c r="B6" s="9" t="s">
        <v>56</v>
      </c>
      <c r="C6" s="100" t="s">
        <v>109</v>
      </c>
      <c r="D6" s="8">
        <v>386</v>
      </c>
      <c r="E6" s="11">
        <v>4</v>
      </c>
      <c r="F6" s="68"/>
      <c r="G6" s="74">
        <f t="shared" si="0"/>
        <v>0</v>
      </c>
    </row>
    <row r="7" spans="1:7" x14ac:dyDescent="0.4">
      <c r="A7" s="8">
        <v>4</v>
      </c>
      <c r="B7" s="13" t="s">
        <v>57</v>
      </c>
      <c r="C7" s="14" t="s">
        <v>53</v>
      </c>
      <c r="D7" s="8">
        <v>20</v>
      </c>
      <c r="E7" s="11">
        <v>4</v>
      </c>
      <c r="F7" s="68"/>
      <c r="G7" s="74">
        <f t="shared" si="0"/>
        <v>0</v>
      </c>
    </row>
    <row r="8" spans="1:7" x14ac:dyDescent="0.4">
      <c r="A8" s="8">
        <v>5</v>
      </c>
      <c r="B8" s="13" t="s">
        <v>57</v>
      </c>
      <c r="C8" s="14" t="s">
        <v>54</v>
      </c>
      <c r="D8" s="8">
        <v>20</v>
      </c>
      <c r="E8" s="11">
        <v>4</v>
      </c>
      <c r="F8" s="68"/>
      <c r="G8" s="74">
        <f t="shared" si="0"/>
        <v>0</v>
      </c>
    </row>
    <row r="9" spans="1:7" x14ac:dyDescent="0.4">
      <c r="A9" s="8">
        <v>6</v>
      </c>
      <c r="B9" s="13" t="s">
        <v>57</v>
      </c>
      <c r="C9" s="14" t="s">
        <v>55</v>
      </c>
      <c r="D9" s="8">
        <v>5</v>
      </c>
      <c r="E9" s="11">
        <v>4</v>
      </c>
      <c r="F9" s="68"/>
      <c r="G9" s="74">
        <f t="shared" si="0"/>
        <v>0</v>
      </c>
    </row>
    <row r="10" spans="1:7" x14ac:dyDescent="0.4">
      <c r="A10" s="8"/>
      <c r="B10" s="3" t="s">
        <v>3</v>
      </c>
      <c r="C10" s="3"/>
      <c r="D10" s="2">
        <f>SUM(D4:D9)</f>
        <v>2083</v>
      </c>
      <c r="E10" s="5"/>
      <c r="F10" s="6"/>
      <c r="G10" s="75">
        <f>SUM(G4:G9)</f>
        <v>0</v>
      </c>
    </row>
    <row r="11" spans="1:7" x14ac:dyDescent="0.4">
      <c r="A11" s="15"/>
      <c r="B11" s="16"/>
      <c r="C11" s="17"/>
      <c r="D11" s="18"/>
      <c r="E11" s="19"/>
      <c r="F11" s="20"/>
      <c r="G11" s="21"/>
    </row>
    <row r="12" spans="1:7" x14ac:dyDescent="0.4">
      <c r="D12" s="23"/>
      <c r="E12" s="24"/>
      <c r="F12" s="25"/>
      <c r="G12" s="21"/>
    </row>
    <row r="13" spans="1:7" x14ac:dyDescent="0.4">
      <c r="D13" s="23"/>
      <c r="E13" s="24"/>
      <c r="F13" s="25"/>
      <c r="G13" s="21"/>
    </row>
    <row r="14" spans="1:7" x14ac:dyDescent="0.4">
      <c r="D14" s="23"/>
      <c r="E14" s="24"/>
      <c r="F14" s="25"/>
      <c r="G14" s="21"/>
    </row>
    <row r="15" spans="1:7" ht="14.6" customHeight="1" x14ac:dyDescent="0.4">
      <c r="D15" s="23"/>
      <c r="E15" s="24"/>
      <c r="F15" s="25"/>
      <c r="G15" s="21"/>
    </row>
    <row r="16" spans="1:7" ht="14.6" customHeight="1" x14ac:dyDescent="0.4">
      <c r="D16" s="26"/>
      <c r="E16" s="27"/>
      <c r="F16" s="21"/>
      <c r="G16" s="21"/>
    </row>
    <row r="17" spans="1:7" ht="14.6" customHeight="1" x14ac:dyDescent="0.4">
      <c r="D17" s="26"/>
      <c r="E17" s="27"/>
      <c r="F17" s="21"/>
      <c r="G17" s="28"/>
    </row>
    <row r="18" spans="1:7" x14ac:dyDescent="0.4">
      <c r="A18" s="29"/>
      <c r="B18" s="30"/>
      <c r="C18" s="31"/>
      <c r="D18" s="32"/>
      <c r="E18" s="33"/>
      <c r="F18" s="34"/>
      <c r="G18" s="31"/>
    </row>
  </sheetData>
  <phoneticPr fontId="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0815E-7F47-4D9C-93E0-909A6877F393}">
  <dimension ref="A1:C7"/>
  <sheetViews>
    <sheetView workbookViewId="0">
      <selection activeCell="C6" sqref="C6"/>
    </sheetView>
  </sheetViews>
  <sheetFormatPr defaultRowHeight="14.6" x14ac:dyDescent="0.4"/>
  <cols>
    <col min="1" max="1" width="47.07421875" customWidth="1"/>
    <col min="2" max="2" width="17.921875" customWidth="1"/>
    <col min="3" max="3" width="73.07421875" customWidth="1"/>
  </cols>
  <sheetData>
    <row r="1" spans="1:3" ht="17.600000000000001" x14ac:dyDescent="0.4">
      <c r="A1" s="79" t="s">
        <v>98</v>
      </c>
      <c r="B1" s="41"/>
    </row>
    <row r="2" spans="1:3" x14ac:dyDescent="0.4">
      <c r="A2" s="41"/>
      <c r="B2" s="41"/>
    </row>
    <row r="3" spans="1:3" x14ac:dyDescent="0.4">
      <c r="A3" s="40"/>
      <c r="B3" s="40" t="s">
        <v>86</v>
      </c>
    </row>
    <row r="4" spans="1:3" x14ac:dyDescent="0.4">
      <c r="A4" s="41" t="s">
        <v>81</v>
      </c>
      <c r="B4" s="80" t="e">
        <f>'P1-Dienstverlening'!D13/'P1-Dienstverlening'!C13</f>
        <v>#DIV/0!</v>
      </c>
    </row>
    <row r="5" spans="1:3" x14ac:dyDescent="0.4">
      <c r="A5" s="41" t="s">
        <v>84</v>
      </c>
      <c r="B5" s="81"/>
    </row>
    <row r="6" spans="1:3" ht="28.75" x14ac:dyDescent="0.4">
      <c r="A6" s="82" t="s">
        <v>85</v>
      </c>
      <c r="B6" s="81"/>
      <c r="C6" s="93" t="s">
        <v>108</v>
      </c>
    </row>
    <row r="7" spans="1:3" x14ac:dyDescent="0.4">
      <c r="A7" s="41"/>
      <c r="B7" s="80" t="e">
        <f>SUM(B4:B6)/3</f>
        <v>#DIV/0!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80BBE-B976-4AB6-A7EE-11F0C2D8D32B}">
  <dimension ref="A5:D29"/>
  <sheetViews>
    <sheetView workbookViewId="0">
      <selection activeCell="P12" sqref="P12:Q19"/>
    </sheetView>
  </sheetViews>
  <sheetFormatPr defaultRowHeight="14.6" x14ac:dyDescent="0.4"/>
  <cols>
    <col min="1" max="1" width="15.3828125" bestFit="1" customWidth="1"/>
    <col min="2" max="2" width="8.84375"/>
    <col min="3" max="3" width="10.84375" bestFit="1" customWidth="1"/>
  </cols>
  <sheetData>
    <row r="5" spans="1:4" x14ac:dyDescent="0.4">
      <c r="A5" t="s">
        <v>0</v>
      </c>
      <c r="B5" t="s">
        <v>16</v>
      </c>
      <c r="C5" t="s">
        <v>1</v>
      </c>
    </row>
    <row r="6" spans="1:4" x14ac:dyDescent="0.4">
      <c r="A6" t="s">
        <v>14</v>
      </c>
      <c r="B6" t="s">
        <v>18</v>
      </c>
      <c r="C6">
        <v>510</v>
      </c>
      <c r="D6" t="s">
        <v>31</v>
      </c>
    </row>
    <row r="7" spans="1:4" x14ac:dyDescent="0.4">
      <c r="A7" t="s">
        <v>28</v>
      </c>
      <c r="B7" t="s">
        <v>17</v>
      </c>
      <c r="C7">
        <v>255</v>
      </c>
      <c r="D7" t="s">
        <v>32</v>
      </c>
    </row>
    <row r="8" spans="1:4" x14ac:dyDescent="0.4">
      <c r="A8" t="s">
        <v>22</v>
      </c>
      <c r="B8" t="s">
        <v>39</v>
      </c>
      <c r="C8">
        <v>156</v>
      </c>
      <c r="D8" t="s">
        <v>33</v>
      </c>
    </row>
    <row r="9" spans="1:4" x14ac:dyDescent="0.4">
      <c r="A9" t="s">
        <v>24</v>
      </c>
      <c r="C9">
        <v>128</v>
      </c>
      <c r="D9" t="s">
        <v>34</v>
      </c>
    </row>
    <row r="10" spans="1:4" x14ac:dyDescent="0.4">
      <c r="A10" t="s">
        <v>9</v>
      </c>
      <c r="C10">
        <v>104</v>
      </c>
      <c r="D10" t="s">
        <v>35</v>
      </c>
    </row>
    <row r="11" spans="1:4" x14ac:dyDescent="0.4">
      <c r="A11" t="s">
        <v>27</v>
      </c>
      <c r="C11">
        <v>52</v>
      </c>
      <c r="D11" t="s">
        <v>36</v>
      </c>
    </row>
    <row r="12" spans="1:4" x14ac:dyDescent="0.4">
      <c r="A12" t="s">
        <v>8</v>
      </c>
      <c r="C12">
        <v>26</v>
      </c>
      <c r="D12" t="s">
        <v>37</v>
      </c>
    </row>
    <row r="13" spans="1:4" x14ac:dyDescent="0.4">
      <c r="A13" t="s">
        <v>6</v>
      </c>
      <c r="C13">
        <v>12</v>
      </c>
      <c r="D13" t="s">
        <v>38</v>
      </c>
    </row>
    <row r="14" spans="1:4" x14ac:dyDescent="0.4">
      <c r="A14" t="s">
        <v>23</v>
      </c>
      <c r="C14">
        <v>4</v>
      </c>
      <c r="D14" t="s">
        <v>42</v>
      </c>
    </row>
    <row r="15" spans="1:4" x14ac:dyDescent="0.4">
      <c r="A15" t="s">
        <v>26</v>
      </c>
      <c r="C15" t="s">
        <v>44</v>
      </c>
      <c r="D15" t="s">
        <v>45</v>
      </c>
    </row>
    <row r="16" spans="1:4" x14ac:dyDescent="0.4">
      <c r="A16" t="s">
        <v>41</v>
      </c>
    </row>
    <row r="17" spans="1:1" x14ac:dyDescent="0.4">
      <c r="A17" t="s">
        <v>30</v>
      </c>
    </row>
    <row r="18" spans="1:1" x14ac:dyDescent="0.4">
      <c r="A18" t="s">
        <v>11</v>
      </c>
    </row>
    <row r="19" spans="1:1" x14ac:dyDescent="0.4">
      <c r="A19" t="s">
        <v>43</v>
      </c>
    </row>
    <row r="20" spans="1:1" x14ac:dyDescent="0.4">
      <c r="A20" t="s">
        <v>13</v>
      </c>
    </row>
    <row r="21" spans="1:1" x14ac:dyDescent="0.4">
      <c r="A21" t="s">
        <v>20</v>
      </c>
    </row>
    <row r="22" spans="1:1" x14ac:dyDescent="0.4">
      <c r="A22" t="s">
        <v>12</v>
      </c>
    </row>
    <row r="23" spans="1:1" x14ac:dyDescent="0.4">
      <c r="A23" t="s">
        <v>29</v>
      </c>
    </row>
    <row r="24" spans="1:1" x14ac:dyDescent="0.4">
      <c r="A24" t="s">
        <v>10</v>
      </c>
    </row>
    <row r="25" spans="1:1" x14ac:dyDescent="0.4">
      <c r="A25" t="s">
        <v>21</v>
      </c>
    </row>
    <row r="26" spans="1:1" x14ac:dyDescent="0.4">
      <c r="A26" t="s">
        <v>15</v>
      </c>
    </row>
    <row r="27" spans="1:1" x14ac:dyDescent="0.4">
      <c r="A27" t="s">
        <v>7</v>
      </c>
    </row>
    <row r="28" spans="1:1" x14ac:dyDescent="0.4">
      <c r="A28" t="s">
        <v>25</v>
      </c>
    </row>
    <row r="29" spans="1:1" x14ac:dyDescent="0.4">
      <c r="A29" t="s">
        <v>19</v>
      </c>
    </row>
  </sheetData>
  <sortState xmlns:xlrd2="http://schemas.microsoft.com/office/spreadsheetml/2017/richdata2" ref="Q16:Q19">
    <sortCondition ref="Q1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1</vt:i4>
      </vt:variant>
    </vt:vector>
  </HeadingPairs>
  <TitlesOfParts>
    <vt:vector size="7" baseType="lpstr">
      <vt:lpstr>Instructie</vt:lpstr>
      <vt:lpstr>Totaaloverzicht-Formuleblad</vt:lpstr>
      <vt:lpstr>P1-Dienstverlening</vt:lpstr>
      <vt:lpstr>P2-Glasbewassing</vt:lpstr>
      <vt:lpstr>P3-dienstverlening regie</vt:lpstr>
      <vt:lpstr>ruimtesoort_vloer_freq</vt:lpstr>
      <vt:lpstr>'P1-Dienstverlening'!Afdrukbereik</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 Vonk</dc:creator>
  <cp:lastModifiedBy>Jonathan Jurg</cp:lastModifiedBy>
  <cp:lastPrinted>2020-01-14T15:06:56Z</cp:lastPrinted>
  <dcterms:created xsi:type="dcterms:W3CDTF">2015-09-02T10:57:04Z</dcterms:created>
  <dcterms:modified xsi:type="dcterms:W3CDTF">2024-03-13T15:30:39Z</dcterms:modified>
</cp:coreProperties>
</file>