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Parkeerbeheer P&amp;R Breukelen/Nieuwe aanbesteding/Nota van inlichtingen/"/>
    </mc:Choice>
  </mc:AlternateContent>
  <xr:revisionPtr revIDLastSave="6" documentId="8_{ED67F332-D101-4FC0-B68D-B4F7EE0E51B9}" xr6:coauthVersionLast="47" xr6:coauthVersionMax="47" xr10:uidLastSave="{D5D65E2C-93EF-47C3-A50D-660F22B57832}"/>
  <bookViews>
    <workbookView xWindow="20" yWindow="20" windowWidth="19180" windowHeight="10060" xr2:uid="{19AC06FF-7129-4443-B16A-ACE9472425B1}"/>
  </bookViews>
  <sheets>
    <sheet name="Prijsform P+R Breukel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24" i="1"/>
  <c r="D7" i="1"/>
  <c r="F7" i="1" s="1"/>
  <c r="F34" i="1"/>
  <c r="F30" i="1"/>
  <c r="F28" i="1"/>
  <c r="F27" i="1"/>
  <c r="F26" i="1"/>
  <c r="F25" i="1"/>
  <c r="F23" i="1"/>
  <c r="F22" i="1"/>
  <c r="F20" i="1"/>
  <c r="F19" i="1"/>
  <c r="F18" i="1"/>
  <c r="F17" i="1"/>
  <c r="F16" i="1"/>
  <c r="F15" i="1"/>
  <c r="F13" i="1"/>
  <c r="F12" i="1"/>
  <c r="F11" i="1"/>
  <c r="F10" i="1"/>
  <c r="F8" i="1"/>
  <c r="F32" i="1" l="1"/>
  <c r="F38" i="1" s="1"/>
</calcChain>
</file>

<file path=xl/sharedStrings.xml><?xml version="1.0" encoding="utf-8"?>
<sst xmlns="http://schemas.openxmlformats.org/spreadsheetml/2006/main" count="44" uniqueCount="44">
  <si>
    <t>frequentie per jaar</t>
  </si>
  <si>
    <t>aantal uur</t>
  </si>
  <si>
    <t>vergoeding per uur of per stuk</t>
  </si>
  <si>
    <t>jaarlijkse kosten</t>
  </si>
  <si>
    <t>ALLEEN DE ORANJE VAKKEN INVULLEN</t>
  </si>
  <si>
    <t>- Dagelijks beheer Parkeervoorzieningen (PvE 2.4)</t>
  </si>
  <si>
    <t xml:space="preserve">  Beheer vanuit Bedienpost</t>
  </si>
  <si>
    <t xml:space="preserve">  Wekelijkse ronde</t>
  </si>
  <si>
    <t>- Staat van onderhoud Parkeervoorzieningen (PvE 2.5)</t>
  </si>
  <si>
    <t xml:space="preserve">  Schoonmaak en onderhoud conform CROW niveau A</t>
  </si>
  <si>
    <t xml:space="preserve">  Gebruik eigen verbruiksmiddelen</t>
  </si>
  <si>
    <t xml:space="preserve">  Gladheidsbestrijding (PvE 2.5.2)</t>
  </si>
  <si>
    <t xml:space="preserve">  Inzet veegmachine</t>
  </si>
  <si>
    <t>- Technisch beheer van de Bedrijfsmiddelen (PvE 2.6)</t>
  </si>
  <si>
    <t xml:space="preserve">  Regulier </t>
  </si>
  <si>
    <t xml:space="preserve">  Storingsopvolging (ma t/m vr van 09:00 tot 19:00 uur)</t>
  </si>
  <si>
    <t xml:space="preserve">  Storingsopvolging (ma t/m vr van 19:00 tot 09:00 uur)</t>
  </si>
  <si>
    <t xml:space="preserve">  Storingsopvolging (za en zo van 09:00 tot 19:00 uur)</t>
  </si>
  <si>
    <t xml:space="preserve">  Storingsopvolging (za en zo van 19:00 tot 09:00 uur</t>
  </si>
  <si>
    <t>- Inzameling parkeergelden (PvE 2.7)</t>
  </si>
  <si>
    <t>- Administratie (PvE 2.8)</t>
  </si>
  <si>
    <t xml:space="preserve">  Boekhouding (betalingen, facturatie en inning)</t>
  </si>
  <si>
    <t xml:space="preserve">  Externe controle administratie (PvE 2.8.9)</t>
  </si>
  <si>
    <t>- Materialen (PvE 3.3)</t>
  </si>
  <si>
    <t>- Samenwerking en communicatie (PvE 4)</t>
  </si>
  <si>
    <t xml:space="preserve">  Overleg (maand, kwartaal, evaluatiegesprek)</t>
  </si>
  <si>
    <t xml:space="preserve">  Rapportage (4 x kwartaal en 1 x management)</t>
  </si>
  <si>
    <t>- Monitoring (PvE 5)</t>
  </si>
  <si>
    <t>Beheervergoeding (jaarbasis) excl. btw (prijspeil 1 januari 2024)</t>
  </si>
  <si>
    <t>- Opstart (PvE 3.1) eenmalige kosten</t>
  </si>
  <si>
    <t xml:space="preserve">  Definitief maken van Bedrijfsplan (PvE 3.1.1)</t>
  </si>
  <si>
    <t xml:space="preserve">  Pre-operationele fase</t>
  </si>
  <si>
    <r>
      <t xml:space="preserve">Inschrijfprijs </t>
    </r>
    <r>
      <rPr>
        <b/>
        <sz val="11"/>
        <rFont val="Arial"/>
        <family val="2"/>
      </rPr>
      <t>(= Beheervergoeding + 1/3 Opstart) excl. btw, prijspeil 1 januari 2024</t>
    </r>
  </si>
  <si>
    <t>Invulinstructie</t>
  </si>
  <si>
    <t>- De inschrijver vult op baisis van het PvE het aantal uren en bedragen in welke hij noodzakelik acht voor de uitvoering van de Opdracht.</t>
  </si>
  <si>
    <t>- De Inschrijver vult alleen de oranje velden in.</t>
  </si>
  <si>
    <t>- In de kolom 'jaarfrequentie' is aangegeven welk aantal Opdrachtgever als uitgangspunt bij de berekening van de jaarlijkse beheervergoeding hanteerd. De cellen met aantallen welke grijs en cusief zijn zijn indicatief en gelden slechts voor vergelijklingsdoeleinden. Bij het factureren van haar beheervergoeding dient de Inschrijver zich te baseren op de werkelijke aantallen.</t>
  </si>
  <si>
    <t>- In de kolom 'aantal uur' geeft Inschrijver het aantal uren aan wat Inschrijver gemiddeld noodzakelijk acht om invulling te geven aan de Opdracht. Dit aantal wordt als uitgangspunt gehanteerd bij de berekening van de jaarlijkse beheervergoedings. Het door de Inschrijver ingeschatte en aangeboden aantal uren voor de uitvoering van de Opdracht en de vergoeding daarvoor is vast en kan niet worden aangepast.</t>
  </si>
  <si>
    <t>- In de kolom 'vergoeding per uur of per stuk' dient het per eenheid geldende tarief te worden ingevuld.</t>
  </si>
  <si>
    <t>- in de kolom 'jaarlijkse kosten' wordt, op basis van aangenomen aantallen dagen/stuks, de jaarlijkse beheervergoeding berekend. De Inschrijver is  zelf verantwoordelijk voor de inschatting van de benodigde personele inzet en de de juiste berekening.</t>
  </si>
  <si>
    <t>- Op de regel 'Inschrijfprijs excl. btw (prijspeil 1-1-2024)' wordt, de prijs berekend op basis Inschrijvers met elkaar worden vergeleken.</t>
  </si>
  <si>
    <t xml:space="preserve">  Uitgifte Kortingskaarten</t>
  </si>
  <si>
    <t xml:space="preserve">  Aanlevering CCTV-beelden</t>
  </si>
  <si>
    <t>Prijsformulier garagebeheer P+R Breukelen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</si>
</sst>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00_-;_-[$€]\ * #,##0.00\-;_-[$€]\ * &quot;-&quot;??_-;_-@_-"/>
    <numFmt numFmtId="165" formatCode="_ * #,##0_ ;_ * \-#,##0_ ;_ * &quot;-&quot;??_ ;_ @_ "/>
    <numFmt numFmtId="166" formatCode="_-* #,##0_-;_-* #,##0\-;_-* &quot;-&quot;??_-;_-@_-"/>
  </numFmts>
  <fonts count="10" x14ac:knownFonts="1">
    <font>
      <sz val="11"/>
      <color theme="1"/>
      <name val="Calibri"/>
      <family val="2"/>
      <scheme val="minor"/>
    </font>
    <font>
      <sz val="11"/>
      <color theme="1"/>
      <name val="Calibri"/>
      <family val="2"/>
      <scheme val="minor"/>
    </font>
    <font>
      <sz val="10"/>
      <name val="Arial"/>
      <family val="2"/>
    </font>
    <font>
      <b/>
      <sz val="16"/>
      <name val="Arial"/>
      <family val="2"/>
    </font>
    <font>
      <b/>
      <sz val="11"/>
      <name val="Arial"/>
      <family val="2"/>
    </font>
    <font>
      <sz val="11"/>
      <name val="Arial"/>
      <family val="2"/>
    </font>
    <font>
      <u/>
      <sz val="11"/>
      <name val="Arial"/>
      <family val="2"/>
    </font>
    <font>
      <i/>
      <sz val="11"/>
      <name val="Arial"/>
      <family val="2"/>
    </font>
    <font>
      <b/>
      <sz val="14"/>
      <name val="Arial"/>
      <family val="2"/>
    </font>
    <font>
      <b/>
      <u/>
      <sz val="11"/>
      <name val="Arial"/>
      <family val="2"/>
    </font>
  </fonts>
  <fills count="6">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indexed="55"/>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164" fontId="2" fillId="0" borderId="0" applyFont="0" applyFill="0" applyBorder="0" applyAlignment="0" applyProtection="0"/>
  </cellStyleXfs>
  <cellXfs count="64">
    <xf numFmtId="0" fontId="0" fillId="0" borderId="0" xfId="0"/>
    <xf numFmtId="44" fontId="5" fillId="0" borderId="5" xfId="2" applyFont="1" applyBorder="1" applyProtection="1"/>
    <xf numFmtId="44" fontId="5" fillId="4" borderId="10" xfId="2" applyFont="1" applyFill="1" applyBorder="1" applyProtection="1"/>
    <xf numFmtId="44" fontId="5" fillId="4" borderId="11" xfId="2" applyFont="1" applyFill="1" applyBorder="1" applyProtection="1"/>
    <xf numFmtId="44" fontId="5" fillId="4" borderId="10" xfId="2" applyFont="1" applyFill="1" applyBorder="1" applyAlignment="1" applyProtection="1">
      <alignment vertical="center"/>
    </xf>
    <xf numFmtId="164" fontId="5" fillId="4" borderId="11" xfId="4" applyFont="1" applyFill="1" applyBorder="1" applyAlignment="1" applyProtection="1">
      <alignment vertical="center"/>
    </xf>
    <xf numFmtId="0" fontId="5" fillId="3" borderId="0" xfId="0" applyFont="1" applyFill="1" applyAlignment="1" applyProtection="1">
      <alignment vertical="center"/>
      <protection locked="0"/>
    </xf>
    <xf numFmtId="164" fontId="5" fillId="3" borderId="10" xfId="4" applyFont="1" applyFill="1" applyBorder="1" applyAlignment="1" applyProtection="1">
      <alignment vertical="center"/>
      <protection locked="0"/>
    </xf>
    <xf numFmtId="44" fontId="5" fillId="4" borderId="11" xfId="2" applyFont="1" applyFill="1" applyBorder="1" applyAlignment="1" applyProtection="1">
      <alignment vertical="center"/>
    </xf>
    <xf numFmtId="166" fontId="4" fillId="0" borderId="14" xfId="1" applyNumberFormat="1" applyFont="1" applyFill="1" applyBorder="1" applyAlignment="1" applyProtection="1">
      <alignment vertical="center"/>
    </xf>
    <xf numFmtId="164" fontId="4" fillId="0" borderId="15" xfId="4" applyFont="1" applyBorder="1" applyAlignment="1" applyProtection="1">
      <alignment vertical="center"/>
    </xf>
    <xf numFmtId="166" fontId="5" fillId="4" borderId="0" xfId="1" applyNumberFormat="1" applyFont="1" applyFill="1" applyBorder="1" applyAlignment="1" applyProtection="1">
      <alignment vertical="center"/>
    </xf>
    <xf numFmtId="166" fontId="5" fillId="4" borderId="17" xfId="1" applyNumberFormat="1" applyFont="1" applyFill="1" applyBorder="1" applyAlignment="1" applyProtection="1">
      <alignment vertical="center"/>
    </xf>
    <xf numFmtId="164" fontId="5" fillId="0" borderId="11" xfId="4" applyFont="1" applyFill="1" applyBorder="1" applyAlignment="1" applyProtection="1">
      <alignment vertical="center"/>
    </xf>
    <xf numFmtId="164" fontId="5" fillId="3" borderId="17" xfId="4" applyFont="1" applyFill="1" applyBorder="1" applyAlignment="1" applyProtection="1">
      <alignment vertical="center"/>
      <protection locked="0"/>
    </xf>
    <xf numFmtId="166" fontId="5" fillId="4" borderId="10" xfId="1" applyNumberFormat="1" applyFont="1" applyFill="1" applyBorder="1" applyAlignment="1" applyProtection="1">
      <alignment vertical="center"/>
    </xf>
    <xf numFmtId="166" fontId="5" fillId="4" borderId="19" xfId="1" applyNumberFormat="1" applyFont="1" applyFill="1" applyBorder="1" applyAlignment="1" applyProtection="1">
      <alignment vertical="center"/>
    </xf>
    <xf numFmtId="166" fontId="5" fillId="4" borderId="20" xfId="1" applyNumberFormat="1" applyFont="1" applyFill="1" applyBorder="1" applyAlignment="1" applyProtection="1">
      <alignment vertical="center"/>
    </xf>
    <xf numFmtId="164" fontId="5" fillId="4" borderId="21" xfId="4" applyFont="1" applyFill="1" applyBorder="1" applyAlignment="1" applyProtection="1">
      <alignment vertical="center"/>
    </xf>
    <xf numFmtId="0" fontId="3" fillId="0" borderId="1" xfId="0" applyFont="1" applyBorder="1" applyAlignment="1">
      <alignment vertical="center" wrapText="1"/>
    </xf>
    <xf numFmtId="165" fontId="5" fillId="0" borderId="0" xfId="1" applyNumberFormat="1" applyFont="1" applyFill="1" applyAlignment="1" applyProtection="1">
      <alignment vertical="center"/>
    </xf>
    <xf numFmtId="0" fontId="2" fillId="2" borderId="0" xfId="3" applyFill="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9" xfId="0" applyFont="1" applyBorder="1"/>
    <xf numFmtId="0" fontId="5" fillId="4" borderId="0" xfId="0" applyFont="1" applyFill="1"/>
    <xf numFmtId="0" fontId="5" fillId="0" borderId="9" xfId="0" applyFont="1" applyBorder="1" applyAlignment="1">
      <alignment vertical="center"/>
    </xf>
    <xf numFmtId="0" fontId="5" fillId="4" borderId="0" xfId="0" applyFont="1" applyFill="1" applyAlignment="1">
      <alignment vertical="center"/>
    </xf>
    <xf numFmtId="0" fontId="4" fillId="0" borderId="12" xfId="0" quotePrefix="1" applyFont="1" applyBorder="1" applyAlignment="1">
      <alignment vertical="center"/>
    </xf>
    <xf numFmtId="0" fontId="5" fillId="4" borderId="10" xfId="0" applyFont="1" applyFill="1" applyBorder="1" applyAlignment="1">
      <alignment vertical="center"/>
    </xf>
    <xf numFmtId="0" fontId="5" fillId="0" borderId="12" xfId="0" applyFont="1" applyBorder="1" applyAlignment="1">
      <alignment vertical="center"/>
    </xf>
    <xf numFmtId="0" fontId="5" fillId="0" borderId="12" xfId="0" quotePrefix="1" applyFont="1" applyBorder="1" applyAlignment="1">
      <alignment vertical="center"/>
    </xf>
    <xf numFmtId="0" fontId="5" fillId="0" borderId="10" xfId="0" quotePrefix="1" applyFont="1" applyBorder="1" applyAlignment="1">
      <alignment horizontal="center" vertical="center"/>
    </xf>
    <xf numFmtId="0" fontId="7" fillId="5" borderId="10" xfId="0" quotePrefix="1" applyFont="1" applyFill="1" applyBorder="1" applyAlignment="1">
      <alignment horizontal="center" vertical="center"/>
    </xf>
    <xf numFmtId="0" fontId="5" fillId="0" borderId="12" xfId="0" applyFont="1" applyBorder="1"/>
    <xf numFmtId="0" fontId="5" fillId="0" borderId="10" xfId="0" applyFont="1" applyBorder="1" applyAlignment="1">
      <alignment horizontal="center"/>
    </xf>
    <xf numFmtId="0" fontId="5" fillId="0" borderId="9" xfId="0" quotePrefix="1" applyFont="1" applyBorder="1" applyAlignment="1">
      <alignment vertical="center"/>
    </xf>
    <xf numFmtId="0" fontId="5" fillId="0" borderId="0" xfId="0" quotePrefix="1" applyFont="1" applyAlignment="1">
      <alignment horizontal="center" vertical="center"/>
    </xf>
    <xf numFmtId="0" fontId="4" fillId="0" borderId="9" xfId="0" quotePrefix="1" applyFont="1" applyBorder="1" applyAlignment="1">
      <alignment vertical="center"/>
    </xf>
    <xf numFmtId="0" fontId="6" fillId="0" borderId="9"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6" xfId="0" quotePrefix="1" applyFont="1" applyBorder="1" applyAlignment="1">
      <alignment vertical="center"/>
    </xf>
    <xf numFmtId="0" fontId="8" fillId="0" borderId="13" xfId="0" applyFont="1" applyBorder="1" applyAlignment="1">
      <alignment vertical="center"/>
    </xf>
    <xf numFmtId="0" fontId="5" fillId="0" borderId="18" xfId="0" applyFont="1" applyBorder="1" applyAlignment="1">
      <alignment vertical="center"/>
    </xf>
    <xf numFmtId="0" fontId="5" fillId="0" borderId="12" xfId="0" quotePrefix="1" applyFont="1" applyBorder="1" applyAlignment="1">
      <alignment horizontal="left"/>
    </xf>
    <xf numFmtId="0" fontId="5" fillId="0" borderId="0" xfId="0" applyFont="1" applyAlignment="1">
      <alignment horizontal="left"/>
    </xf>
    <xf numFmtId="0" fontId="5" fillId="0" borderId="25" xfId="0" applyFont="1" applyBorder="1" applyAlignment="1">
      <alignment horizontal="left"/>
    </xf>
    <xf numFmtId="0" fontId="5" fillId="0" borderId="12" xfId="0" quotePrefix="1" applyFont="1" applyBorder="1" applyAlignment="1">
      <alignment horizontal="left" vertical="center" wrapText="1"/>
    </xf>
    <xf numFmtId="0" fontId="5" fillId="0" borderId="0" xfId="0" quotePrefix="1" applyFont="1" applyAlignment="1">
      <alignment horizontal="left" vertical="center" wrapText="1"/>
    </xf>
    <xf numFmtId="0" fontId="5" fillId="0" borderId="25" xfId="0" quotePrefix="1" applyFont="1" applyBorder="1" applyAlignment="1">
      <alignment horizontal="left" vertical="center" wrapText="1"/>
    </xf>
    <xf numFmtId="0" fontId="5" fillId="0" borderId="26" xfId="0" quotePrefix="1" applyFont="1" applyBorder="1" applyAlignment="1">
      <alignment horizontal="left" vertical="center" wrapText="1"/>
    </xf>
    <xf numFmtId="0" fontId="5" fillId="0" borderId="19" xfId="0" quotePrefix="1" applyFont="1" applyBorder="1" applyAlignment="1">
      <alignment horizontal="left" vertical="center" wrapText="1"/>
    </xf>
    <xf numFmtId="0" fontId="5" fillId="0" borderId="27" xfId="0" quotePrefix="1" applyFont="1" applyBorder="1" applyAlignment="1">
      <alignment horizontal="left" vertical="center" wrapText="1"/>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xf numFmtId="0" fontId="9" fillId="0" borderId="22" xfId="0" applyFont="1" applyBorder="1" applyAlignment="1">
      <alignment horizontal="left"/>
    </xf>
    <xf numFmtId="0" fontId="9" fillId="0" borderId="23" xfId="0" applyFont="1" applyBorder="1" applyAlignment="1">
      <alignment horizontal="left"/>
    </xf>
    <xf numFmtId="0" fontId="9" fillId="0" borderId="24" xfId="0" applyFont="1" applyBorder="1" applyAlignment="1">
      <alignment horizontal="left"/>
    </xf>
    <xf numFmtId="0" fontId="5" fillId="0" borderId="12" xfId="0" quotePrefix="1" applyFont="1" applyBorder="1" applyAlignment="1">
      <alignment horizontal="left"/>
    </xf>
    <xf numFmtId="0" fontId="5" fillId="0" borderId="0" xfId="0" quotePrefix="1" applyFont="1" applyAlignment="1">
      <alignment horizontal="left"/>
    </xf>
    <xf numFmtId="0" fontId="5" fillId="0" borderId="25" xfId="0" quotePrefix="1" applyFont="1" applyBorder="1" applyAlignment="1">
      <alignment horizontal="left"/>
    </xf>
  </cellXfs>
  <cellStyles count="5">
    <cellStyle name="Euro" xfId="4" xr:uid="{BF65233D-B428-49F6-80B2-C76EEAFD4A9D}"/>
    <cellStyle name="Komma" xfId="1" builtinId="3"/>
    <cellStyle name="Standaard" xfId="0" builtinId="0"/>
    <cellStyle name="Standaard 2" xfId="3" xr:uid="{F453227B-1963-4105-A5DE-45495BDFB11A}"/>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347B-6940-4A5D-A06A-7A6F644A75E7}">
  <dimension ref="A1:G50"/>
  <sheetViews>
    <sheetView tabSelected="1" zoomScaleNormal="100" workbookViewId="0">
      <selection activeCell="B2" sqref="B2"/>
    </sheetView>
  </sheetViews>
  <sheetFormatPr defaultRowHeight="14.5" x14ac:dyDescent="0.35"/>
  <cols>
    <col min="1" max="1" width="3.54296875" customWidth="1"/>
    <col min="2" max="2" width="70.26953125" customWidth="1"/>
    <col min="3" max="3" width="16.1796875" customWidth="1"/>
    <col min="4" max="4" width="15.453125" customWidth="1"/>
    <col min="5" max="5" width="18.54296875" customWidth="1"/>
    <col min="6" max="6" width="22.1796875" customWidth="1"/>
  </cols>
  <sheetData>
    <row r="1" spans="1:7" ht="15" thickBot="1" x14ac:dyDescent="0.4">
      <c r="A1" s="21"/>
      <c r="B1" s="21"/>
      <c r="C1" s="21"/>
      <c r="D1" s="21"/>
      <c r="E1" s="21"/>
      <c r="F1" s="21"/>
      <c r="G1" s="21"/>
    </row>
    <row r="2" spans="1:7" ht="57" customHeight="1" x14ac:dyDescent="0.35">
      <c r="A2" s="21"/>
      <c r="B2" s="19" t="s">
        <v>43</v>
      </c>
      <c r="C2" s="22" t="s">
        <v>0</v>
      </c>
      <c r="D2" s="23" t="s">
        <v>1</v>
      </c>
      <c r="E2" s="23" t="s">
        <v>2</v>
      </c>
      <c r="F2" s="24" t="s">
        <v>3</v>
      </c>
      <c r="G2" s="21"/>
    </row>
    <row r="3" spans="1:7" x14ac:dyDescent="0.35">
      <c r="A3" s="21"/>
      <c r="B3" s="1"/>
      <c r="C3" s="55" t="s">
        <v>4</v>
      </c>
      <c r="D3" s="56"/>
      <c r="E3" s="56"/>
      <c r="F3" s="57"/>
      <c r="G3" s="21"/>
    </row>
    <row r="4" spans="1:7" x14ac:dyDescent="0.35">
      <c r="A4" s="21"/>
      <c r="B4" s="25"/>
      <c r="C4" s="26"/>
      <c r="D4" s="26"/>
      <c r="E4" s="2"/>
      <c r="F4" s="3"/>
      <c r="G4" s="21"/>
    </row>
    <row r="5" spans="1:7" x14ac:dyDescent="0.35">
      <c r="A5" s="21"/>
      <c r="B5" s="27"/>
      <c r="C5" s="28"/>
      <c r="D5" s="28"/>
      <c r="E5" s="4"/>
      <c r="F5" s="3"/>
      <c r="G5" s="21"/>
    </row>
    <row r="6" spans="1:7" x14ac:dyDescent="0.35">
      <c r="A6" s="21"/>
      <c r="B6" s="29" t="s">
        <v>5</v>
      </c>
      <c r="C6" s="30"/>
      <c r="D6" s="28"/>
      <c r="E6" s="4"/>
      <c r="F6" s="5"/>
      <c r="G6" s="21"/>
    </row>
    <row r="7" spans="1:7" x14ac:dyDescent="0.35">
      <c r="A7" s="21"/>
      <c r="B7" s="31" t="s">
        <v>6</v>
      </c>
      <c r="C7" s="30"/>
      <c r="D7" s="20">
        <f>365*24</f>
        <v>8760</v>
      </c>
      <c r="E7" s="7">
        <v>0</v>
      </c>
      <c r="F7" s="5">
        <f>D7*E7</f>
        <v>0</v>
      </c>
      <c r="G7" s="21"/>
    </row>
    <row r="8" spans="1:7" x14ac:dyDescent="0.35">
      <c r="A8" s="21"/>
      <c r="B8" s="32" t="s">
        <v>7</v>
      </c>
      <c r="C8" s="33">
        <v>52</v>
      </c>
      <c r="D8" s="6">
        <v>0</v>
      </c>
      <c r="E8" s="7">
        <v>0</v>
      </c>
      <c r="F8" s="5">
        <f>C8*D8*E8</f>
        <v>0</v>
      </c>
      <c r="G8" s="21"/>
    </row>
    <row r="9" spans="1:7" x14ac:dyDescent="0.35">
      <c r="A9" s="21"/>
      <c r="B9" s="29" t="s">
        <v>8</v>
      </c>
      <c r="C9" s="30"/>
      <c r="D9" s="28"/>
      <c r="E9" s="4"/>
      <c r="F9" s="5"/>
      <c r="G9" s="21"/>
    </row>
    <row r="10" spans="1:7" x14ac:dyDescent="0.35">
      <c r="A10" s="21"/>
      <c r="B10" s="32" t="s">
        <v>9</v>
      </c>
      <c r="C10" s="33">
        <v>52</v>
      </c>
      <c r="D10" s="28"/>
      <c r="E10" s="7">
        <v>0</v>
      </c>
      <c r="F10" s="5">
        <f>C10*E10</f>
        <v>0</v>
      </c>
      <c r="G10" s="21"/>
    </row>
    <row r="11" spans="1:7" x14ac:dyDescent="0.35">
      <c r="A11" s="21"/>
      <c r="B11" s="32" t="s">
        <v>10</v>
      </c>
      <c r="C11" s="33">
        <v>1</v>
      </c>
      <c r="D11" s="28"/>
      <c r="E11" s="7">
        <v>0</v>
      </c>
      <c r="F11" s="5">
        <f>C11*E11</f>
        <v>0</v>
      </c>
      <c r="G11" s="21"/>
    </row>
    <row r="12" spans="1:7" x14ac:dyDescent="0.35">
      <c r="A12" s="21"/>
      <c r="B12" s="32" t="s">
        <v>11</v>
      </c>
      <c r="C12" s="34">
        <v>3</v>
      </c>
      <c r="D12" s="28"/>
      <c r="E12" s="7">
        <v>0</v>
      </c>
      <c r="F12" s="5">
        <f>C12*E12</f>
        <v>0</v>
      </c>
      <c r="G12" s="21"/>
    </row>
    <row r="13" spans="1:7" x14ac:dyDescent="0.35">
      <c r="A13" s="21"/>
      <c r="B13" s="32" t="s">
        <v>12</v>
      </c>
      <c r="C13" s="34">
        <v>3</v>
      </c>
      <c r="D13" s="28"/>
      <c r="E13" s="7">
        <v>0</v>
      </c>
      <c r="F13" s="5">
        <f>C13*E13</f>
        <v>0</v>
      </c>
      <c r="G13" s="21"/>
    </row>
    <row r="14" spans="1:7" x14ac:dyDescent="0.35">
      <c r="A14" s="21"/>
      <c r="B14" s="29" t="s">
        <v>13</v>
      </c>
      <c r="C14" s="30"/>
      <c r="D14" s="28"/>
      <c r="E14" s="4"/>
      <c r="F14" s="5"/>
      <c r="G14" s="21"/>
    </row>
    <row r="15" spans="1:7" x14ac:dyDescent="0.35">
      <c r="A15" s="21"/>
      <c r="B15" s="32" t="s">
        <v>14</v>
      </c>
      <c r="C15" s="33">
        <v>12</v>
      </c>
      <c r="D15" s="6">
        <v>1</v>
      </c>
      <c r="E15" s="7">
        <v>0</v>
      </c>
      <c r="F15" s="5">
        <f>C15*D15*E15</f>
        <v>0</v>
      </c>
      <c r="G15" s="21"/>
    </row>
    <row r="16" spans="1:7" x14ac:dyDescent="0.35">
      <c r="A16" s="21"/>
      <c r="B16" s="32" t="s">
        <v>15</v>
      </c>
      <c r="C16" s="34">
        <v>12</v>
      </c>
      <c r="D16" s="6">
        <v>1</v>
      </c>
      <c r="E16" s="7">
        <v>0</v>
      </c>
      <c r="F16" s="5">
        <f>C16*D16*E16</f>
        <v>0</v>
      </c>
      <c r="G16" s="21"/>
    </row>
    <row r="17" spans="1:7" x14ac:dyDescent="0.35">
      <c r="A17" s="21"/>
      <c r="B17" s="32" t="s">
        <v>16</v>
      </c>
      <c r="C17" s="34">
        <v>12</v>
      </c>
      <c r="D17" s="6">
        <v>1</v>
      </c>
      <c r="E17" s="7">
        <v>0</v>
      </c>
      <c r="F17" s="5">
        <f>C17*D17*E17</f>
        <v>0</v>
      </c>
      <c r="G17" s="21"/>
    </row>
    <row r="18" spans="1:7" x14ac:dyDescent="0.35">
      <c r="A18" s="21"/>
      <c r="B18" s="32" t="s">
        <v>17</v>
      </c>
      <c r="C18" s="34">
        <v>12</v>
      </c>
      <c r="D18" s="6">
        <v>1</v>
      </c>
      <c r="E18" s="7">
        <v>0</v>
      </c>
      <c r="F18" s="5">
        <f t="shared" ref="F18" si="0">C18*D18*E18</f>
        <v>0</v>
      </c>
      <c r="G18" s="21"/>
    </row>
    <row r="19" spans="1:7" x14ac:dyDescent="0.35">
      <c r="A19" s="21"/>
      <c r="B19" s="32" t="s">
        <v>18</v>
      </c>
      <c r="C19" s="34">
        <v>12</v>
      </c>
      <c r="D19" s="6">
        <v>1</v>
      </c>
      <c r="E19" s="7">
        <v>0</v>
      </c>
      <c r="F19" s="5">
        <f>C19*D19*E19</f>
        <v>0</v>
      </c>
      <c r="G19" s="21"/>
    </row>
    <row r="20" spans="1:7" x14ac:dyDescent="0.35">
      <c r="A20" s="21"/>
      <c r="B20" s="29" t="s">
        <v>19</v>
      </c>
      <c r="C20" s="33">
        <v>52</v>
      </c>
      <c r="D20" s="6">
        <v>1</v>
      </c>
      <c r="E20" s="7">
        <v>0</v>
      </c>
      <c r="F20" s="5">
        <f>C20*D20*E20</f>
        <v>0</v>
      </c>
      <c r="G20" s="21"/>
    </row>
    <row r="21" spans="1:7" x14ac:dyDescent="0.35">
      <c r="A21" s="21"/>
      <c r="B21" s="29" t="s">
        <v>20</v>
      </c>
      <c r="C21" s="30"/>
      <c r="D21" s="28"/>
      <c r="E21" s="4"/>
      <c r="F21" s="5"/>
      <c r="G21" s="21"/>
    </row>
    <row r="22" spans="1:7" x14ac:dyDescent="0.35">
      <c r="A22" s="21"/>
      <c r="B22" s="35" t="s">
        <v>21</v>
      </c>
      <c r="C22" s="36">
        <v>12</v>
      </c>
      <c r="D22" s="28"/>
      <c r="E22" s="7">
        <v>0</v>
      </c>
      <c r="F22" s="5">
        <f t="shared" ref="F22:F30" si="1">C22*E22</f>
        <v>0</v>
      </c>
      <c r="G22" s="21"/>
    </row>
    <row r="23" spans="1:7" x14ac:dyDescent="0.35">
      <c r="A23" s="21"/>
      <c r="B23" s="32" t="s">
        <v>22</v>
      </c>
      <c r="C23" s="33">
        <v>1</v>
      </c>
      <c r="D23" s="28"/>
      <c r="E23" s="7">
        <v>0</v>
      </c>
      <c r="F23" s="5">
        <f t="shared" si="1"/>
        <v>0</v>
      </c>
      <c r="G23" s="21"/>
    </row>
    <row r="24" spans="1:7" x14ac:dyDescent="0.35">
      <c r="A24" s="21"/>
      <c r="B24" s="32" t="s">
        <v>41</v>
      </c>
      <c r="C24" s="33">
        <v>50</v>
      </c>
      <c r="D24" s="28"/>
      <c r="E24" s="7">
        <v>0</v>
      </c>
      <c r="F24" s="5">
        <f t="shared" ref="F24" si="2">C24*E24</f>
        <v>0</v>
      </c>
      <c r="G24" s="21"/>
    </row>
    <row r="25" spans="1:7" x14ac:dyDescent="0.35">
      <c r="A25" s="21"/>
      <c r="B25" s="29" t="s">
        <v>23</v>
      </c>
      <c r="C25" s="33">
        <v>1</v>
      </c>
      <c r="D25" s="28"/>
      <c r="E25" s="7">
        <v>0</v>
      </c>
      <c r="F25" s="5">
        <f t="shared" si="1"/>
        <v>0</v>
      </c>
      <c r="G25" s="21"/>
    </row>
    <row r="26" spans="1:7" x14ac:dyDescent="0.35">
      <c r="A26" s="21"/>
      <c r="B26" s="29" t="s">
        <v>24</v>
      </c>
      <c r="C26" s="33">
        <v>5</v>
      </c>
      <c r="D26" s="28"/>
      <c r="E26" s="7">
        <v>0</v>
      </c>
      <c r="F26" s="5">
        <f t="shared" si="1"/>
        <v>0</v>
      </c>
      <c r="G26" s="21"/>
    </row>
    <row r="27" spans="1:7" x14ac:dyDescent="0.35">
      <c r="A27" s="21"/>
      <c r="B27" s="32" t="s">
        <v>25</v>
      </c>
      <c r="C27" s="33">
        <v>12</v>
      </c>
      <c r="D27" s="28"/>
      <c r="E27" s="7">
        <v>0</v>
      </c>
      <c r="F27" s="5">
        <f t="shared" si="1"/>
        <v>0</v>
      </c>
      <c r="G27" s="21"/>
    </row>
    <row r="28" spans="1:7" x14ac:dyDescent="0.35">
      <c r="A28" s="21"/>
      <c r="B28" s="37" t="s">
        <v>26</v>
      </c>
      <c r="C28" s="38">
        <v>5</v>
      </c>
      <c r="D28" s="28"/>
      <c r="E28" s="7">
        <v>0</v>
      </c>
      <c r="F28" s="5">
        <f t="shared" si="1"/>
        <v>0</v>
      </c>
      <c r="G28" s="21"/>
    </row>
    <row r="29" spans="1:7" x14ac:dyDescent="0.35">
      <c r="A29" s="21"/>
      <c r="B29" s="37" t="s">
        <v>42</v>
      </c>
      <c r="C29" s="38">
        <v>5</v>
      </c>
      <c r="D29" s="28"/>
      <c r="E29" s="7">
        <v>0</v>
      </c>
      <c r="F29" s="5">
        <f t="shared" ref="F29" si="3">C29*E29</f>
        <v>0</v>
      </c>
      <c r="G29" s="21"/>
    </row>
    <row r="30" spans="1:7" x14ac:dyDescent="0.35">
      <c r="A30" s="21"/>
      <c r="B30" s="39" t="s">
        <v>27</v>
      </c>
      <c r="C30" s="38">
        <v>4</v>
      </c>
      <c r="D30" s="28"/>
      <c r="E30" s="7">
        <v>0</v>
      </c>
      <c r="F30" s="5">
        <f t="shared" si="1"/>
        <v>0</v>
      </c>
      <c r="G30" s="21"/>
    </row>
    <row r="31" spans="1:7" x14ac:dyDescent="0.35">
      <c r="A31" s="21"/>
      <c r="B31" s="40"/>
      <c r="C31" s="28"/>
      <c r="D31" s="28"/>
      <c r="E31" s="4"/>
      <c r="F31" s="8"/>
      <c r="G31" s="21"/>
    </row>
    <row r="32" spans="1:7" x14ac:dyDescent="0.35">
      <c r="A32" s="21"/>
      <c r="B32" s="41" t="s">
        <v>28</v>
      </c>
      <c r="C32" s="42"/>
      <c r="D32" s="9"/>
      <c r="E32" s="9"/>
      <c r="F32" s="10">
        <f>SUM(F7:F30)</f>
        <v>0</v>
      </c>
      <c r="G32" s="21"/>
    </row>
    <row r="33" spans="1:7" x14ac:dyDescent="0.35">
      <c r="A33" s="21"/>
      <c r="B33" s="40"/>
      <c r="C33" s="28"/>
      <c r="D33" s="28"/>
      <c r="E33" s="4"/>
      <c r="F33" s="8"/>
      <c r="G33" s="21"/>
    </row>
    <row r="34" spans="1:7" x14ac:dyDescent="0.35">
      <c r="A34" s="21"/>
      <c r="B34" s="43" t="s">
        <v>29</v>
      </c>
      <c r="C34" s="11"/>
      <c r="D34" s="11"/>
      <c r="E34" s="12"/>
      <c r="F34" s="13">
        <f>(C35*E35)+(C36*E36)</f>
        <v>0</v>
      </c>
      <c r="G34" s="21"/>
    </row>
    <row r="35" spans="1:7" x14ac:dyDescent="0.35">
      <c r="A35" s="21"/>
      <c r="B35" s="37" t="s">
        <v>30</v>
      </c>
      <c r="C35" s="38">
        <v>1</v>
      </c>
      <c r="D35" s="11"/>
      <c r="E35" s="14">
        <v>0</v>
      </c>
      <c r="F35" s="5"/>
      <c r="G35" s="21"/>
    </row>
    <row r="36" spans="1:7" x14ac:dyDescent="0.35">
      <c r="A36" s="21"/>
      <c r="B36" s="37" t="s">
        <v>31</v>
      </c>
      <c r="C36" s="38">
        <v>1</v>
      </c>
      <c r="D36" s="11"/>
      <c r="E36" s="14">
        <v>0</v>
      </c>
      <c r="F36" s="5"/>
      <c r="G36" s="21"/>
    </row>
    <row r="37" spans="1:7" ht="8.25" customHeight="1" x14ac:dyDescent="0.35">
      <c r="A37" s="21"/>
      <c r="B37" s="37"/>
      <c r="C37" s="28"/>
      <c r="D37" s="28"/>
      <c r="E37" s="4"/>
      <c r="F37" s="5"/>
      <c r="G37" s="21"/>
    </row>
    <row r="38" spans="1:7" ht="18" x14ac:dyDescent="0.35">
      <c r="A38" s="21"/>
      <c r="B38" s="44" t="s">
        <v>32</v>
      </c>
      <c r="C38" s="42"/>
      <c r="D38" s="9"/>
      <c r="E38" s="9"/>
      <c r="F38" s="10">
        <f>F32+1/3*F34</f>
        <v>0</v>
      </c>
      <c r="G38" s="21"/>
    </row>
    <row r="39" spans="1:7" x14ac:dyDescent="0.35">
      <c r="A39" s="21"/>
      <c r="B39" s="37"/>
      <c r="C39" s="11"/>
      <c r="D39" s="11"/>
      <c r="E39" s="15"/>
      <c r="F39" s="5"/>
      <c r="G39" s="21"/>
    </row>
    <row r="40" spans="1:7" ht="15" thickBot="1" x14ac:dyDescent="0.4">
      <c r="A40" s="21"/>
      <c r="B40" s="45"/>
      <c r="C40" s="16"/>
      <c r="D40" s="16"/>
      <c r="E40" s="17"/>
      <c r="F40" s="18"/>
      <c r="G40" s="21"/>
    </row>
    <row r="41" spans="1:7" ht="15" thickBot="1" x14ac:dyDescent="0.4">
      <c r="A41" s="21"/>
      <c r="B41" s="21"/>
      <c r="C41" s="21"/>
      <c r="D41" s="21"/>
      <c r="E41" s="21"/>
      <c r="F41" s="21"/>
      <c r="G41" s="21"/>
    </row>
    <row r="42" spans="1:7" x14ac:dyDescent="0.35">
      <c r="A42" s="21"/>
      <c r="B42" s="58" t="s">
        <v>33</v>
      </c>
      <c r="C42" s="59"/>
      <c r="D42" s="59"/>
      <c r="E42" s="59"/>
      <c r="F42" s="60"/>
      <c r="G42" s="21"/>
    </row>
    <row r="43" spans="1:7" x14ac:dyDescent="0.35">
      <c r="A43" s="21"/>
      <c r="B43" s="46" t="s">
        <v>34</v>
      </c>
      <c r="C43" s="47"/>
      <c r="D43" s="47"/>
      <c r="E43" s="47"/>
      <c r="F43" s="48"/>
      <c r="G43" s="21"/>
    </row>
    <row r="44" spans="1:7" x14ac:dyDescent="0.35">
      <c r="A44" s="21"/>
      <c r="B44" s="61" t="s">
        <v>35</v>
      </c>
      <c r="C44" s="62"/>
      <c r="D44" s="62"/>
      <c r="E44" s="62"/>
      <c r="F44" s="63"/>
      <c r="G44" s="21"/>
    </row>
    <row r="45" spans="1:7" x14ac:dyDescent="0.35">
      <c r="A45" s="21"/>
      <c r="B45" s="49" t="s">
        <v>36</v>
      </c>
      <c r="C45" s="50"/>
      <c r="D45" s="50"/>
      <c r="E45" s="50"/>
      <c r="F45" s="51"/>
      <c r="G45" s="21"/>
    </row>
    <row r="46" spans="1:7" x14ac:dyDescent="0.35">
      <c r="A46" s="21"/>
      <c r="B46" s="49" t="s">
        <v>37</v>
      </c>
      <c r="C46" s="50"/>
      <c r="D46" s="50"/>
      <c r="E46" s="50"/>
      <c r="F46" s="51"/>
      <c r="G46" s="21"/>
    </row>
    <row r="47" spans="1:7" x14ac:dyDescent="0.35">
      <c r="A47" s="21"/>
      <c r="B47" s="49" t="s">
        <v>38</v>
      </c>
      <c r="C47" s="50"/>
      <c r="D47" s="50"/>
      <c r="E47" s="50"/>
      <c r="F47" s="51"/>
      <c r="G47" s="21"/>
    </row>
    <row r="48" spans="1:7" x14ac:dyDescent="0.35">
      <c r="A48" s="21"/>
      <c r="B48" s="49" t="s">
        <v>39</v>
      </c>
      <c r="C48" s="50"/>
      <c r="D48" s="50"/>
      <c r="E48" s="50"/>
      <c r="F48" s="51"/>
      <c r="G48" s="21"/>
    </row>
    <row r="49" spans="1:7" ht="15" thickBot="1" x14ac:dyDescent="0.4">
      <c r="A49" s="21"/>
      <c r="B49" s="52" t="s">
        <v>40</v>
      </c>
      <c r="C49" s="53"/>
      <c r="D49" s="53"/>
      <c r="E49" s="53"/>
      <c r="F49" s="54"/>
      <c r="G49" s="21"/>
    </row>
    <row r="50" spans="1:7" x14ac:dyDescent="0.35">
      <c r="A50" s="21"/>
      <c r="B50" s="21"/>
      <c r="C50" s="21"/>
      <c r="D50" s="21"/>
      <c r="E50" s="21"/>
      <c r="F50" s="21"/>
      <c r="G50" s="21"/>
    </row>
  </sheetData>
  <sheetProtection algorithmName="SHA-512" hashValue="d3IJyvGi4USMcAzM0E4Lnx3WdN46K8Pz1LWkvEKPOAfZ3MQRlQt8mqm8QUQHZ4/gFYKC54w0GdiINlaW1HSfww==" saltValue="Zi0IIxS/fsP8UtMPGJyaFA==" spinCount="100000" sheet="1" objects="1" scenarios="1"/>
  <protectedRanges>
    <protectedRange algorithmName="SHA-512" hashValue="scXwdvec5ksi8X+ySc6OPBs6tneWWr1/k7egc0VpnNkkIcdx8XyqPNQK8ddqkEjTd7LReI3n24C0dkhhMTLqWw==" saltValue="6zb6U6K6zOa3BmQvjQ5BaA==" spinCount="100000" sqref="D15:E20 D8 E7:E8 E10:E13 E35:E36 E22:E30" name="aantallen en prijzen"/>
  </protectedRanges>
  <mergeCells count="8">
    <mergeCell ref="B48:F48"/>
    <mergeCell ref="B49:F49"/>
    <mergeCell ref="C3:F3"/>
    <mergeCell ref="B42:F42"/>
    <mergeCell ref="B44:F44"/>
    <mergeCell ref="B45:F45"/>
    <mergeCell ref="B46:F46"/>
    <mergeCell ref="B47:F47"/>
  </mergeCells>
  <pageMargins left="0.7" right="0.7" top="0.75" bottom="0.75" header="0.3" footer="0.3"/>
  <pageSetup paperSize="9" orientation="portrait" r:id="rId1"/>
  <ignoredErrors>
    <ignoredError sqref="D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DDD9DA6715B6F41B36A041000DA5352" ma:contentTypeVersion="4" ma:contentTypeDescription="Een nieuw document maken." ma:contentTypeScope="" ma:versionID="d5c4f7a94f24ec7f58a5e24d664fb90a">
  <xsd:schema xmlns:xsd="http://www.w3.org/2001/XMLSchema" xmlns:xs="http://www.w3.org/2001/XMLSchema" xmlns:p="http://schemas.microsoft.com/office/2006/metadata/properties" xmlns:ns2="9a2a9ba7-cda7-4c88-b29f-fa20423fb86b" targetNamespace="http://schemas.microsoft.com/office/2006/metadata/properties" ma:root="true" ma:fieldsID="912a2200aa2791de2ab62975f9cefb9a" ns2:_="">
    <xsd:import namespace="9a2a9ba7-cda7-4c88-b29f-fa20423fb8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2a9ba7-cda7-4c88-b29f-fa20423fb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5856F8-EFAB-414F-8D93-C16C0EB45D45}">
  <ds:schemaRefs>
    <ds:schemaRef ds:uri="http://schemas.microsoft.com/sharepoint/v3/contenttype/forms"/>
  </ds:schemaRefs>
</ds:datastoreItem>
</file>

<file path=customXml/itemProps2.xml><?xml version="1.0" encoding="utf-8"?>
<ds:datastoreItem xmlns:ds="http://schemas.openxmlformats.org/officeDocument/2006/customXml" ds:itemID="{B03DCE83-3A0E-49EE-8864-AB4AE84734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2a9ba7-cda7-4c88-b29f-fa20423fb8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343D01-D2EF-42E9-BD34-5AA25A220DCB}">
  <ds:schemaRefs>
    <ds:schemaRef ds:uri="http://purl.org/dc/terms/"/>
    <ds:schemaRef ds:uri="9a2a9ba7-cda7-4c88-b29f-fa20423fb86b"/>
    <ds:schemaRef ds:uri="http://purl.org/dc/dcmitype/"/>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 P+R Breukelen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Ebbing</dc:creator>
  <cp:keywords/>
  <dc:description/>
  <cp:lastModifiedBy>Steenis, Teus van</cp:lastModifiedBy>
  <cp:revision/>
  <dcterms:created xsi:type="dcterms:W3CDTF">2023-06-15T14:46:19Z</dcterms:created>
  <dcterms:modified xsi:type="dcterms:W3CDTF">2023-08-30T15:19:32Z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0x010100CDDD9DA6715B6F41B36A041000DA5352</vt:lpwstr>
  </property>
  <property fmtid="{D5CDD505-2E9C-101B-9397-08002B2CF9AE}" pid="3" name="PUWaardering">
    <vt:lpwstr>5;#Bewaren|4570fb31-860c-44f7-be36-40938139c6a7</vt:lpwstr>
  </property>
  <property fmtid="{D5CDD505-2E9C-101B-9397-08002B2CF9AE}" pid="4" name="PUBewaartermijn">
    <vt:lpwstr>3;#Blijvend bewaren|e5ca1b2a-a741-485a-bdf8-91756cb0387b</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6;#Mobiliteit (MOB)|10be77bb-14cd-433e-949e-9bfecbe7d7b4</vt:lpwstr>
  </property>
  <property fmtid="{D5CDD505-2E9C-101B-9397-08002B2CF9AE}" pid="9" name="PUProceseigenaar">
    <vt:lpwstr>7;#TL MOB-TPM, Teamleider Trambedrijf Projectmanagement|611a64a8-09cb-46c0-b156-78b8e3660654</vt:lpwstr>
  </property>
  <property fmtid="{D5CDD505-2E9C-101B-9397-08002B2CF9AE}" pid="10" name="PUDocumentTrefwoorden">
    <vt:lpwstr/>
  </property>
  <property fmtid="{D5CDD505-2E9C-101B-9397-08002B2CF9AE}" pid="11" name="PUEindverantwoordelijkeProceseigenaar">
    <vt:lpwstr>9;#MOB - Concernmanager Mobiliteit|b7f90ac5-8c87-47a8-8218-35c54f9ce893</vt:lpwstr>
  </property>
  <property fmtid="{D5CDD505-2E9C-101B-9397-08002B2CF9AE}" pid="12" name="PUDoelenboom">
    <vt:lpwstr>1;#Onbenoemd|fb06c238-9fe8-4cf7-a2d9-a90b291e7d32</vt:lpwstr>
  </property>
  <property fmtid="{D5CDD505-2E9C-101B-9397-08002B2CF9AE}" pid="13" name="PUThema">
    <vt:lpwstr>2;#Openbaar vervoer|15ec2c3d-1022-496c-b5bd-550a2983b73f</vt:lpwstr>
  </property>
  <property fmtid="{D5CDD505-2E9C-101B-9397-08002B2CF9AE}" pid="14" name="_dlc_DocIdItemGuid">
    <vt:lpwstr>86e2ecb3-1a47-436f-9c14-365850e7a620</vt:lpwstr>
  </property>
</Properties>
</file>