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Lochem/EA accountantsdiensten 2023/aanbestedingsdocument en bijlagen/concept/"/>
    </mc:Choice>
  </mc:AlternateContent>
  <xr:revisionPtr revIDLastSave="0" documentId="13_ncr:1_{ABEBE853-86E9-CA43-B7AA-25DEFBCFD1A0}" xr6:coauthVersionLast="47" xr6:coauthVersionMax="47" xr10:uidLastSave="{00000000-0000-0000-0000-000000000000}"/>
  <bookViews>
    <workbookView xWindow="31660" yWindow="880" windowWidth="38300" windowHeight="20020" xr2:uid="{00000000-000D-0000-FFFF-FFFF00000000}"/>
  </bookViews>
  <sheets>
    <sheet name="Waardemodel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2" l="1"/>
  <c r="B25" i="2"/>
  <c r="B26" i="2"/>
  <c r="B24" i="2"/>
  <c r="F16" i="2"/>
  <c r="F14" i="2"/>
  <c r="E16" i="2"/>
  <c r="E14" i="2"/>
  <c r="D16" i="2"/>
  <c r="D14" i="2"/>
  <c r="C16" i="2"/>
  <c r="C14" i="2"/>
  <c r="B16" i="2"/>
  <c r="B14" i="2"/>
  <c r="B12" i="2"/>
  <c r="G12" i="2"/>
  <c r="E7" i="2"/>
  <c r="D7" i="2"/>
  <c r="C7" i="2"/>
  <c r="B7" i="2"/>
  <c r="E5" i="2"/>
  <c r="D5" i="2"/>
  <c r="C5" i="2"/>
  <c r="B5" i="2"/>
  <c r="F4" i="2"/>
  <c r="B19" i="2"/>
  <c r="G16" i="2"/>
  <c r="G15" i="2"/>
  <c r="G14" i="2"/>
  <c r="F7" i="2"/>
  <c r="F6" i="2"/>
  <c r="F5" i="2"/>
  <c r="J34" i="2"/>
  <c r="F34" i="2"/>
  <c r="J29" i="2"/>
  <c r="F29" i="2"/>
  <c r="F3" i="2"/>
</calcChain>
</file>

<file path=xl/sharedStrings.xml><?xml version="1.0" encoding="utf-8"?>
<sst xmlns="http://schemas.openxmlformats.org/spreadsheetml/2006/main" count="63" uniqueCount="35">
  <si>
    <t>4 goed</t>
  </si>
  <si>
    <t>3 voldoende</t>
  </si>
  <si>
    <t>2 matig</t>
  </si>
  <si>
    <t>1 onvoldoende</t>
  </si>
  <si>
    <t>5 uitmuntend</t>
  </si>
  <si>
    <t>KO</t>
  </si>
  <si>
    <t>Totaal:</t>
  </si>
  <si>
    <t>Percentage</t>
  </si>
  <si>
    <t xml:space="preserve"> </t>
  </si>
  <si>
    <t>Totaal maximaal te behalen  kwaliteit</t>
  </si>
  <si>
    <t>KO= knock-out en zal leiden tot een uitgebreid gemotiveerde uitsluiting.</t>
  </si>
  <si>
    <t>NB (open vragen):</t>
  </si>
  <si>
    <t>inschrijver 1</t>
  </si>
  <si>
    <t>kwaliteit</t>
  </si>
  <si>
    <t>prijs</t>
  </si>
  <si>
    <t>BPKV</t>
  </si>
  <si>
    <t>inschrijver 2</t>
  </si>
  <si>
    <t>open vragen</t>
  </si>
  <si>
    <t>totaal</t>
  </si>
  <si>
    <t>Voorbeeldberekening</t>
  </si>
  <si>
    <t>Fictieve prijsscore</t>
  </si>
  <si>
    <t xml:space="preserve">VRAAG 1 – Werkwijze jaarrekening </t>
  </si>
  <si>
    <t>VRAAG 2 – Continuïteit teamsamenstelling</t>
  </si>
  <si>
    <t>VRAAG 3 – Visie op het controle proces en  rechtmatigheidsverantwoording</t>
  </si>
  <si>
    <t>VRAAG 1</t>
  </si>
  <si>
    <t>VRAAG 2</t>
  </si>
  <si>
    <t>VRAAG 3</t>
  </si>
  <si>
    <t>VRAAG 4</t>
  </si>
  <si>
    <t>1. OPEN VRAGEN</t>
  </si>
  <si>
    <t>2. INTERVIEW</t>
  </si>
  <si>
    <t>interview</t>
  </si>
  <si>
    <t>VRAAG 4 – Adviesrol en informatie</t>
  </si>
  <si>
    <t>VRAAG 5</t>
  </si>
  <si>
    <t>indien er door een inschrijver tweemaal  of vaker 'matig' gescoord wordt zal dit leiden tot een uitgebreid gemotiveerde uitsluiting.</t>
  </si>
  <si>
    <r>
      <t xml:space="preserve">NB (interview):
</t>
    </r>
    <r>
      <rPr>
        <sz val="10"/>
        <color rgb="FFFF0000"/>
        <rFont val="Raleway"/>
      </rPr>
      <t>KO= knock-out en zal leiden tot een uitgebreid gemotiveerde uitsluiting.
indien er door een inschrijver driemaal of vaker 'matig' gescoord wordt zal dit leiden tot een uitgebreid gemotiveerde uitsluiting.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</si>
</sst>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Raleway"/>
    </font>
    <font>
      <b/>
      <sz val="10"/>
      <color rgb="FF000000"/>
      <name val="Raleway"/>
    </font>
    <font>
      <sz val="10"/>
      <color rgb="FF000000"/>
      <name val="Raleway"/>
    </font>
    <font>
      <sz val="10"/>
      <color theme="1"/>
      <name val="Raleway"/>
    </font>
    <font>
      <b/>
      <sz val="10"/>
      <color rgb="FFFF0000"/>
      <name val="Raleway"/>
    </font>
    <font>
      <sz val="10"/>
      <color rgb="FFFF0000"/>
      <name val="Raleway"/>
    </font>
    <font>
      <b/>
      <sz val="8"/>
      <color rgb="FF000000"/>
      <name val="Raleway"/>
    </font>
    <font>
      <b/>
      <sz val="12"/>
      <color theme="1"/>
      <name val="Raleway"/>
    </font>
    <font>
      <b/>
      <sz val="20"/>
      <color theme="0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8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3" fillId="4" borderId="1" xfId="0" applyFont="1" applyFill="1" applyBorder="1" applyAlignment="1">
      <alignment horizontal="justify" vertical="center" wrapText="1"/>
    </xf>
    <xf numFmtId="9" fontId="5" fillId="0" borderId="1" xfId="1" applyFont="1" applyBorder="1"/>
    <xf numFmtId="0" fontId="6" fillId="9" borderId="8" xfId="0" applyFont="1" applyFill="1" applyBorder="1"/>
    <xf numFmtId="44" fontId="7" fillId="9" borderId="9" xfId="2" applyFont="1" applyFill="1" applyBorder="1"/>
    <xf numFmtId="0" fontId="7" fillId="9" borderId="9" xfId="0" applyFont="1" applyFill="1" applyBorder="1"/>
    <xf numFmtId="0" fontId="7" fillId="9" borderId="10" xfId="0" applyFont="1" applyFill="1" applyBorder="1"/>
    <xf numFmtId="0" fontId="3" fillId="3" borderId="2" xfId="0" applyFont="1" applyFill="1" applyBorder="1" applyAlignment="1">
      <alignment horizontal="justify" vertical="center" wrapText="1"/>
    </xf>
    <xf numFmtId="164" fontId="4" fillId="2" borderId="4" xfId="0" applyNumberFormat="1" applyFont="1" applyFill="1" applyBorder="1" applyAlignment="1">
      <alignment horizontal="justify" vertical="center" wrapText="1"/>
    </xf>
    <xf numFmtId="164" fontId="5" fillId="7" borderId="1" xfId="0" applyNumberFormat="1" applyFont="1" applyFill="1" applyBorder="1"/>
    <xf numFmtId="0" fontId="7" fillId="9" borderId="5" xfId="0" applyFont="1" applyFill="1" applyBorder="1"/>
    <xf numFmtId="0" fontId="7" fillId="9" borderId="0" xfId="0" applyFont="1" applyFill="1"/>
    <xf numFmtId="0" fontId="7" fillId="9" borderId="11" xfId="0" applyFont="1" applyFill="1" applyBorder="1"/>
    <xf numFmtId="0" fontId="7" fillId="9" borderId="6" xfId="0" applyFont="1" applyFill="1" applyBorder="1"/>
    <xf numFmtId="0" fontId="7" fillId="9" borderId="7" xfId="0" applyFont="1" applyFill="1" applyBorder="1"/>
    <xf numFmtId="0" fontId="7" fillId="9" borderId="4" xfId="0" applyFont="1" applyFill="1" applyBorder="1"/>
    <xf numFmtId="164" fontId="7" fillId="2" borderId="4" xfId="0" applyNumberFormat="1" applyFont="1" applyFill="1" applyBorder="1" applyAlignment="1">
      <alignment horizontal="justify" vertical="center" wrapText="1"/>
    </xf>
    <xf numFmtId="164" fontId="7" fillId="7" borderId="1" xfId="0" applyNumberFormat="1" applyFont="1" applyFill="1" applyBorder="1"/>
    <xf numFmtId="0" fontId="6" fillId="2" borderId="4" xfId="0" applyFont="1" applyFill="1" applyBorder="1" applyAlignment="1">
      <alignment horizontal="justify" vertical="center" wrapText="1"/>
    </xf>
    <xf numFmtId="0" fontId="5" fillId="0" borderId="0" xfId="0" applyFont="1"/>
    <xf numFmtId="0" fontId="8" fillId="3" borderId="1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justify" vertical="center" wrapText="1"/>
    </xf>
    <xf numFmtId="165" fontId="3" fillId="4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44" fontId="7" fillId="6" borderId="0" xfId="2" applyFont="1" applyFill="1"/>
    <xf numFmtId="0" fontId="5" fillId="6" borderId="0" xfId="0" applyFont="1" applyFill="1"/>
    <xf numFmtId="0" fontId="2" fillId="6" borderId="0" xfId="0" applyFont="1" applyFill="1"/>
    <xf numFmtId="164" fontId="9" fillId="7" borderId="1" xfId="0" applyNumberFormat="1" applyFont="1" applyFill="1" applyBorder="1" applyAlignment="1">
      <alignment vertical="center"/>
    </xf>
    <xf numFmtId="44" fontId="2" fillId="0" borderId="0" xfId="2" applyFont="1"/>
    <xf numFmtId="44" fontId="2" fillId="8" borderId="0" xfId="2" applyFont="1" applyFill="1"/>
    <xf numFmtId="44" fontId="2" fillId="6" borderId="0" xfId="2" applyFont="1" applyFill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10" fontId="3" fillId="4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164" fontId="5" fillId="0" borderId="0" xfId="0" applyNumberFormat="1" applyFont="1"/>
    <xf numFmtId="164" fontId="2" fillId="0" borderId="0" xfId="2" applyNumberFormat="1" applyFont="1"/>
    <xf numFmtId="0" fontId="6" fillId="9" borderId="8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>
      <alignment horizontal="left" vertical="center" wrapText="1"/>
    </xf>
    <xf numFmtId="0" fontId="6" fillId="9" borderId="10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left" vertical="center" wrapText="1"/>
    </xf>
    <xf numFmtId="0" fontId="6" fillId="9" borderId="0" xfId="0" applyFont="1" applyFill="1" applyAlignment="1">
      <alignment horizontal="left" vertical="center" wrapText="1"/>
    </xf>
    <xf numFmtId="0" fontId="6" fillId="9" borderId="11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98379</xdr:colOff>
      <xdr:row>0</xdr:row>
      <xdr:rowOff>178868</xdr:rowOff>
    </xdr:from>
    <xdr:to>
      <xdr:col>7</xdr:col>
      <xdr:colOff>1887113</xdr:colOff>
      <xdr:row>0</xdr:row>
      <xdr:rowOff>865187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07C39CD-C1A6-C641-AFB4-5B9A500BF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3802" y="178868"/>
          <a:ext cx="3756339" cy="6863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topLeftCell="B11" zoomScale="142" zoomScaleNormal="142" workbookViewId="0">
      <selection activeCell="G38" sqref="G38"/>
    </sheetView>
  </sheetViews>
  <sheetFormatPr baseColWidth="10" defaultColWidth="11" defaultRowHeight="15" x14ac:dyDescent="0.2"/>
  <cols>
    <col min="1" max="1" width="15.83203125" style="1" customWidth="1"/>
    <col min="2" max="8" width="25.83203125" style="1" customWidth="1"/>
    <col min="9" max="13" width="18.83203125" style="1" customWidth="1"/>
    <col min="14" max="14" width="20.1640625" style="1" customWidth="1"/>
    <col min="15" max="15" width="13" style="1" bestFit="1" customWidth="1"/>
    <col min="16" max="16" width="12.6640625" style="1" bestFit="1" customWidth="1"/>
    <col min="17" max="16384" width="11" style="1"/>
  </cols>
  <sheetData>
    <row r="1" spans="1:12" ht="81" customHeight="1" thickBot="1" x14ac:dyDescent="0.25">
      <c r="A1" s="50" t="s">
        <v>28</v>
      </c>
      <c r="B1" s="51"/>
      <c r="C1" s="51"/>
      <c r="D1" s="51"/>
      <c r="E1" s="51"/>
      <c r="F1" s="51"/>
      <c r="G1" s="34"/>
      <c r="H1" s="34"/>
      <c r="I1" s="34"/>
      <c r="J1" s="34"/>
      <c r="K1" s="34"/>
    </row>
    <row r="2" spans="1:12" ht="77" customHeight="1" thickBot="1" x14ac:dyDescent="0.25">
      <c r="A2" s="49"/>
      <c r="B2" s="2" t="s">
        <v>21</v>
      </c>
      <c r="C2" s="2" t="s">
        <v>22</v>
      </c>
      <c r="D2" s="2" t="s">
        <v>23</v>
      </c>
      <c r="E2" s="2" t="s">
        <v>31</v>
      </c>
      <c r="F2" s="3" t="s">
        <v>6</v>
      </c>
      <c r="G2" s="35"/>
      <c r="H2" s="35"/>
      <c r="I2" s="34"/>
    </row>
    <row r="3" spans="1:12" ht="17" thickBot="1" x14ac:dyDescent="0.25">
      <c r="A3" s="4" t="s">
        <v>7</v>
      </c>
      <c r="B3" s="36">
        <v>0.25</v>
      </c>
      <c r="C3" s="36">
        <v>0.25</v>
      </c>
      <c r="D3" s="36">
        <v>0.25</v>
      </c>
      <c r="E3" s="36">
        <v>0.25</v>
      </c>
      <c r="F3" s="5">
        <f>SUM(B3:E3)</f>
        <v>1</v>
      </c>
      <c r="G3" s="6" t="s">
        <v>11</v>
      </c>
      <c r="H3" s="7"/>
      <c r="I3" s="7"/>
      <c r="J3" s="7"/>
      <c r="K3" s="8"/>
      <c r="L3" s="9"/>
    </row>
    <row r="4" spans="1:12" ht="16" thickBot="1" x14ac:dyDescent="0.25">
      <c r="A4" s="10" t="s">
        <v>4</v>
      </c>
      <c r="B4" s="11">
        <v>7500</v>
      </c>
      <c r="C4" s="11">
        <v>7500</v>
      </c>
      <c r="D4" s="11">
        <v>7500</v>
      </c>
      <c r="E4" s="11">
        <v>7500</v>
      </c>
      <c r="F4" s="12">
        <f>SUM(B4:E4)</f>
        <v>30000</v>
      </c>
      <c r="G4" s="13" t="s">
        <v>10</v>
      </c>
      <c r="H4" s="14"/>
      <c r="I4" s="14"/>
      <c r="J4" s="14"/>
      <c r="K4" s="14"/>
      <c r="L4" s="15"/>
    </row>
    <row r="5" spans="1:12" ht="16" thickBot="1" x14ac:dyDescent="0.25">
      <c r="A5" s="10" t="s">
        <v>0</v>
      </c>
      <c r="B5" s="11">
        <f>B4*0.65</f>
        <v>4875</v>
      </c>
      <c r="C5" s="11">
        <f t="shared" ref="C5:E5" si="0">C4*0.65</f>
        <v>4875</v>
      </c>
      <c r="D5" s="11">
        <f t="shared" si="0"/>
        <v>4875</v>
      </c>
      <c r="E5" s="11">
        <f t="shared" si="0"/>
        <v>4875</v>
      </c>
      <c r="F5" s="12">
        <f>SUM(B5:E5)</f>
        <v>19500</v>
      </c>
      <c r="G5" s="16" t="s">
        <v>33</v>
      </c>
      <c r="H5" s="17"/>
      <c r="I5" s="17"/>
      <c r="J5" s="17"/>
      <c r="K5" s="17"/>
      <c r="L5" s="18"/>
    </row>
    <row r="6" spans="1:12" ht="16" thickBot="1" x14ac:dyDescent="0.25">
      <c r="A6" s="10" t="s">
        <v>1</v>
      </c>
      <c r="B6" s="11">
        <v>0</v>
      </c>
      <c r="C6" s="11">
        <v>0</v>
      </c>
      <c r="D6" s="11">
        <v>0</v>
      </c>
      <c r="E6" s="11">
        <v>0</v>
      </c>
      <c r="F6" s="12">
        <f>SUM(B6:E6)</f>
        <v>0</v>
      </c>
    </row>
    <row r="7" spans="1:12" ht="17" customHeight="1" thickBot="1" x14ac:dyDescent="0.25">
      <c r="A7" s="10" t="s">
        <v>2</v>
      </c>
      <c r="B7" s="19">
        <f>-B4</f>
        <v>-7500</v>
      </c>
      <c r="C7" s="19">
        <f t="shared" ref="C7:E7" si="1">-C4</f>
        <v>-7500</v>
      </c>
      <c r="D7" s="19">
        <f t="shared" si="1"/>
        <v>-7500</v>
      </c>
      <c r="E7" s="19">
        <f t="shared" si="1"/>
        <v>-7500</v>
      </c>
      <c r="F7" s="20">
        <f>SUM(B7:E7)</f>
        <v>-30000</v>
      </c>
      <c r="G7" s="26"/>
    </row>
    <row r="8" spans="1:12" ht="17" customHeight="1" thickBot="1" x14ac:dyDescent="0.25">
      <c r="A8" s="10" t="s">
        <v>3</v>
      </c>
      <c r="B8" s="21" t="s">
        <v>5</v>
      </c>
      <c r="C8" s="21" t="s">
        <v>5</v>
      </c>
      <c r="D8" s="21" t="s">
        <v>5</v>
      </c>
      <c r="E8" s="21" t="s">
        <v>5</v>
      </c>
      <c r="F8" s="3"/>
    </row>
    <row r="9" spans="1:12" ht="16" x14ac:dyDescent="0.2">
      <c r="A9" s="22"/>
      <c r="B9" s="22"/>
      <c r="C9" s="22"/>
      <c r="D9" s="22"/>
      <c r="E9" s="22" t="s">
        <v>8</v>
      </c>
      <c r="F9" s="22" t="s">
        <v>8</v>
      </c>
      <c r="G9" s="22"/>
    </row>
    <row r="10" spans="1:12" ht="69" customHeight="1" thickBot="1" x14ac:dyDescent="0.25">
      <c r="A10" s="52" t="s">
        <v>29</v>
      </c>
      <c r="B10" s="53"/>
      <c r="C10" s="53"/>
      <c r="D10" s="53"/>
      <c r="E10" s="53"/>
      <c r="F10" s="53"/>
      <c r="G10" s="53"/>
    </row>
    <row r="11" spans="1:12" ht="54" customHeight="1" thickBot="1" x14ac:dyDescent="0.25">
      <c r="A11" s="23" t="s">
        <v>8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32</v>
      </c>
      <c r="G11" s="3" t="s">
        <v>6</v>
      </c>
    </row>
    <row r="12" spans="1:12" ht="17" customHeight="1" thickBot="1" x14ac:dyDescent="0.25">
      <c r="A12" s="24" t="s">
        <v>7</v>
      </c>
      <c r="B12" s="25">
        <f>B13/G13</f>
        <v>0.2</v>
      </c>
      <c r="C12" s="25">
        <v>0.2</v>
      </c>
      <c r="D12" s="25">
        <v>0.2</v>
      </c>
      <c r="E12" s="25">
        <v>0.2</v>
      </c>
      <c r="F12" s="25">
        <v>0.2</v>
      </c>
      <c r="G12" s="5">
        <f>SUM(B12:F12)</f>
        <v>1</v>
      </c>
      <c r="H12" s="40" t="s">
        <v>34</v>
      </c>
      <c r="I12" s="41"/>
      <c r="J12" s="41"/>
      <c r="K12" s="41"/>
      <c r="L12" s="42"/>
    </row>
    <row r="13" spans="1:12" ht="16" thickBot="1" x14ac:dyDescent="0.25">
      <c r="A13" s="10" t="s">
        <v>4</v>
      </c>
      <c r="B13" s="11">
        <v>5000</v>
      </c>
      <c r="C13" s="11">
        <v>5000</v>
      </c>
      <c r="D13" s="11">
        <v>5000</v>
      </c>
      <c r="E13" s="11">
        <v>5000</v>
      </c>
      <c r="F13" s="11">
        <v>5000</v>
      </c>
      <c r="G13" s="12">
        <f>SUM(B13:F13)</f>
        <v>25000</v>
      </c>
      <c r="H13" s="43"/>
      <c r="I13" s="44"/>
      <c r="J13" s="44"/>
      <c r="K13" s="44"/>
      <c r="L13" s="45"/>
    </row>
    <row r="14" spans="1:12" ht="16" thickBot="1" x14ac:dyDescent="0.25">
      <c r="A14" s="10" t="s">
        <v>0</v>
      </c>
      <c r="B14" s="11">
        <f>B13*0.65</f>
        <v>3250</v>
      </c>
      <c r="C14" s="11">
        <f>C13*0.65</f>
        <v>3250</v>
      </c>
      <c r="D14" s="11">
        <f>D13*0.65</f>
        <v>3250</v>
      </c>
      <c r="E14" s="11">
        <f>E13*0.65</f>
        <v>3250</v>
      </c>
      <c r="F14" s="11">
        <f>F13*0.65</f>
        <v>3250</v>
      </c>
      <c r="G14" s="12">
        <f>SUM(B14:F14)</f>
        <v>16250</v>
      </c>
      <c r="H14" s="46"/>
      <c r="I14" s="47"/>
      <c r="J14" s="47"/>
      <c r="K14" s="47"/>
      <c r="L14" s="48"/>
    </row>
    <row r="15" spans="1:12" ht="16" thickBot="1" x14ac:dyDescent="0.25">
      <c r="A15" s="10" t="s">
        <v>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f>SUM(B15:F15)</f>
        <v>0</v>
      </c>
      <c r="H15" s="26" t="s">
        <v>8</v>
      </c>
    </row>
    <row r="16" spans="1:12" ht="16" thickBot="1" x14ac:dyDescent="0.25">
      <c r="A16" s="10" t="s">
        <v>2</v>
      </c>
      <c r="B16" s="19">
        <f>-B13</f>
        <v>-5000</v>
      </c>
      <c r="C16" s="19">
        <f>-C13</f>
        <v>-5000</v>
      </c>
      <c r="D16" s="19">
        <f>-D13</f>
        <v>-5000</v>
      </c>
      <c r="E16" s="19">
        <f>-E13</f>
        <v>-5000</v>
      </c>
      <c r="F16" s="19">
        <f>-F13</f>
        <v>-5000</v>
      </c>
      <c r="G16" s="20">
        <f>SUM(B16:F16)</f>
        <v>-25000</v>
      </c>
      <c r="H16" s="26"/>
    </row>
    <row r="17" spans="1:12" ht="16" customHeight="1" thickBot="1" x14ac:dyDescent="0.25">
      <c r="A17" s="10" t="s">
        <v>3</v>
      </c>
      <c r="B17" s="21" t="s">
        <v>5</v>
      </c>
      <c r="C17" s="21" t="s">
        <v>5</v>
      </c>
      <c r="D17" s="21" t="s">
        <v>5</v>
      </c>
      <c r="E17" s="21" t="s">
        <v>5</v>
      </c>
      <c r="F17" s="21" t="s">
        <v>5</v>
      </c>
      <c r="G17" s="3"/>
    </row>
    <row r="18" spans="1:12" ht="17" thickBot="1" x14ac:dyDescent="0.25">
      <c r="A18" s="22"/>
      <c r="B18" s="22"/>
      <c r="C18" s="22"/>
      <c r="D18" s="22"/>
      <c r="E18" s="27"/>
      <c r="F18" s="27"/>
      <c r="G18" s="28"/>
      <c r="H18" s="29"/>
    </row>
    <row r="19" spans="1:12" ht="49" customHeight="1" thickBot="1" x14ac:dyDescent="0.25">
      <c r="A19" s="23" t="s">
        <v>9</v>
      </c>
      <c r="B19" s="30">
        <f>G13+F4</f>
        <v>55000</v>
      </c>
      <c r="C19" s="38"/>
      <c r="I19" s="26"/>
      <c r="L19" s="26"/>
    </row>
    <row r="20" spans="1:12" ht="16" customHeight="1" x14ac:dyDescent="0.2">
      <c r="A20" s="22"/>
      <c r="B20" s="22"/>
    </row>
    <row r="21" spans="1:12" ht="16" customHeight="1" x14ac:dyDescent="0.2"/>
    <row r="24" spans="1:12" x14ac:dyDescent="0.2">
      <c r="A24" s="1" t="s">
        <v>17</v>
      </c>
      <c r="B24" s="39">
        <f>F4</f>
        <v>30000</v>
      </c>
    </row>
    <row r="25" spans="1:12" x14ac:dyDescent="0.2">
      <c r="A25" s="1" t="s">
        <v>30</v>
      </c>
      <c r="B25" s="39">
        <f>G13</f>
        <v>25000</v>
      </c>
    </row>
    <row r="26" spans="1:12" x14ac:dyDescent="0.2">
      <c r="A26" s="1" t="s">
        <v>18</v>
      </c>
      <c r="B26" s="39">
        <f>B24+B25</f>
        <v>55000</v>
      </c>
      <c r="D26" s="37" t="s">
        <v>19</v>
      </c>
    </row>
    <row r="27" spans="1:12" x14ac:dyDescent="0.2">
      <c r="D27" s="1" t="s">
        <v>12</v>
      </c>
      <c r="E27" s="1" t="s">
        <v>14</v>
      </c>
      <c r="F27" s="31">
        <v>100000</v>
      </c>
      <c r="H27" s="1" t="s">
        <v>16</v>
      </c>
      <c r="I27" s="1" t="s">
        <v>14</v>
      </c>
      <c r="J27" s="31">
        <v>200000</v>
      </c>
      <c r="K27" s="31"/>
    </row>
    <row r="28" spans="1:12" x14ac:dyDescent="0.2">
      <c r="E28" s="1" t="s">
        <v>13</v>
      </c>
      <c r="F28" s="31">
        <v>0</v>
      </c>
      <c r="I28" s="1" t="s">
        <v>13</v>
      </c>
      <c r="J28" s="31">
        <v>120000</v>
      </c>
      <c r="K28" s="31"/>
    </row>
    <row r="29" spans="1:12" x14ac:dyDescent="0.2">
      <c r="E29" s="1" t="s">
        <v>20</v>
      </c>
      <c r="F29" s="31">
        <f>F27-F28</f>
        <v>100000</v>
      </c>
      <c r="I29" s="1" t="s">
        <v>15</v>
      </c>
      <c r="J29" s="32">
        <f>J27-J28</f>
        <v>80000</v>
      </c>
      <c r="K29" s="31"/>
    </row>
    <row r="32" spans="1:12" x14ac:dyDescent="0.2">
      <c r="D32" s="1" t="s">
        <v>12</v>
      </c>
      <c r="E32" s="1" t="s">
        <v>14</v>
      </c>
      <c r="F32" s="31">
        <v>100000</v>
      </c>
      <c r="H32" s="1" t="s">
        <v>16</v>
      </c>
      <c r="I32" s="1" t="s">
        <v>14</v>
      </c>
      <c r="J32" s="31">
        <v>200000</v>
      </c>
      <c r="K32" s="31"/>
    </row>
    <row r="33" spans="5:11" x14ac:dyDescent="0.2">
      <c r="E33" s="1" t="s">
        <v>13</v>
      </c>
      <c r="F33" s="31">
        <v>0</v>
      </c>
      <c r="I33" s="1" t="s">
        <v>13</v>
      </c>
      <c r="J33" s="31">
        <v>80000</v>
      </c>
      <c r="K33" s="31"/>
    </row>
    <row r="34" spans="5:11" x14ac:dyDescent="0.2">
      <c r="E34" s="1" t="s">
        <v>15</v>
      </c>
      <c r="F34" s="32">
        <f>F32-F33</f>
        <v>100000</v>
      </c>
      <c r="I34" s="1" t="s">
        <v>20</v>
      </c>
      <c r="J34" s="33">
        <f>J32-J33</f>
        <v>120000</v>
      </c>
      <c r="K34" s="33"/>
    </row>
  </sheetData>
  <sheetProtection algorithmName="SHA-512" hashValue="hggODcmlbY4Tw16j5x7SdUa3fM/0LDOtzOADjlGgCMbpXqCXKsNbNBNLUwKfwUQawhJZMUfErzwzkJaCyAUiQw==" saltValue="4KoI9B9ku2ZdD9rE7B5BiA==" spinCount="100000" sheet="1" objects="1" scenarios="1"/>
  <mergeCells count="4">
    <mergeCell ref="H12:L14"/>
    <mergeCell ref="A2"/>
    <mergeCell ref="A1:F1"/>
    <mergeCell ref="A10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Copyright: inkoopadviesbureau BiC</dc:description>
  <cp:lastModifiedBy>Saskia Roos</cp:lastModifiedBy>
  <dcterms:created xsi:type="dcterms:W3CDTF">2020-03-23T12:24:07Z</dcterms:created>
  <dcterms:modified xsi:type="dcterms:W3CDTF">2023-12-21T10:58:19Z</dcterms:modified>
  <cp:category/>
</cp:coreProperties>
</file>