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Noardeast Fryslan en Dantumadiel\Brand\04) Definitieve aanbestedingsstukken\"/>
    </mc:Choice>
  </mc:AlternateContent>
  <workbookProtection workbookAlgorithmName="SHA-512" workbookHashValue="PyYlZkItQrztT/x8oMlYSzUmFDXjwm3qQfqLyjMdsB1DJUKAyMVduVWHowWPSVJiIn/oidoEiPFedD8zXOatGA==" workbookSaltValue="EVsKUcjsRBlULfb1HzBBhg==" workbookSpinCount="100000" lockStructure="1"/>
  <bookViews>
    <workbookView xWindow="0" yWindow="0" windowWidth="23040" windowHeight="91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F29" i="1"/>
  <c r="D29" i="1"/>
  <c r="G21" i="1"/>
  <c r="G22" i="1" s="1"/>
  <c r="J22" i="1"/>
  <c r="F22" i="1"/>
  <c r="D22" i="1"/>
  <c r="I13" i="1"/>
  <c r="H13" i="1"/>
  <c r="G26" i="1" l="1"/>
  <c r="J26" i="1" l="1"/>
  <c r="G29" i="1"/>
  <c r="I27" i="1"/>
  <c r="J27" i="1" l="1"/>
  <c r="I29" i="1"/>
  <c r="J29" i="1"/>
  <c r="F11" i="1"/>
  <c r="F13" i="1" s="1"/>
  <c r="D11" i="1"/>
  <c r="D13" i="1" l="1"/>
  <c r="G11" i="1"/>
  <c r="G13" i="1"/>
  <c r="J12" i="1" l="1"/>
  <c r="J11" i="1"/>
  <c r="J13" i="1" s="1"/>
</calcChain>
</file>

<file path=xl/sharedStrings.xml><?xml version="1.0" encoding="utf-8"?>
<sst xmlns="http://schemas.openxmlformats.org/spreadsheetml/2006/main" count="78" uniqueCount="33">
  <si>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</si>
  <si>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</si>
  <si>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</si>
  <si>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</si>
  <si>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</si>
  <si>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</si>
  <si>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</si>
  <si>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</si>
  <si>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</si>
  <si>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</si>
  <si>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2020</t>
  </si>
  <si>
    <t>Gemeent Noardeast-Fryslân</t>
  </si>
  <si>
    <t>Stormschade diverse objecten Ciara</t>
  </si>
  <si>
    <t>Vandalismeschade CBS De Welle te Burdaard (schade&lt;e.r.)</t>
  </si>
  <si>
    <t>2022</t>
  </si>
  <si>
    <t>Stormschade diverse adressen</t>
  </si>
  <si>
    <t xml:space="preserve"> </t>
  </si>
  <si>
    <t>2023</t>
  </si>
  <si>
    <t>Waterschade gemeentehuis Dokkum</t>
  </si>
  <si>
    <t>Waterschade CSG Lauwerscollege</t>
  </si>
  <si>
    <t>Overheaddeur kazerne beschadigd door brandweer</t>
  </si>
  <si>
    <t>2021</t>
  </si>
  <si>
    <t>d.d. 15-09-2023</t>
  </si>
  <si>
    <t>Regres</t>
  </si>
  <si>
    <t>Toelichting</t>
  </si>
  <si>
    <t>Betreft nieuwbouw gemeentehuis te Dokkum</t>
  </si>
  <si>
    <t>Mogelijk door toedoen van een kat (ingeslopen) is</t>
  </si>
  <si>
    <t xml:space="preserve">een waterkraan, waarop nog een koffiemachine </t>
  </si>
  <si>
    <t xml:space="preserve">aangesloten moest worden, open komen te staan </t>
  </si>
  <si>
    <t>Dit gebeurde op een vrijdag met als met als gevolg dat</t>
  </si>
  <si>
    <t>het wat geruime tijd heeft kunnen lopen.</t>
  </si>
  <si>
    <t>2019</t>
  </si>
  <si>
    <t>Bijlage C.3.1 Schadestatistiek - Brandverzekering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</si>
</sst>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4" fontId="0" fillId="0" borderId="0" xfId="0" applyNumberFormat="1"/>
    <xf numFmtId="0" fontId="0" fillId="0" borderId="4" xfId="0" applyBorder="1"/>
    <xf numFmtId="14" fontId="0" fillId="0" borderId="4" xfId="0" applyNumberFormat="1" applyBorder="1"/>
    <xf numFmtId="4" fontId="2" fillId="0" borderId="2" xfId="0" applyNumberFormat="1" applyFont="1" applyFill="1" applyBorder="1"/>
    <xf numFmtId="4" fontId="2" fillId="0" borderId="3" xfId="0" applyNumberFormat="1" applyFont="1" applyFill="1" applyBorder="1"/>
    <xf numFmtId="44" fontId="0" fillId="0" borderId="4" xfId="1" applyFont="1" applyBorder="1"/>
    <xf numFmtId="4" fontId="0" fillId="0" borderId="4" xfId="0" applyNumberFormat="1" applyBorder="1"/>
    <xf numFmtId="0" fontId="2" fillId="0" borderId="0" xfId="0" applyFont="1" applyBorder="1"/>
    <xf numFmtId="4" fontId="2" fillId="0" borderId="0" xfId="0" applyNumberFormat="1" applyFont="1" applyBorder="1"/>
    <xf numFmtId="4" fontId="2" fillId="0" borderId="0" xfId="0" applyNumberFormat="1" applyFont="1" applyFill="1" applyBorder="1"/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Fill="1" applyBorder="1" applyAlignment="1">
      <alignment horizontal="center"/>
    </xf>
    <xf numFmtId="0" fontId="0" fillId="0" borderId="0" xfId="0" applyAlignment="1"/>
    <xf numFmtId="14" fontId="0" fillId="0" borderId="0" xfId="0" applyNumberFormat="1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44" fontId="0" fillId="0" borderId="9" xfId="1" applyFont="1" applyBorder="1"/>
    <xf numFmtId="14" fontId="0" fillId="0" borderId="10" xfId="0" applyNumberFormat="1" applyBorder="1" applyAlignment="1">
      <alignment horizontal="center"/>
    </xf>
    <xf numFmtId="44" fontId="0" fillId="0" borderId="11" xfId="1" applyFont="1" applyBorder="1"/>
    <xf numFmtId="1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44" fontId="0" fillId="0" borderId="13" xfId="1" applyFont="1" applyBorder="1"/>
    <xf numFmtId="44" fontId="0" fillId="0" borderId="14" xfId="1" applyFont="1" applyBorder="1"/>
    <xf numFmtId="0" fontId="1" fillId="0" borderId="8" xfId="0" applyFont="1" applyBorder="1"/>
    <xf numFmtId="44" fontId="1" fillId="0" borderId="9" xfId="1" applyFont="1" applyBorder="1"/>
    <xf numFmtId="0" fontId="2" fillId="0" borderId="15" xfId="0" applyFont="1" applyBorder="1"/>
    <xf numFmtId="4" fontId="2" fillId="0" borderId="15" xfId="0" applyNumberFormat="1" applyFont="1" applyBorder="1"/>
    <xf numFmtId="4" fontId="2" fillId="0" borderId="15" xfId="0" applyNumberFormat="1" applyFont="1" applyFill="1" applyBorder="1"/>
    <xf numFmtId="4" fontId="2" fillId="0" borderId="16" xfId="0" applyNumberFormat="1" applyFont="1" applyFill="1" applyBorder="1"/>
    <xf numFmtId="4" fontId="2" fillId="0" borderId="17" xfId="0" applyNumberFormat="1" applyFont="1" applyBorder="1"/>
    <xf numFmtId="4" fontId="2" fillId="0" borderId="17" xfId="0" applyNumberFormat="1" applyFont="1" applyFill="1" applyBorder="1"/>
    <xf numFmtId="4" fontId="2" fillId="0" borderId="18" xfId="0" applyNumberFormat="1" applyFont="1" applyFill="1" applyBorder="1"/>
    <xf numFmtId="44" fontId="0" fillId="0" borderId="5" xfId="0" applyNumberFormat="1" applyBorder="1"/>
    <xf numFmtId="44" fontId="0" fillId="0" borderId="7" xfId="0" applyNumberFormat="1" applyBorder="1"/>
    <xf numFmtId="14" fontId="0" fillId="0" borderId="5" xfId="0" applyNumberFormat="1" applyBorder="1" applyAlignment="1">
      <alignment horizontal="center"/>
    </xf>
    <xf numFmtId="0" fontId="0" fillId="0" borderId="5" xfId="0" applyFill="1" applyBorder="1"/>
    <xf numFmtId="4" fontId="0" fillId="0" borderId="5" xfId="0" applyNumberFormat="1" applyBorder="1"/>
    <xf numFmtId="4" fontId="0" fillId="0" borderId="7" xfId="0" applyNumberFormat="1" applyBorder="1"/>
    <xf numFmtId="0" fontId="0" fillId="2" borderId="0" xfId="0" applyFill="1"/>
    <xf numFmtId="44" fontId="1" fillId="0" borderId="7" xfId="0" applyNumberFormat="1" applyFont="1" applyBorder="1"/>
    <xf numFmtId="4" fontId="1" fillId="0" borderId="7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A3" sqref="A3"/>
    </sheetView>
  </sheetViews>
  <sheetFormatPr defaultRowHeight="15" x14ac:dyDescent="0.25"/>
  <cols>
    <col min="1" max="1" width="11.28515625" customWidth="1"/>
    <col min="2" max="2" width="10.140625" customWidth="1"/>
    <col min="3" max="3" width="52.42578125" customWidth="1"/>
    <col min="4" max="4" width="11.85546875" style="4" customWidth="1"/>
    <col min="5" max="5" width="12.140625" style="4" customWidth="1"/>
    <col min="6" max="6" width="11" style="4" customWidth="1"/>
    <col min="7" max="7" width="13.28515625" style="4" customWidth="1"/>
    <col min="8" max="8" width="12.140625" style="4" customWidth="1"/>
    <col min="9" max="9" width="11.85546875" style="4" customWidth="1"/>
    <col min="10" max="10" width="15.85546875" style="4" customWidth="1"/>
    <col min="11" max="11" width="10.85546875" bestFit="1" customWidth="1"/>
  </cols>
  <sheetData>
    <row r="1" spans="1:10" x14ac:dyDescent="0.25">
      <c r="A1" s="14" t="s">
        <v>11</v>
      </c>
    </row>
    <row r="2" spans="1:10" s="14" customFormat="1" x14ac:dyDescent="0.25">
      <c r="A2" s="14" t="s">
        <v>32</v>
      </c>
      <c r="D2" s="15"/>
      <c r="E2" s="15"/>
      <c r="F2" s="15"/>
      <c r="G2" s="15"/>
      <c r="H2" s="15"/>
      <c r="I2" s="15"/>
      <c r="J2" s="15"/>
    </row>
    <row r="3" spans="1:10" s="14" customFormat="1" x14ac:dyDescent="0.25">
      <c r="A3" s="14" t="s">
        <v>22</v>
      </c>
      <c r="D3" s="15"/>
      <c r="E3" s="15"/>
      <c r="F3" s="15"/>
      <c r="G3" s="15"/>
      <c r="H3" s="15"/>
      <c r="I3" s="15"/>
      <c r="J3" s="15"/>
    </row>
    <row r="4" spans="1:10" s="14" customFormat="1" x14ac:dyDescent="0.25">
      <c r="D4" s="15"/>
      <c r="E4" s="15"/>
      <c r="F4" s="15"/>
      <c r="G4" s="15"/>
      <c r="H4" s="15"/>
      <c r="I4" s="15"/>
      <c r="J4" s="15"/>
    </row>
    <row r="5" spans="1:10" ht="15.75" thickBot="1" x14ac:dyDescent="0.3">
      <c r="A5" s="16" t="s">
        <v>31</v>
      </c>
      <c r="B5" s="17"/>
    </row>
    <row r="6" spans="1:10" ht="15.75" thickBot="1" x14ac:dyDescent="0.3">
      <c r="A6" s="1" t="s">
        <v>0</v>
      </c>
      <c r="B6" s="2" t="s">
        <v>1</v>
      </c>
      <c r="C6" s="33" t="s">
        <v>2</v>
      </c>
      <c r="D6" s="34" t="s">
        <v>3</v>
      </c>
      <c r="E6" s="35" t="s">
        <v>4</v>
      </c>
      <c r="F6" s="35" t="s">
        <v>5</v>
      </c>
      <c r="G6" s="35" t="s">
        <v>6</v>
      </c>
      <c r="H6" s="35" t="s">
        <v>7</v>
      </c>
      <c r="I6" s="35" t="s">
        <v>8</v>
      </c>
      <c r="J6" s="36" t="s">
        <v>9</v>
      </c>
    </row>
    <row r="7" spans="1:10" ht="15.75" thickBot="1" x14ac:dyDescent="0.3">
      <c r="A7" s="11"/>
      <c r="B7" s="11"/>
      <c r="C7" s="31" t="s">
        <v>9</v>
      </c>
      <c r="D7" s="37"/>
      <c r="E7" s="38"/>
      <c r="F7" s="38"/>
      <c r="G7" s="38"/>
      <c r="H7" s="38"/>
      <c r="I7" s="38"/>
      <c r="J7" s="39">
        <v>0</v>
      </c>
    </row>
    <row r="8" spans="1:10" s="14" customFormat="1" x14ac:dyDescent="0.25">
      <c r="D8" s="15"/>
      <c r="E8" s="15"/>
      <c r="F8" s="15"/>
      <c r="G8" s="15"/>
      <c r="H8" s="15"/>
      <c r="I8" s="15"/>
      <c r="J8" s="15"/>
    </row>
    <row r="9" spans="1:10" ht="15.75" thickBot="1" x14ac:dyDescent="0.3">
      <c r="A9" s="16" t="s">
        <v>10</v>
      </c>
    </row>
    <row r="10" spans="1:10" x14ac:dyDescent="0.25">
      <c r="A10" s="1" t="s">
        <v>0</v>
      </c>
      <c r="B10" s="2" t="s">
        <v>1</v>
      </c>
      <c r="C10" s="2" t="s">
        <v>2</v>
      </c>
      <c r="D10" s="3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8" t="s">
        <v>9</v>
      </c>
    </row>
    <row r="11" spans="1:10" x14ac:dyDescent="0.25">
      <c r="A11" s="24">
        <v>43870</v>
      </c>
      <c r="B11" s="20">
        <v>2000425</v>
      </c>
      <c r="C11" s="5" t="s">
        <v>12</v>
      </c>
      <c r="D11" s="9">
        <f>31802.54+194.07+12374.44</f>
        <v>44371.05</v>
      </c>
      <c r="E11" s="9">
        <v>2500</v>
      </c>
      <c r="F11" s="9">
        <f>4283.3+293.03+1.94+123.74</f>
        <v>4702.0099999999993</v>
      </c>
      <c r="G11" s="9">
        <f>D11-E89+F11</f>
        <v>49073.060000000005</v>
      </c>
      <c r="H11" s="9">
        <v>0</v>
      </c>
      <c r="I11" s="9">
        <v>0</v>
      </c>
      <c r="J11" s="25">
        <f>G11-H11+I11</f>
        <v>49073.060000000005</v>
      </c>
    </row>
    <row r="12" spans="1:10" ht="15.75" thickBot="1" x14ac:dyDescent="0.3">
      <c r="A12" s="26">
        <v>43836</v>
      </c>
      <c r="B12" s="27">
        <v>2001020</v>
      </c>
      <c r="C12" s="28" t="s">
        <v>13</v>
      </c>
      <c r="D12" s="29">
        <v>0</v>
      </c>
      <c r="E12" s="29">
        <v>0</v>
      </c>
      <c r="F12" s="29">
        <v>684.76</v>
      </c>
      <c r="G12" s="29">
        <v>684.76</v>
      </c>
      <c r="H12" s="29">
        <v>0</v>
      </c>
      <c r="I12" s="29">
        <v>0</v>
      </c>
      <c r="J12" s="30">
        <f>G12-H12+I12</f>
        <v>684.76</v>
      </c>
    </row>
    <row r="13" spans="1:10" ht="15.75" thickBot="1" x14ac:dyDescent="0.3">
      <c r="A13" s="18"/>
      <c r="B13" s="19"/>
      <c r="C13" s="31" t="s">
        <v>9</v>
      </c>
      <c r="D13" s="23">
        <f>SUM(D11:D12)</f>
        <v>44371.05</v>
      </c>
      <c r="E13" s="23"/>
      <c r="F13" s="23">
        <f>SUM(F11:F12)</f>
        <v>5386.7699999999995</v>
      </c>
      <c r="G13" s="23">
        <f>SUM(G11:G12)</f>
        <v>49757.820000000007</v>
      </c>
      <c r="H13" s="23">
        <f>SUM(H11:H12)</f>
        <v>0</v>
      </c>
      <c r="I13" s="23">
        <f>SUM(I11:I12)</f>
        <v>0</v>
      </c>
      <c r="J13" s="32">
        <f>SUM(J11:J12)</f>
        <v>49757.820000000007</v>
      </c>
    </row>
    <row r="15" spans="1:10" ht="15.75" thickBot="1" x14ac:dyDescent="0.3">
      <c r="A15" s="16" t="s">
        <v>21</v>
      </c>
      <c r="B15" s="17"/>
    </row>
    <row r="16" spans="1:10" ht="15.75" thickBot="1" x14ac:dyDescent="0.3">
      <c r="A16" s="1" t="s">
        <v>0</v>
      </c>
      <c r="B16" s="2" t="s">
        <v>1</v>
      </c>
      <c r="C16" s="33" t="s">
        <v>2</v>
      </c>
      <c r="D16" s="34" t="s">
        <v>3</v>
      </c>
      <c r="E16" s="35" t="s">
        <v>4</v>
      </c>
      <c r="F16" s="35" t="s">
        <v>5</v>
      </c>
      <c r="G16" s="35" t="s">
        <v>6</v>
      </c>
      <c r="H16" s="35" t="s">
        <v>7</v>
      </c>
      <c r="I16" s="35" t="s">
        <v>8</v>
      </c>
      <c r="J16" s="36" t="s">
        <v>9</v>
      </c>
    </row>
    <row r="17" spans="1:11" ht="15.75" thickBot="1" x14ac:dyDescent="0.3">
      <c r="A17" s="11"/>
      <c r="B17" s="11"/>
      <c r="C17" s="31" t="s">
        <v>9</v>
      </c>
      <c r="D17" s="37"/>
      <c r="E17" s="38"/>
      <c r="F17" s="38"/>
      <c r="G17" s="38"/>
      <c r="H17" s="38"/>
      <c r="I17" s="38"/>
      <c r="J17" s="39">
        <v>0</v>
      </c>
    </row>
    <row r="18" spans="1:11" x14ac:dyDescent="0.25">
      <c r="A18" s="11"/>
      <c r="B18" s="11"/>
      <c r="C18" s="11"/>
      <c r="D18" s="12"/>
      <c r="E18" s="13"/>
      <c r="F18" s="13"/>
      <c r="G18" s="13"/>
      <c r="H18" s="13"/>
      <c r="I18" s="13"/>
      <c r="J18" s="13" t="s">
        <v>16</v>
      </c>
    </row>
    <row r="19" spans="1:11" ht="15.75" thickBot="1" x14ac:dyDescent="0.3">
      <c r="A19" s="16" t="s">
        <v>14</v>
      </c>
    </row>
    <row r="20" spans="1:11" x14ac:dyDescent="0.25">
      <c r="A20" s="1" t="s">
        <v>0</v>
      </c>
      <c r="B20" s="2" t="s">
        <v>1</v>
      </c>
      <c r="C20" s="2" t="s">
        <v>2</v>
      </c>
      <c r="D20" s="3" t="s">
        <v>3</v>
      </c>
      <c r="E20" s="7" t="s">
        <v>4</v>
      </c>
      <c r="F20" s="7" t="s">
        <v>5</v>
      </c>
      <c r="G20" s="7" t="s">
        <v>6</v>
      </c>
      <c r="H20" s="7" t="s">
        <v>7</v>
      </c>
      <c r="I20" s="7" t="s">
        <v>8</v>
      </c>
      <c r="J20" s="8" t="s">
        <v>9</v>
      </c>
    </row>
    <row r="21" spans="1:11" ht="15.75" thickBot="1" x14ac:dyDescent="0.3">
      <c r="A21" s="42">
        <v>44610</v>
      </c>
      <c r="B21" s="21">
        <v>2200576</v>
      </c>
      <c r="C21" s="21" t="s">
        <v>15</v>
      </c>
      <c r="D21" s="40">
        <v>16117.62</v>
      </c>
      <c r="E21" s="40">
        <v>2500</v>
      </c>
      <c r="F21" s="40">
        <v>1575.77</v>
      </c>
      <c r="G21" s="40">
        <f>D21-E21+F21</f>
        <v>15193.390000000001</v>
      </c>
      <c r="H21" s="40"/>
      <c r="I21" s="40"/>
      <c r="J21" s="40">
        <v>15193.39</v>
      </c>
    </row>
    <row r="22" spans="1:11" ht="15.75" thickBot="1" x14ac:dyDescent="0.3">
      <c r="A22" s="18"/>
      <c r="B22" s="19"/>
      <c r="C22" s="22"/>
      <c r="D22" s="41">
        <f>SUM(D21)</f>
        <v>16117.62</v>
      </c>
      <c r="E22" s="41"/>
      <c r="F22" s="41">
        <f>SUM(F21)</f>
        <v>1575.77</v>
      </c>
      <c r="G22" s="41">
        <f>SUM(G21)</f>
        <v>15193.390000000001</v>
      </c>
      <c r="H22" s="41"/>
      <c r="I22" s="41"/>
      <c r="J22" s="47">
        <f>SUM(J21)</f>
        <v>15193.39</v>
      </c>
    </row>
    <row r="23" spans="1:11" x14ac:dyDescent="0.25">
      <c r="B23" t="s">
        <v>16</v>
      </c>
    </row>
    <row r="24" spans="1:11" ht="15.75" thickBot="1" x14ac:dyDescent="0.3">
      <c r="A24" s="16" t="s">
        <v>17</v>
      </c>
    </row>
    <row r="25" spans="1:11" x14ac:dyDescent="0.25">
      <c r="A25" s="1" t="s">
        <v>0</v>
      </c>
      <c r="B25" s="2" t="s">
        <v>1</v>
      </c>
      <c r="C25" s="2" t="s">
        <v>2</v>
      </c>
      <c r="D25" s="3" t="s">
        <v>3</v>
      </c>
      <c r="E25" s="7" t="s">
        <v>4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1" x14ac:dyDescent="0.25">
      <c r="A26" s="6">
        <v>44934</v>
      </c>
      <c r="B26" s="5">
        <v>2300069</v>
      </c>
      <c r="C26" s="5" t="s">
        <v>19</v>
      </c>
      <c r="D26" s="10">
        <v>3895.45</v>
      </c>
      <c r="E26" s="10">
        <v>2500</v>
      </c>
      <c r="F26" s="10">
        <v>13.95</v>
      </c>
      <c r="G26" s="10">
        <f>D26-E26+F26</f>
        <v>1409.3999999999999</v>
      </c>
      <c r="H26" s="10">
        <v>0</v>
      </c>
      <c r="I26" s="10">
        <v>0</v>
      </c>
      <c r="J26" s="10">
        <f>G26-H26</f>
        <v>1409.3999999999999</v>
      </c>
    </row>
    <row r="27" spans="1:11" x14ac:dyDescent="0.25">
      <c r="A27" s="6">
        <v>45053</v>
      </c>
      <c r="B27" s="5">
        <v>2301607</v>
      </c>
      <c r="C27" s="5" t="s">
        <v>18</v>
      </c>
      <c r="D27" s="10">
        <v>350000</v>
      </c>
      <c r="E27" s="10">
        <v>2500</v>
      </c>
      <c r="F27" s="10">
        <v>5000</v>
      </c>
      <c r="G27" s="10">
        <v>0</v>
      </c>
      <c r="H27" s="10">
        <v>0</v>
      </c>
      <c r="I27" s="10">
        <f>D27-E27+F27</f>
        <v>352500</v>
      </c>
      <c r="J27" s="10">
        <f>G27-H27+I27</f>
        <v>352500</v>
      </c>
      <c r="K27" s="46" t="s">
        <v>24</v>
      </c>
    </row>
    <row r="28" spans="1:11" ht="15.75" thickBot="1" x14ac:dyDescent="0.3">
      <c r="A28" s="6">
        <v>45071</v>
      </c>
      <c r="B28" s="5">
        <v>2302304</v>
      </c>
      <c r="C28" s="43" t="s">
        <v>20</v>
      </c>
      <c r="D28" s="44">
        <v>5000</v>
      </c>
      <c r="E28" s="44">
        <v>2500</v>
      </c>
      <c r="F28" s="44">
        <v>0</v>
      </c>
      <c r="G28" s="44">
        <v>0</v>
      </c>
      <c r="H28" s="44">
        <v>0</v>
      </c>
      <c r="I28" s="44">
        <v>2500</v>
      </c>
      <c r="J28" s="44">
        <v>2500</v>
      </c>
      <c r="K28" s="14" t="s">
        <v>23</v>
      </c>
    </row>
    <row r="29" spans="1:11" ht="15.75" thickBot="1" x14ac:dyDescent="0.3">
      <c r="C29" s="22"/>
      <c r="D29" s="45">
        <f>SUM(D26:D28)</f>
        <v>358895.45</v>
      </c>
      <c r="E29" s="45"/>
      <c r="F29" s="45">
        <f>SUM(F26:F28)</f>
        <v>5013.95</v>
      </c>
      <c r="G29" s="45">
        <f>SUM(G26:G28)</f>
        <v>1409.3999999999999</v>
      </c>
      <c r="H29" s="45">
        <f>SUM(H26:H28)</f>
        <v>0</v>
      </c>
      <c r="I29" s="45">
        <f>SUM(I26:I28)</f>
        <v>355000</v>
      </c>
      <c r="J29" s="48">
        <f>SUM(J26:J28)</f>
        <v>356409.4</v>
      </c>
    </row>
    <row r="31" spans="1:11" x14ac:dyDescent="0.25">
      <c r="C31" s="46" t="s">
        <v>24</v>
      </c>
    </row>
    <row r="32" spans="1:11" x14ac:dyDescent="0.25">
      <c r="C32" t="s">
        <v>25</v>
      </c>
    </row>
    <row r="33" spans="3:3" x14ac:dyDescent="0.25">
      <c r="C33" t="s">
        <v>26</v>
      </c>
    </row>
    <row r="34" spans="3:3" x14ac:dyDescent="0.25">
      <c r="C34" t="s">
        <v>27</v>
      </c>
    </row>
    <row r="35" spans="3:3" x14ac:dyDescent="0.25">
      <c r="C35" t="s">
        <v>28</v>
      </c>
    </row>
    <row r="36" spans="3:3" x14ac:dyDescent="0.25">
      <c r="C36" t="s">
        <v>29</v>
      </c>
    </row>
    <row r="37" spans="3:3" x14ac:dyDescent="0.25">
      <c r="C37" t="s">
        <v>30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Hollenberg</dc:creator>
  <cp:lastModifiedBy>John van der Woude</cp:lastModifiedBy>
  <dcterms:created xsi:type="dcterms:W3CDTF">2020-04-20T09:27:31Z</dcterms:created>
  <dcterms:modified xsi:type="dcterms:W3CDTF">2023-09-18T11:14:05Z</dcterms:modified>
</cp:coreProperties>
</file>