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schuurml\Stichting Koninklijke Kentalis\Inkooptrajecten - Warme Dranken - Warme Dranken\Werkdocumenten\TenderNed\Na NvI\"/>
    </mc:Choice>
  </mc:AlternateContent>
  <xr:revisionPtr revIDLastSave="40" documentId="8_{358AFA2B-D335-45D8-A842-5DF7EB106161}" xr6:coauthVersionLast="36" xr6:coauthVersionMax="36" xr10:uidLastSave="{65D27188-D409-47DC-972E-429A1CC77923}"/>
  <bookViews>
    <workbookView xWindow="-90" yWindow="-90" windowWidth="23130" windowHeight="9150" xr2:uid="{C3E2C804-2FD2-4A5F-AC03-614176DF166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12" i="1" l="1"/>
  <c r="H13" i="1"/>
  <c r="H25" i="1" l="1"/>
  <c r="C35" i="1" s="1"/>
  <c r="H26" i="1" l="1"/>
  <c r="H27" i="1"/>
  <c r="H28" i="1"/>
  <c r="H29" i="1"/>
  <c r="H30" i="1"/>
  <c r="H31" i="1"/>
  <c r="H32" i="1"/>
  <c r="H14" i="1" l="1"/>
  <c r="H8" i="1" l="1"/>
  <c r="H19" i="1"/>
  <c r="H10" i="1" l="1"/>
  <c r="H11" i="1"/>
  <c r="H15" i="1"/>
  <c r="H16" i="1"/>
  <c r="H17" i="1"/>
  <c r="H18" i="1"/>
  <c r="H20" i="1"/>
  <c r="H9" i="1"/>
</calcChain>
</file>

<file path=xl/sharedStrings.xml><?xml version="1.0" encoding="utf-8"?>
<sst xmlns="http://schemas.openxmlformats.org/spreadsheetml/2006/main" count="81" uniqueCount="71">
  <si>
    <t>Bijlage 3 - Prijzenblad</t>
  </si>
  <si>
    <t>Koninklijke Kentalis</t>
  </si>
  <si>
    <t>Soort product voor de verschillende zetsystemen</t>
  </si>
  <si>
    <t>Productomschrijving</t>
  </si>
  <si>
    <t>Huidige product (Kentalis)</t>
  </si>
  <si>
    <t>Productnaam</t>
  </si>
  <si>
    <t>Verpakkingseenheid</t>
  </si>
  <si>
    <t>Hoeveelheid  (aantal kg)</t>
  </si>
  <si>
    <t>Prijs per verpakkingeenheid excl. BTW</t>
  </si>
  <si>
    <r>
      <rPr>
        <b/>
        <sz val="11"/>
        <color rgb="FF000000"/>
        <rFont val="Calibri"/>
        <family val="2"/>
      </rPr>
      <t>Prijs (per kg)</t>
    </r>
    <r>
      <rPr>
        <b/>
        <sz val="11"/>
        <rFont val="Calibri"/>
        <family val="2"/>
      </rPr>
      <t xml:space="preserve"> excl. BTW</t>
    </r>
  </si>
  <si>
    <t>Fictieve weging</t>
  </si>
  <si>
    <t>Plafondbedrag (per kg)</t>
  </si>
  <si>
    <t xml:space="preserve">Instant koffie </t>
  </si>
  <si>
    <t>Douwe Egberts Instant Elite/Classic</t>
  </si>
  <si>
    <t>Filter koffie</t>
  </si>
  <si>
    <t>Douwe Egberst Aroma Rood Filterkoffie</t>
  </si>
  <si>
    <t>Fresh brew koffie</t>
  </si>
  <si>
    <t>Douwe Egberts Fresh Brew</t>
  </si>
  <si>
    <t>Bonen koffie</t>
  </si>
  <si>
    <t>Douwe Egberts koffiebonen Medium Roast</t>
  </si>
  <si>
    <t>Cacao</t>
  </si>
  <si>
    <t>Douwe Egberst Cacao Fantasy</t>
  </si>
  <si>
    <t>Suiker</t>
  </si>
  <si>
    <t>Van Gilse koffiemachine kristalsuiker Navulling</t>
  </si>
  <si>
    <t>Creamer</t>
  </si>
  <si>
    <t>Douwe Egberst creamer</t>
  </si>
  <si>
    <t>Topping</t>
  </si>
  <si>
    <t>Melk (vers)</t>
  </si>
  <si>
    <t>Friesche Vlag Professional volle melk</t>
  </si>
  <si>
    <t>Friesche Vlag Professional halfvolle melk</t>
  </si>
  <si>
    <t>Vaste prijzen - Bijproducten</t>
  </si>
  <si>
    <t xml:space="preserve">Douwe Egberst Décafé filterkoffie </t>
  </si>
  <si>
    <t>1 Kilo</t>
  </si>
  <si>
    <t>Creamersticks (2,5 gram)</t>
  </si>
  <si>
    <t>Douwe Egberts Creamer</t>
  </si>
  <si>
    <t>500 sticks</t>
  </si>
  <si>
    <t>Suikersticks (4 gram)</t>
  </si>
  <si>
    <t xml:space="preserve">Douwe Egberts Kristalsuiker </t>
  </si>
  <si>
    <t>Zoetstof (0,5 gram)</t>
  </si>
  <si>
    <t>Natreen zoetjes classic</t>
  </si>
  <si>
    <t>1200 stuks</t>
  </si>
  <si>
    <t>Houten roerstaafjes</t>
  </si>
  <si>
    <t>Douwe Egberts FSC Houten Roerstaafjes</t>
  </si>
  <si>
    <t>1000 stuks</t>
  </si>
  <si>
    <t>Pickwick</t>
  </si>
  <si>
    <t>100 zakjes</t>
  </si>
  <si>
    <t>Douwe Egberts Zwarte koffiebekers</t>
  </si>
  <si>
    <t>100 stuks</t>
  </si>
  <si>
    <t>Inschrijfprijs</t>
  </si>
  <si>
    <t>Voor akkoord</t>
  </si>
  <si>
    <t>Organisatie</t>
  </si>
  <si>
    <t>Naam rechtsgeldig vertegenwoordiger</t>
  </si>
  <si>
    <t>Functie rechtsgeldig vertegenwoordiger</t>
  </si>
  <si>
    <t>Datum</t>
  </si>
  <si>
    <t>Handtekening</t>
  </si>
  <si>
    <t>Douwe Egberst Cappuccino topping/Douwe Egberts professional milk product</t>
  </si>
  <si>
    <t>Bonen koffie (mogelijkheid tot aanvulling kernassortiment)</t>
  </si>
  <si>
    <t xml:space="preserve">∙Voor de verschillende producten gelden plafondbedragen. Deze zijn weergegeven in kolom K Inschrijver overschrijft met zijn aangeboden all-in tarief per consumptie niet dit plafondbedrag. Overschrijding van het plafondbedrag leidt tot uitsluiting. </t>
  </si>
  <si>
    <t>Verpakkingseenheid vanuit leverancier</t>
  </si>
  <si>
    <t>Standaard eenheid vanuit Kentalis</t>
  </si>
  <si>
    <t>Prijs per verpakkingeenheid vanuit leverancier excl. BTW</t>
  </si>
  <si>
    <t>Prijs per standaard eenheid vanuit Kentalis excl. BTW</t>
  </si>
  <si>
    <t>Plafondbedrag (per standaard eenheid vanuit Kentalis)</t>
  </si>
  <si>
    <t>Douwe Egberts koffiebonen extra dark</t>
  </si>
  <si>
    <t>Douwe Egberts koffiebonen dark</t>
  </si>
  <si>
    <t>Douwe Egberts koffiebonen extra intense</t>
  </si>
  <si>
    <t>∙De licht blauw gearceerde cellen dienen ingevuld te worden door de inschrijver.
∙Het Prijzenblad dient u (rechtsgeldig ondertekend) als pdf-document in te dienen en tevens in Excel format. Bij eventuele verschillen tussen deze documenten gaan wij uit van de prijzen zoals ingediend in het pdf-document.
∙Prijzen en tarieven zijn exclusief BTW en zijn all-in  (Ter vermijding van misverstanden wordt opgemerkt dat in de vergoeding dus onder meer, maar niet beperkt tot begrepen zit, alle arbeidskosten, materiaalkosten, transportkosten, transportmiddelen, voorrijkosten, parkeerkosten, verzekeringen, kosten voor de OCI koppeling.  
∙Het indienen van negatieve prijzen of tarieven is niet toegestaan.
∙Aan alle weergegeven getallen in het prijzenblad kunnen geen rechten ontleend worden.</t>
  </si>
  <si>
    <t>Theezakjes - standaard (1,5 tot 2 gram)</t>
  </si>
  <si>
    <t>Theezakjes - diverse smaken (1,5 tot 2 gram)</t>
  </si>
  <si>
    <t>Beker (180 cc) mais of suikerriet of andere bio coating</t>
  </si>
  <si>
    <t>Cafeïnevrije vrije koffie  in sticks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</si>
</sst>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164" formatCode="&quot;€&quot;\ #,##0.00"/>
  </numFmts>
  <fonts count="13" x14ac:knownFonts="1">
    <font>
      <sz val="11"/>
      <color theme="1"/>
      <name val="Calibri"/>
      <family val="2"/>
      <scheme val="minor"/>
    </font>
    <font>
      <b/>
      <sz val="11"/>
      <color theme="1"/>
      <name val="Calibri"/>
      <family val="2"/>
      <scheme val="minor"/>
    </font>
    <font>
      <sz val="12"/>
      <color theme="1"/>
      <name val="Calibri"/>
      <family val="2"/>
      <scheme val="minor"/>
    </font>
    <font>
      <sz val="11"/>
      <color theme="1"/>
      <name val="Calibri"/>
      <family val="2"/>
    </font>
    <font>
      <sz val="11"/>
      <name val="Calibri"/>
      <family val="2"/>
      <scheme val="minor"/>
    </font>
    <font>
      <b/>
      <sz val="12"/>
      <color theme="1"/>
      <name val="Calibri"/>
      <family val="2"/>
      <scheme val="minor"/>
    </font>
    <font>
      <sz val="12"/>
      <color rgb="FF000000"/>
      <name val="Calibri"/>
      <family val="2"/>
    </font>
    <font>
      <b/>
      <sz val="11"/>
      <color rgb="FF000000"/>
      <name val="Calibri"/>
      <family val="2"/>
    </font>
    <font>
      <sz val="11"/>
      <color rgb="FF000000"/>
      <name val="Calibri"/>
      <family val="2"/>
    </font>
    <font>
      <sz val="11"/>
      <color rgb="FFFF0000"/>
      <name val="Calibri"/>
      <family val="2"/>
      <scheme val="minor"/>
    </font>
    <font>
      <b/>
      <sz val="11"/>
      <name val="Calibri"/>
      <family val="2"/>
    </font>
    <font>
      <b/>
      <sz val="11"/>
      <color theme="1"/>
      <name val="Calibri"/>
      <family val="2"/>
    </font>
    <font>
      <sz val="12"/>
      <color theme="1"/>
      <name val="Calibri"/>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4" tint="0.399975585192419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70">
    <xf numFmtId="0" fontId="0" fillId="0" borderId="0" xfId="0"/>
    <xf numFmtId="0" fontId="1" fillId="2" borderId="4" xfId="0" applyFont="1" applyFill="1" applyBorder="1"/>
    <xf numFmtId="0" fontId="1" fillId="2" borderId="5" xfId="0" applyFont="1" applyFill="1" applyBorder="1"/>
    <xf numFmtId="0" fontId="1" fillId="2" borderId="3" xfId="0" applyFont="1" applyFill="1" applyBorder="1"/>
    <xf numFmtId="0" fontId="0" fillId="4" borderId="1" xfId="0" applyFill="1" applyBorder="1"/>
    <xf numFmtId="0" fontId="0" fillId="0" borderId="1" xfId="0" applyBorder="1"/>
    <xf numFmtId="0" fontId="0" fillId="4" borderId="2" xfId="0" applyFill="1" applyBorder="1"/>
    <xf numFmtId="0" fontId="4" fillId="4" borderId="1" xfId="0" applyFont="1" applyFill="1" applyBorder="1"/>
    <xf numFmtId="0" fontId="0" fillId="0" borderId="2" xfId="0" applyBorder="1"/>
    <xf numFmtId="0" fontId="1" fillId="4" borderId="6" xfId="0" applyFont="1" applyFill="1" applyBorder="1"/>
    <xf numFmtId="0" fontId="1" fillId="4" borderId="7" xfId="0" applyFont="1" applyFill="1" applyBorder="1"/>
    <xf numFmtId="0" fontId="1" fillId="4" borderId="8" xfId="0" applyFont="1" applyFill="1" applyBorder="1"/>
    <xf numFmtId="0" fontId="0" fillId="3" borderId="0" xfId="0" applyFill="1"/>
    <xf numFmtId="0" fontId="3" fillId="3" borderId="0" xfId="0" applyFont="1" applyFill="1"/>
    <xf numFmtId="0" fontId="5" fillId="3" borderId="0" xfId="0" applyFont="1" applyFill="1"/>
    <xf numFmtId="0" fontId="2" fillId="3" borderId="0" xfId="0" applyFont="1" applyFill="1"/>
    <xf numFmtId="0" fontId="2" fillId="3" borderId="12" xfId="0" applyFont="1" applyFill="1" applyBorder="1"/>
    <xf numFmtId="0" fontId="2" fillId="3" borderId="13" xfId="0" applyFont="1" applyFill="1" applyBorder="1"/>
    <xf numFmtId="0" fontId="2" fillId="3" borderId="14" xfId="0" applyFont="1" applyFill="1" applyBorder="1" applyAlignment="1">
      <alignment vertical="top"/>
    </xf>
    <xf numFmtId="8" fontId="0" fillId="3" borderId="0" xfId="0" applyNumberFormat="1" applyFill="1"/>
    <xf numFmtId="0" fontId="1" fillId="4" borderId="7" xfId="0" applyFont="1" applyFill="1" applyBorder="1" applyAlignment="1">
      <alignment wrapText="1"/>
    </xf>
    <xf numFmtId="0" fontId="9" fillId="3" borderId="0" xfId="0" applyFont="1" applyFill="1"/>
    <xf numFmtId="0" fontId="8" fillId="4" borderId="1" xfId="0" applyFont="1" applyFill="1" applyBorder="1"/>
    <xf numFmtId="0" fontId="0" fillId="0" borderId="20" xfId="0" applyBorder="1"/>
    <xf numFmtId="0" fontId="0" fillId="0" borderId="21" xfId="0" applyBorder="1"/>
    <xf numFmtId="0" fontId="1" fillId="4" borderId="24" xfId="0" applyFont="1" applyFill="1" applyBorder="1"/>
    <xf numFmtId="0" fontId="1" fillId="4" borderId="25" xfId="0" applyFont="1" applyFill="1" applyBorder="1"/>
    <xf numFmtId="0" fontId="12" fillId="3" borderId="0" xfId="0" applyFont="1" applyFill="1" applyAlignment="1">
      <alignment horizontal="left" vertical="top" wrapText="1"/>
    </xf>
    <xf numFmtId="0" fontId="2" fillId="3" borderId="0" xfId="0" applyFont="1" applyFill="1" applyAlignment="1">
      <alignment horizontal="left" vertical="top" wrapText="1"/>
    </xf>
    <xf numFmtId="0" fontId="0" fillId="3" borderId="0" xfId="0" applyFill="1" applyAlignment="1">
      <alignment horizontal="left"/>
    </xf>
    <xf numFmtId="0" fontId="10" fillId="4" borderId="7" xfId="0" applyFont="1" applyFill="1" applyBorder="1" applyAlignment="1">
      <alignment horizontal="left" wrapText="1"/>
    </xf>
    <xf numFmtId="0" fontId="2" fillId="3" borderId="0" xfId="0" applyFont="1" applyFill="1" applyAlignment="1">
      <alignment horizontal="left"/>
    </xf>
    <xf numFmtId="0" fontId="0" fillId="0" borderId="0" xfId="0" applyAlignment="1">
      <alignment horizontal="left"/>
    </xf>
    <xf numFmtId="0" fontId="4" fillId="4" borderId="1" xfId="0" applyFont="1" applyFill="1" applyBorder="1" applyAlignment="1">
      <alignment wrapText="1"/>
    </xf>
    <xf numFmtId="3" fontId="0" fillId="3" borderId="0" xfId="0" applyNumberFormat="1" applyFill="1"/>
    <xf numFmtId="0" fontId="0" fillId="0" borderId="21" xfId="0" applyBorder="1" applyAlignment="1">
      <alignment wrapText="1"/>
    </xf>
    <xf numFmtId="164" fontId="0" fillId="6" borderId="2" xfId="0" applyNumberFormat="1" applyFill="1" applyBorder="1"/>
    <xf numFmtId="164" fontId="0" fillId="6" borderId="3" xfId="0" applyNumberFormat="1" applyFill="1" applyBorder="1"/>
    <xf numFmtId="164" fontId="0" fillId="3" borderId="0" xfId="0" applyNumberFormat="1" applyFill="1"/>
    <xf numFmtId="2" fontId="4" fillId="7" borderId="2" xfId="0" applyNumberFormat="1" applyFont="1" applyFill="1" applyBorder="1"/>
    <xf numFmtId="8" fontId="0" fillId="7" borderId="2" xfId="0" applyNumberFormat="1" applyFill="1" applyBorder="1"/>
    <xf numFmtId="2" fontId="4" fillId="7" borderId="1" xfId="0" applyNumberFormat="1" applyFont="1" applyFill="1" applyBorder="1"/>
    <xf numFmtId="8" fontId="0" fillId="7" borderId="1" xfId="0" applyNumberFormat="1" applyFill="1" applyBorder="1"/>
    <xf numFmtId="164" fontId="0" fillId="7" borderId="1" xfId="0" applyNumberFormat="1" applyFill="1" applyBorder="1"/>
    <xf numFmtId="0" fontId="0" fillId="7" borderId="2" xfId="0" applyFill="1" applyBorder="1"/>
    <xf numFmtId="0" fontId="0" fillId="7" borderId="1" xfId="0" applyFill="1" applyBorder="1"/>
    <xf numFmtId="0" fontId="0" fillId="5" borderId="22" xfId="0" applyFill="1" applyBorder="1" applyProtection="1">
      <protection locked="0"/>
    </xf>
    <xf numFmtId="0" fontId="0" fillId="5" borderId="2" xfId="0" applyFill="1" applyBorder="1" applyProtection="1">
      <protection locked="0"/>
    </xf>
    <xf numFmtId="164" fontId="0" fillId="5" borderId="2" xfId="0" applyNumberFormat="1" applyFill="1" applyBorder="1" applyAlignment="1" applyProtection="1">
      <alignment horizontal="left"/>
      <protection locked="0"/>
    </xf>
    <xf numFmtId="0" fontId="0" fillId="5" borderId="23" xfId="0" applyFill="1" applyBorder="1" applyProtection="1">
      <protection locked="0"/>
    </xf>
    <xf numFmtId="0" fontId="0" fillId="5" borderId="1" xfId="0" applyFill="1" applyBorder="1" applyProtection="1">
      <protection locked="0"/>
    </xf>
    <xf numFmtId="0" fontId="0" fillId="5" borderId="1" xfId="0" applyFill="1" applyBorder="1" applyAlignment="1" applyProtection="1">
      <protection locked="0"/>
    </xf>
    <xf numFmtId="0" fontId="0" fillId="5" borderId="2" xfId="0" applyFill="1" applyBorder="1" applyAlignment="1" applyProtection="1">
      <protection locked="0"/>
    </xf>
    <xf numFmtId="0" fontId="1" fillId="4" borderId="26" xfId="0" applyFont="1" applyFill="1" applyBorder="1"/>
    <xf numFmtId="0" fontId="1" fillId="4" borderId="3" xfId="0" applyFont="1" applyFill="1" applyBorder="1" applyAlignment="1"/>
    <xf numFmtId="0" fontId="1" fillId="4" borderId="8" xfId="0" applyFont="1" applyFill="1" applyBorder="1" applyAlignment="1">
      <alignment wrapText="1"/>
    </xf>
    <xf numFmtId="0" fontId="8" fillId="4" borderId="2" xfId="0" applyFont="1" applyFill="1" applyBorder="1"/>
    <xf numFmtId="0" fontId="11" fillId="4" borderId="8" xfId="0" applyFont="1" applyFill="1" applyBorder="1" applyAlignment="1">
      <alignment wrapText="1"/>
    </xf>
    <xf numFmtId="0" fontId="0" fillId="5" borderId="10" xfId="0" applyFill="1" applyBorder="1" applyAlignment="1" applyProtection="1">
      <alignment horizontal="center" wrapText="1"/>
      <protection locked="0"/>
    </xf>
    <xf numFmtId="0" fontId="0" fillId="5" borderId="1" xfId="0" applyFill="1" applyBorder="1" applyAlignment="1" applyProtection="1">
      <alignment horizontal="center" wrapText="1"/>
      <protection locked="0"/>
    </xf>
    <xf numFmtId="0" fontId="0" fillId="5" borderId="17" xfId="0" applyFill="1" applyBorder="1" applyAlignment="1" applyProtection="1">
      <alignment horizontal="center" wrapText="1"/>
      <protection locked="0"/>
    </xf>
    <xf numFmtId="0" fontId="0" fillId="5" borderId="11" xfId="0" applyFill="1" applyBorder="1" applyAlignment="1" applyProtection="1">
      <alignment horizontal="center" wrapText="1"/>
      <protection locked="0"/>
    </xf>
    <xf numFmtId="0" fontId="0" fillId="5" borderId="18" xfId="0" applyFill="1" applyBorder="1" applyAlignment="1" applyProtection="1">
      <alignment horizontal="center" wrapText="1"/>
      <protection locked="0"/>
    </xf>
    <xf numFmtId="0" fontId="0" fillId="5" borderId="19" xfId="0" applyFill="1" applyBorder="1" applyAlignment="1" applyProtection="1">
      <alignment horizontal="center" wrapText="1"/>
      <protection locked="0"/>
    </xf>
    <xf numFmtId="0" fontId="12" fillId="4" borderId="2" xfId="0" applyFont="1" applyFill="1" applyBorder="1" applyAlignment="1">
      <alignment horizontal="left" vertical="top" wrapText="1"/>
    </xf>
    <xf numFmtId="0" fontId="2" fillId="4" borderId="1" xfId="0" applyFont="1" applyFill="1" applyBorder="1" applyAlignment="1">
      <alignment horizontal="left" vertical="top" wrapText="1"/>
    </xf>
    <xf numFmtId="0" fontId="6" fillId="4" borderId="1" xfId="0" applyFont="1" applyFill="1" applyBorder="1" applyAlignment="1">
      <alignment horizontal="left" vertical="top" wrapText="1"/>
    </xf>
    <xf numFmtId="0" fontId="0" fillId="5" borderId="9" xfId="0" applyFill="1" applyBorder="1" applyAlignment="1" applyProtection="1">
      <alignment horizontal="center" wrapText="1"/>
      <protection locked="0"/>
    </xf>
    <xf numFmtId="0" fontId="0" fillId="5" borderId="15" xfId="0" applyFill="1" applyBorder="1" applyAlignment="1" applyProtection="1">
      <alignment horizontal="center" wrapText="1"/>
      <protection locked="0"/>
    </xf>
    <xf numFmtId="0" fontId="0" fillId="5" borderId="16" xfId="0" applyFill="1" applyBorder="1" applyAlignment="1" applyProtection="1">
      <alignment horizont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35796-99A1-49A7-BFE4-A6A7CFDD6756}">
  <dimension ref="A1:P47"/>
  <sheetViews>
    <sheetView tabSelected="1" zoomScaleNormal="100" workbookViewId="0">
      <selection activeCell="G34" sqref="G34"/>
    </sheetView>
  </sheetViews>
  <sheetFormatPr defaultRowHeight="15" x14ac:dyDescent="0.25"/>
  <cols>
    <col min="1" max="1" width="4.85546875" style="12" customWidth="1"/>
    <col min="2" max="2" width="49.28515625" customWidth="1"/>
    <col min="3" max="3" width="43.85546875" customWidth="1"/>
    <col min="4" max="4" width="24.85546875" customWidth="1"/>
    <col min="5" max="5" width="20.7109375" customWidth="1"/>
    <col min="6" max="6" width="22.42578125" customWidth="1"/>
    <col min="7" max="7" width="31.5703125" bestFit="1" customWidth="1"/>
    <col min="8" max="8" width="18.28515625" style="32" customWidth="1"/>
    <col min="9" max="9" width="25.28515625" customWidth="1"/>
    <col min="10" max="10" width="19" customWidth="1"/>
    <col min="11" max="11" width="35.7109375" customWidth="1"/>
    <col min="13" max="13" width="9.5703125" bestFit="1" customWidth="1"/>
  </cols>
  <sheetData>
    <row r="1" spans="2:16" x14ac:dyDescent="0.25">
      <c r="B1" s="1" t="s">
        <v>0</v>
      </c>
      <c r="C1" s="12"/>
      <c r="D1" s="12"/>
      <c r="E1" s="12"/>
      <c r="F1" s="12"/>
      <c r="G1" s="12"/>
      <c r="H1" s="29"/>
      <c r="I1" s="12"/>
      <c r="J1" s="12"/>
      <c r="K1" s="12"/>
      <c r="L1" s="12"/>
      <c r="M1" s="12"/>
      <c r="N1" s="12"/>
      <c r="O1" s="12"/>
      <c r="P1" s="12"/>
    </row>
    <row r="2" spans="2:16" ht="15.75" thickBot="1" x14ac:dyDescent="0.3">
      <c r="B2" s="2" t="s">
        <v>1</v>
      </c>
      <c r="C2" s="12"/>
      <c r="D2" s="12"/>
      <c r="E2" s="12"/>
      <c r="F2" s="12"/>
      <c r="G2" s="12"/>
      <c r="H2" s="29"/>
      <c r="I2" s="12"/>
      <c r="J2" s="12"/>
      <c r="K2" s="12"/>
      <c r="L2" s="12"/>
      <c r="M2" s="12"/>
      <c r="N2" s="12"/>
      <c r="O2" s="12"/>
      <c r="P2" s="12"/>
    </row>
    <row r="3" spans="2:16" ht="94.5" customHeight="1" x14ac:dyDescent="0.25">
      <c r="B3" s="64" t="s">
        <v>66</v>
      </c>
      <c r="C3" s="65"/>
      <c r="D3" s="65"/>
      <c r="E3" s="65"/>
      <c r="F3" s="65"/>
      <c r="G3" s="65"/>
      <c r="H3" s="65"/>
      <c r="I3" s="12"/>
      <c r="J3" s="12"/>
      <c r="K3" s="12"/>
      <c r="L3" s="12"/>
      <c r="M3" s="12"/>
      <c r="N3" s="12"/>
      <c r="O3" s="12"/>
      <c r="P3" s="12"/>
    </row>
    <row r="4" spans="2:16" ht="32.25" customHeight="1" x14ac:dyDescent="0.25">
      <c r="B4" s="66" t="s">
        <v>57</v>
      </c>
      <c r="C4" s="65"/>
      <c r="D4" s="65"/>
      <c r="E4" s="65"/>
      <c r="F4" s="65"/>
      <c r="G4" s="65"/>
      <c r="H4" s="65"/>
      <c r="J4" s="12"/>
      <c r="K4" s="12"/>
      <c r="L4" s="12"/>
      <c r="M4" s="12"/>
      <c r="N4" s="12"/>
      <c r="O4" s="12"/>
      <c r="P4" s="12"/>
    </row>
    <row r="5" spans="2:16" s="12" customFormat="1" ht="32.25" customHeight="1" x14ac:dyDescent="0.25">
      <c r="B5" s="27"/>
      <c r="C5" s="28"/>
      <c r="D5" s="28"/>
      <c r="E5" s="28"/>
      <c r="F5" s="28"/>
      <c r="G5" s="28"/>
      <c r="H5" s="28"/>
    </row>
    <row r="6" spans="2:16" ht="15.75" thickBot="1" x14ac:dyDescent="0.3">
      <c r="B6" s="1" t="s">
        <v>2</v>
      </c>
      <c r="C6" s="12"/>
      <c r="D6" s="12"/>
      <c r="E6" s="12"/>
      <c r="F6" s="12"/>
      <c r="G6" s="12"/>
      <c r="H6" s="29"/>
      <c r="I6" s="12"/>
      <c r="J6" s="12"/>
      <c r="K6" s="12"/>
      <c r="L6" s="12"/>
      <c r="M6" s="12"/>
      <c r="N6" s="12"/>
      <c r="O6" s="12"/>
      <c r="P6" s="12"/>
    </row>
    <row r="7" spans="2:16" ht="30.75" thickBot="1" x14ac:dyDescent="0.3">
      <c r="B7" s="9" t="s">
        <v>3</v>
      </c>
      <c r="C7" s="25" t="s">
        <v>4</v>
      </c>
      <c r="D7" s="54" t="s">
        <v>5</v>
      </c>
      <c r="E7" s="53" t="s">
        <v>6</v>
      </c>
      <c r="F7" s="26" t="s">
        <v>7</v>
      </c>
      <c r="G7" s="30" t="s">
        <v>8</v>
      </c>
      <c r="H7" s="57" t="s">
        <v>9</v>
      </c>
      <c r="I7" s="11" t="s">
        <v>10</v>
      </c>
      <c r="J7" s="55" t="s">
        <v>11</v>
      </c>
      <c r="K7" s="12"/>
      <c r="L7" s="12"/>
      <c r="M7" s="12"/>
      <c r="N7" s="12"/>
      <c r="O7" s="12"/>
    </row>
    <row r="8" spans="2:16" x14ac:dyDescent="0.25">
      <c r="B8" s="6" t="s">
        <v>12</v>
      </c>
      <c r="C8" s="23" t="s">
        <v>13</v>
      </c>
      <c r="D8" s="52"/>
      <c r="E8" s="46"/>
      <c r="F8" s="47"/>
      <c r="G8" s="48"/>
      <c r="H8" s="36" t="e">
        <f>G8/F8</f>
        <v>#DIV/0!</v>
      </c>
      <c r="I8" s="39">
        <v>0.5</v>
      </c>
      <c r="J8" s="40">
        <v>58</v>
      </c>
      <c r="K8" s="19"/>
      <c r="L8" s="19"/>
      <c r="M8" s="12"/>
      <c r="N8" s="12"/>
      <c r="O8" s="12"/>
    </row>
    <row r="9" spans="2:16" x14ac:dyDescent="0.25">
      <c r="B9" s="6" t="s">
        <v>14</v>
      </c>
      <c r="C9" s="23" t="s">
        <v>15</v>
      </c>
      <c r="D9" s="51"/>
      <c r="E9" s="46"/>
      <c r="F9" s="47"/>
      <c r="G9" s="48"/>
      <c r="H9" s="36" t="e">
        <f>G9/F9</f>
        <v>#DIV/0!</v>
      </c>
      <c r="I9" s="39">
        <v>2</v>
      </c>
      <c r="J9" s="40">
        <v>15</v>
      </c>
      <c r="K9" s="12"/>
      <c r="L9" s="19"/>
      <c r="M9" s="12"/>
      <c r="N9" s="12"/>
      <c r="O9" s="12"/>
    </row>
    <row r="10" spans="2:16" x14ac:dyDescent="0.25">
      <c r="B10" s="4" t="s">
        <v>16</v>
      </c>
      <c r="C10" s="24" t="s">
        <v>17</v>
      </c>
      <c r="D10" s="51"/>
      <c r="E10" s="49"/>
      <c r="F10" s="50"/>
      <c r="G10" s="48"/>
      <c r="H10" s="36" t="e">
        <f t="shared" ref="H10:H20" si="0">G10/F10</f>
        <v>#DIV/0!</v>
      </c>
      <c r="I10" s="41">
        <v>4</v>
      </c>
      <c r="J10" s="42">
        <v>17</v>
      </c>
      <c r="K10" s="12"/>
      <c r="L10" s="19"/>
      <c r="M10" s="12"/>
      <c r="N10" s="12"/>
      <c r="O10" s="12"/>
    </row>
    <row r="11" spans="2:16" x14ac:dyDescent="0.25">
      <c r="B11" s="4" t="s">
        <v>18</v>
      </c>
      <c r="C11" s="24" t="s">
        <v>19</v>
      </c>
      <c r="D11" s="51"/>
      <c r="E11" s="49"/>
      <c r="F11" s="50"/>
      <c r="G11" s="48"/>
      <c r="H11" s="36" t="e">
        <f t="shared" si="0"/>
        <v>#DIV/0!</v>
      </c>
      <c r="I11" s="41">
        <v>3</v>
      </c>
      <c r="J11" s="42">
        <v>15</v>
      </c>
      <c r="K11" s="12"/>
      <c r="L11" s="19"/>
      <c r="M11" s="12"/>
      <c r="N11" s="12"/>
      <c r="O11" s="12"/>
    </row>
    <row r="12" spans="2:16" x14ac:dyDescent="0.25">
      <c r="B12" s="4" t="s">
        <v>56</v>
      </c>
      <c r="C12" s="24" t="s">
        <v>63</v>
      </c>
      <c r="D12" s="51"/>
      <c r="E12" s="49"/>
      <c r="F12" s="50"/>
      <c r="G12" s="48"/>
      <c r="H12" s="36" t="e">
        <f t="shared" si="0"/>
        <v>#DIV/0!</v>
      </c>
      <c r="I12" s="41">
        <v>1</v>
      </c>
      <c r="J12" s="42">
        <v>15</v>
      </c>
      <c r="K12" s="12"/>
      <c r="L12" s="19"/>
      <c r="M12" s="12"/>
      <c r="N12" s="12"/>
      <c r="O12" s="12"/>
    </row>
    <row r="13" spans="2:16" x14ac:dyDescent="0.25">
      <c r="B13" s="4" t="s">
        <v>56</v>
      </c>
      <c r="C13" s="24" t="s">
        <v>64</v>
      </c>
      <c r="D13" s="51"/>
      <c r="E13" s="49"/>
      <c r="F13" s="50"/>
      <c r="G13" s="48"/>
      <c r="H13" s="36" t="e">
        <f t="shared" si="0"/>
        <v>#DIV/0!</v>
      </c>
      <c r="I13" s="41">
        <v>1</v>
      </c>
      <c r="J13" s="42">
        <v>15</v>
      </c>
      <c r="K13" s="12"/>
      <c r="L13" s="19"/>
      <c r="M13" s="12"/>
      <c r="N13" s="12"/>
      <c r="O13" s="12"/>
    </row>
    <row r="14" spans="2:16" x14ac:dyDescent="0.25">
      <c r="B14" s="4" t="s">
        <v>56</v>
      </c>
      <c r="C14" s="24" t="s">
        <v>65</v>
      </c>
      <c r="D14" s="51"/>
      <c r="E14" s="49"/>
      <c r="F14" s="50"/>
      <c r="G14" s="48"/>
      <c r="H14" s="36" t="e">
        <f t="shared" si="0"/>
        <v>#DIV/0!</v>
      </c>
      <c r="I14" s="41">
        <v>1</v>
      </c>
      <c r="J14" s="42">
        <v>15</v>
      </c>
      <c r="K14" s="12"/>
      <c r="L14" s="19"/>
      <c r="M14" s="12"/>
      <c r="N14" s="12"/>
      <c r="O14" s="12"/>
    </row>
    <row r="15" spans="2:16" x14ac:dyDescent="0.25">
      <c r="B15" s="4" t="s">
        <v>20</v>
      </c>
      <c r="C15" s="24" t="s">
        <v>21</v>
      </c>
      <c r="D15" s="51"/>
      <c r="E15" s="49"/>
      <c r="F15" s="50"/>
      <c r="G15" s="48"/>
      <c r="H15" s="36" t="e">
        <f t="shared" si="0"/>
        <v>#DIV/0!</v>
      </c>
      <c r="I15" s="41">
        <v>1.5</v>
      </c>
      <c r="J15" s="42">
        <v>8</v>
      </c>
      <c r="K15" s="12"/>
      <c r="L15" s="19"/>
      <c r="M15" s="12"/>
      <c r="N15" s="12"/>
      <c r="O15" s="12"/>
    </row>
    <row r="16" spans="2:16" x14ac:dyDescent="0.25">
      <c r="B16" s="22" t="s">
        <v>22</v>
      </c>
      <c r="C16" s="24" t="s">
        <v>23</v>
      </c>
      <c r="D16" s="51"/>
      <c r="E16" s="49"/>
      <c r="F16" s="50"/>
      <c r="G16" s="48"/>
      <c r="H16" s="36" t="e">
        <f t="shared" si="0"/>
        <v>#DIV/0!</v>
      </c>
      <c r="I16" s="41">
        <v>2.5</v>
      </c>
      <c r="J16" s="42">
        <v>1.75</v>
      </c>
      <c r="K16" s="12"/>
      <c r="L16" s="19"/>
      <c r="M16" s="12"/>
      <c r="N16" s="12"/>
      <c r="O16" s="12"/>
    </row>
    <row r="17" spans="2:16" x14ac:dyDescent="0.25">
      <c r="B17" s="4" t="s">
        <v>24</v>
      </c>
      <c r="C17" s="24" t="s">
        <v>25</v>
      </c>
      <c r="D17" s="51"/>
      <c r="E17" s="49"/>
      <c r="F17" s="50"/>
      <c r="G17" s="48"/>
      <c r="H17" s="36" t="e">
        <f t="shared" si="0"/>
        <v>#DIV/0!</v>
      </c>
      <c r="I17" s="41">
        <v>2.5</v>
      </c>
      <c r="J17" s="43">
        <v>6</v>
      </c>
      <c r="K17" s="12"/>
      <c r="L17" s="19"/>
      <c r="M17" s="12"/>
      <c r="N17" s="12"/>
      <c r="O17" s="12"/>
    </row>
    <row r="18" spans="2:16" ht="30" x14ac:dyDescent="0.25">
      <c r="B18" s="4" t="s">
        <v>26</v>
      </c>
      <c r="C18" s="35" t="s">
        <v>55</v>
      </c>
      <c r="D18" s="51"/>
      <c r="E18" s="49"/>
      <c r="F18" s="50"/>
      <c r="G18" s="48"/>
      <c r="H18" s="36" t="e">
        <f t="shared" si="0"/>
        <v>#DIV/0!</v>
      </c>
      <c r="I18" s="41">
        <v>2.5</v>
      </c>
      <c r="J18" s="43">
        <v>9</v>
      </c>
      <c r="K18" s="12"/>
      <c r="L18" s="19"/>
      <c r="M18" s="12"/>
      <c r="N18" s="12"/>
      <c r="O18" s="12"/>
    </row>
    <row r="19" spans="2:16" x14ac:dyDescent="0.25">
      <c r="B19" s="7" t="s">
        <v>27</v>
      </c>
      <c r="C19" s="24" t="s">
        <v>28</v>
      </c>
      <c r="D19" s="51"/>
      <c r="E19" s="49"/>
      <c r="F19" s="50"/>
      <c r="G19" s="48"/>
      <c r="H19" s="36" t="e">
        <f>G19/F19</f>
        <v>#DIV/0!</v>
      </c>
      <c r="I19" s="41">
        <v>1</v>
      </c>
      <c r="J19" s="43">
        <v>1.25</v>
      </c>
      <c r="K19" s="12"/>
      <c r="L19" s="19"/>
      <c r="M19" s="12"/>
      <c r="N19" s="12"/>
      <c r="O19" s="12"/>
    </row>
    <row r="20" spans="2:16" x14ac:dyDescent="0.25">
      <c r="B20" s="7" t="s">
        <v>27</v>
      </c>
      <c r="C20" s="24" t="s">
        <v>29</v>
      </c>
      <c r="D20" s="51"/>
      <c r="E20" s="50"/>
      <c r="F20" s="50"/>
      <c r="G20" s="48"/>
      <c r="H20" s="36" t="e">
        <f t="shared" si="0"/>
        <v>#DIV/0!</v>
      </c>
      <c r="I20" s="41">
        <v>1</v>
      </c>
      <c r="J20" s="43">
        <v>1.2</v>
      </c>
      <c r="K20" s="12"/>
      <c r="L20" s="19"/>
      <c r="M20" s="12"/>
      <c r="N20" s="12"/>
      <c r="O20" s="12"/>
    </row>
    <row r="21" spans="2:16" x14ac:dyDescent="0.25">
      <c r="B21" s="21"/>
      <c r="C21" s="13"/>
      <c r="D21" s="12"/>
      <c r="E21" s="12"/>
      <c r="F21" s="12"/>
      <c r="G21" s="12"/>
      <c r="H21" s="29"/>
      <c r="I21" s="12"/>
      <c r="J21" s="12"/>
      <c r="K21" s="12"/>
      <c r="L21" s="12"/>
      <c r="M21" s="19"/>
      <c r="N21" s="12"/>
      <c r="O21" s="12"/>
      <c r="P21" s="12"/>
    </row>
    <row r="22" spans="2:16" ht="15.75" thickBot="1" x14ac:dyDescent="0.3">
      <c r="B22" s="12"/>
      <c r="C22" s="21"/>
      <c r="D22" s="12"/>
      <c r="E22" s="12"/>
      <c r="F22" s="12"/>
      <c r="G22" s="12"/>
      <c r="H22" s="29"/>
      <c r="I22" s="12"/>
      <c r="J22" s="12"/>
      <c r="K22" s="12"/>
      <c r="L22" s="12"/>
      <c r="M22" s="19"/>
      <c r="N22" s="12"/>
      <c r="O22" s="12"/>
      <c r="P22" s="12"/>
    </row>
    <row r="23" spans="2:16" ht="15.75" thickBot="1" x14ac:dyDescent="0.3">
      <c r="B23" s="1" t="s">
        <v>30</v>
      </c>
      <c r="C23" s="12"/>
      <c r="D23" s="12"/>
      <c r="E23" s="12"/>
      <c r="F23" s="12"/>
      <c r="G23" s="12"/>
      <c r="H23" s="29"/>
      <c r="I23" s="12"/>
      <c r="J23" s="12"/>
      <c r="K23" s="12"/>
      <c r="L23" s="12"/>
      <c r="M23" s="19"/>
      <c r="N23" s="12"/>
      <c r="O23" s="12"/>
      <c r="P23" s="12"/>
    </row>
    <row r="24" spans="2:16" ht="45.75" thickBot="1" x14ac:dyDescent="0.3">
      <c r="B24" s="9" t="s">
        <v>3</v>
      </c>
      <c r="C24" s="10" t="s">
        <v>4</v>
      </c>
      <c r="D24" s="10" t="s">
        <v>5</v>
      </c>
      <c r="E24" s="20" t="s">
        <v>58</v>
      </c>
      <c r="F24" s="20" t="s">
        <v>59</v>
      </c>
      <c r="G24" s="30" t="s">
        <v>60</v>
      </c>
      <c r="H24" s="20" t="s">
        <v>61</v>
      </c>
      <c r="I24" s="11" t="s">
        <v>10</v>
      </c>
      <c r="J24" s="55" t="s">
        <v>62</v>
      </c>
      <c r="K24" s="12"/>
      <c r="L24" s="19"/>
      <c r="M24" s="12"/>
      <c r="N24" s="12"/>
      <c r="O24" s="12"/>
    </row>
    <row r="25" spans="2:16" x14ac:dyDescent="0.25">
      <c r="B25" s="56" t="s">
        <v>70</v>
      </c>
      <c r="C25" s="8" t="s">
        <v>31</v>
      </c>
      <c r="D25" s="47"/>
      <c r="E25" s="47"/>
      <c r="F25" s="44" t="s">
        <v>32</v>
      </c>
      <c r="G25" s="48"/>
      <c r="H25" s="36" t="e">
        <f>G25/E25*1</f>
        <v>#DIV/0!</v>
      </c>
      <c r="I25" s="39">
        <v>1</v>
      </c>
      <c r="J25" s="40">
        <v>14.5</v>
      </c>
      <c r="K25" s="12"/>
      <c r="L25" s="19"/>
      <c r="M25" s="12"/>
      <c r="N25" s="12"/>
      <c r="O25" s="12"/>
    </row>
    <row r="26" spans="2:16" x14ac:dyDescent="0.25">
      <c r="B26" s="4" t="s">
        <v>33</v>
      </c>
      <c r="C26" s="5" t="s">
        <v>34</v>
      </c>
      <c r="D26" s="50"/>
      <c r="E26" s="50"/>
      <c r="F26" s="45" t="s">
        <v>35</v>
      </c>
      <c r="G26" s="48"/>
      <c r="H26" s="36" t="e">
        <f>G26/E26*500</f>
        <v>#DIV/0!</v>
      </c>
      <c r="I26" s="41">
        <v>2.5</v>
      </c>
      <c r="J26" s="42">
        <v>14</v>
      </c>
      <c r="K26" s="12"/>
      <c r="L26" s="19"/>
      <c r="M26" s="12"/>
      <c r="N26" s="12"/>
      <c r="O26" s="12"/>
    </row>
    <row r="27" spans="2:16" x14ac:dyDescent="0.25">
      <c r="B27" s="4" t="s">
        <v>36</v>
      </c>
      <c r="C27" s="5" t="s">
        <v>37</v>
      </c>
      <c r="D27" s="50"/>
      <c r="E27" s="50"/>
      <c r="F27" s="45" t="s">
        <v>35</v>
      </c>
      <c r="G27" s="48"/>
      <c r="H27" s="36" t="e">
        <f>G27/E27*500</f>
        <v>#DIV/0!</v>
      </c>
      <c r="I27" s="41">
        <v>2.5</v>
      </c>
      <c r="J27" s="43">
        <v>8</v>
      </c>
      <c r="K27" s="12"/>
      <c r="L27" s="19"/>
      <c r="M27" s="12"/>
      <c r="N27" s="12"/>
      <c r="O27" s="12"/>
    </row>
    <row r="28" spans="2:16" x14ac:dyDescent="0.25">
      <c r="B28" s="4" t="s">
        <v>38</v>
      </c>
      <c r="C28" s="5" t="s">
        <v>39</v>
      </c>
      <c r="D28" s="50"/>
      <c r="E28" s="50"/>
      <c r="F28" s="45" t="s">
        <v>40</v>
      </c>
      <c r="G28" s="48"/>
      <c r="H28" s="36" t="e">
        <f>G28/E28*1200</f>
        <v>#DIV/0!</v>
      </c>
      <c r="I28" s="41">
        <v>1.5</v>
      </c>
      <c r="J28" s="43">
        <v>8</v>
      </c>
      <c r="K28" s="12"/>
      <c r="L28" s="19"/>
      <c r="M28" s="12"/>
      <c r="N28" s="12"/>
      <c r="O28" s="12"/>
    </row>
    <row r="29" spans="2:16" x14ac:dyDescent="0.25">
      <c r="B29" s="4" t="s">
        <v>41</v>
      </c>
      <c r="C29" s="5" t="s">
        <v>42</v>
      </c>
      <c r="D29" s="50"/>
      <c r="E29" s="50"/>
      <c r="F29" s="45" t="s">
        <v>43</v>
      </c>
      <c r="G29" s="48"/>
      <c r="H29" s="36" t="e">
        <f>G29/E29*1000</f>
        <v>#DIV/0!</v>
      </c>
      <c r="I29" s="41">
        <v>1</v>
      </c>
      <c r="J29" s="43">
        <v>6.5</v>
      </c>
      <c r="K29" s="12"/>
      <c r="L29" s="19"/>
      <c r="M29" s="12"/>
      <c r="N29" s="12"/>
      <c r="O29" s="12"/>
    </row>
    <row r="30" spans="2:16" x14ac:dyDescent="0.25">
      <c r="B30" s="4" t="s">
        <v>67</v>
      </c>
      <c r="C30" s="5" t="s">
        <v>44</v>
      </c>
      <c r="D30" s="50"/>
      <c r="E30" s="50"/>
      <c r="F30" s="45" t="s">
        <v>45</v>
      </c>
      <c r="G30" s="48"/>
      <c r="H30" s="36" t="e">
        <f>G30/E30*100</f>
        <v>#DIV/0!</v>
      </c>
      <c r="I30" s="41">
        <v>2</v>
      </c>
      <c r="J30" s="43">
        <v>7</v>
      </c>
      <c r="K30" s="12"/>
      <c r="L30" s="19"/>
      <c r="M30" s="12"/>
      <c r="N30" s="12"/>
      <c r="O30" s="12"/>
    </row>
    <row r="31" spans="2:16" x14ac:dyDescent="0.25">
      <c r="B31" s="4" t="s">
        <v>68</v>
      </c>
      <c r="C31" s="5" t="s">
        <v>44</v>
      </c>
      <c r="D31" s="50"/>
      <c r="E31" s="50"/>
      <c r="F31" s="45" t="s">
        <v>45</v>
      </c>
      <c r="G31" s="48"/>
      <c r="H31" s="36" t="e">
        <f>G31/E31*100</f>
        <v>#DIV/0!</v>
      </c>
      <c r="I31" s="41">
        <v>1.5</v>
      </c>
      <c r="J31" s="43">
        <v>7.5</v>
      </c>
      <c r="K31" s="12"/>
      <c r="L31" s="19"/>
      <c r="M31" s="12"/>
      <c r="N31" s="12"/>
      <c r="O31" s="12"/>
    </row>
    <row r="32" spans="2:16" ht="30" x14ac:dyDescent="0.25">
      <c r="B32" s="33" t="s">
        <v>69</v>
      </c>
      <c r="C32" s="5" t="s">
        <v>46</v>
      </c>
      <c r="D32" s="50"/>
      <c r="E32" s="50"/>
      <c r="F32" s="45" t="s">
        <v>47</v>
      </c>
      <c r="G32" s="48"/>
      <c r="H32" s="36" t="e">
        <f>G32/E32*100</f>
        <v>#DIV/0!</v>
      </c>
      <c r="I32" s="41">
        <v>1</v>
      </c>
      <c r="J32" s="43">
        <v>7</v>
      </c>
      <c r="K32" s="12"/>
      <c r="L32" s="19"/>
      <c r="M32" s="12"/>
      <c r="N32" s="12"/>
      <c r="O32" s="12"/>
    </row>
    <row r="33" spans="2:16" x14ac:dyDescent="0.25">
      <c r="B33" s="12"/>
      <c r="C33" s="12"/>
      <c r="D33" s="12"/>
      <c r="E33" s="12"/>
      <c r="F33" s="12"/>
      <c r="G33" s="12"/>
      <c r="H33" s="29"/>
      <c r="I33" s="12"/>
      <c r="J33" s="34"/>
      <c r="K33" s="12"/>
      <c r="L33" s="12"/>
      <c r="M33" s="12"/>
      <c r="N33" s="12"/>
      <c r="O33" s="12"/>
      <c r="P33" s="12"/>
    </row>
    <row r="34" spans="2:16" ht="15.75" thickBot="1" x14ac:dyDescent="0.3">
      <c r="B34" s="12"/>
      <c r="C34" s="12"/>
      <c r="D34" s="12"/>
      <c r="E34" s="12"/>
      <c r="F34" s="12"/>
      <c r="G34" s="12"/>
      <c r="H34" s="29"/>
      <c r="I34" s="12"/>
      <c r="J34" s="12"/>
      <c r="K34" s="12"/>
      <c r="L34" s="12"/>
      <c r="M34" s="12"/>
      <c r="N34" s="12"/>
      <c r="O34" s="12"/>
      <c r="P34" s="12"/>
    </row>
    <row r="35" spans="2:16" ht="15.75" thickBot="1" x14ac:dyDescent="0.3">
      <c r="B35" s="3" t="s">
        <v>48</v>
      </c>
      <c r="C35" s="37" t="e">
        <f>H8*I8+H9*I9+H10*I10+H11*I11+H12*I12+H13*I13+H14*I14+H15*I15+H16*I16+H17*I17+H18*I18+H19*I19+H20*I20+H25*I25+H26*I26+H27*I27+H28*I28+H29*I29+H30*I30+H31*I31+H32*I32</f>
        <v>#DIV/0!</v>
      </c>
      <c r="D35" s="19"/>
      <c r="E35" s="19"/>
      <c r="F35" s="19"/>
      <c r="G35" s="38"/>
      <c r="H35" s="29"/>
      <c r="I35" s="12"/>
      <c r="J35" s="12"/>
      <c r="K35" s="12"/>
      <c r="L35" s="12"/>
      <c r="M35" s="19"/>
      <c r="N35" s="12"/>
      <c r="O35" s="12"/>
      <c r="P35" s="12"/>
    </row>
    <row r="36" spans="2:16" x14ac:dyDescent="0.25">
      <c r="B36" s="12"/>
      <c r="C36" s="12"/>
      <c r="D36" s="12"/>
      <c r="E36" s="12"/>
      <c r="F36" s="12"/>
      <c r="G36" s="12"/>
      <c r="H36" s="29"/>
      <c r="I36" s="12"/>
      <c r="J36" s="12"/>
      <c r="K36" s="12"/>
      <c r="L36" s="12"/>
      <c r="M36" s="12"/>
      <c r="N36" s="12"/>
      <c r="O36" s="12"/>
      <c r="P36" s="12"/>
    </row>
    <row r="37" spans="2:16" ht="16.5" thickBot="1" x14ac:dyDescent="0.3">
      <c r="B37" s="14" t="s">
        <v>49</v>
      </c>
      <c r="C37" s="14"/>
      <c r="D37" s="14"/>
      <c r="E37" s="14"/>
      <c r="F37" s="14"/>
      <c r="G37" s="15"/>
      <c r="H37" s="31"/>
      <c r="I37" s="12"/>
      <c r="J37" s="12"/>
      <c r="K37" s="12"/>
      <c r="L37" s="12"/>
      <c r="M37" s="12"/>
      <c r="N37" s="12"/>
      <c r="O37" s="12"/>
      <c r="P37" s="12"/>
    </row>
    <row r="38" spans="2:16" ht="15.75" x14ac:dyDescent="0.25">
      <c r="B38" s="16" t="s">
        <v>50</v>
      </c>
      <c r="C38" s="67"/>
      <c r="D38" s="68"/>
      <c r="E38" s="68"/>
      <c r="F38" s="68"/>
      <c r="G38" s="68"/>
      <c r="H38" s="68"/>
      <c r="I38" s="69"/>
      <c r="J38" s="12"/>
      <c r="K38" s="12"/>
      <c r="L38" s="12"/>
      <c r="M38" s="12"/>
      <c r="N38" s="12"/>
      <c r="O38" s="12"/>
      <c r="P38" s="12"/>
    </row>
    <row r="39" spans="2:16" ht="15.75" x14ac:dyDescent="0.25">
      <c r="B39" s="17" t="s">
        <v>51</v>
      </c>
      <c r="C39" s="58"/>
      <c r="D39" s="59"/>
      <c r="E39" s="59"/>
      <c r="F39" s="59"/>
      <c r="G39" s="59"/>
      <c r="H39" s="59"/>
      <c r="I39" s="60"/>
      <c r="J39" s="12"/>
      <c r="K39" s="12"/>
      <c r="L39" s="12"/>
      <c r="M39" s="12"/>
      <c r="N39" s="12"/>
      <c r="O39" s="12"/>
      <c r="P39" s="12"/>
    </row>
    <row r="40" spans="2:16" ht="15.75" x14ac:dyDescent="0.25">
      <c r="B40" s="17" t="s">
        <v>52</v>
      </c>
      <c r="C40" s="58"/>
      <c r="D40" s="59"/>
      <c r="E40" s="59"/>
      <c r="F40" s="59"/>
      <c r="G40" s="59"/>
      <c r="H40" s="59"/>
      <c r="I40" s="60"/>
      <c r="J40" s="12"/>
      <c r="K40" s="19"/>
      <c r="L40" s="12"/>
      <c r="M40" s="12"/>
      <c r="N40" s="12"/>
      <c r="O40" s="12"/>
      <c r="P40" s="12"/>
    </row>
    <row r="41" spans="2:16" ht="15.75" x14ac:dyDescent="0.25">
      <c r="B41" s="17" t="s">
        <v>53</v>
      </c>
      <c r="C41" s="58"/>
      <c r="D41" s="59"/>
      <c r="E41" s="59"/>
      <c r="F41" s="59"/>
      <c r="G41" s="59"/>
      <c r="H41" s="59"/>
      <c r="I41" s="60"/>
      <c r="J41" s="12"/>
      <c r="K41" s="12"/>
      <c r="L41" s="12"/>
      <c r="M41" s="12"/>
      <c r="N41" s="12"/>
      <c r="O41" s="12"/>
      <c r="P41" s="12"/>
    </row>
    <row r="42" spans="2:16" ht="159" customHeight="1" thickBot="1" x14ac:dyDescent="0.3">
      <c r="B42" s="18" t="s">
        <v>54</v>
      </c>
      <c r="C42" s="61"/>
      <c r="D42" s="62"/>
      <c r="E42" s="62"/>
      <c r="F42" s="62"/>
      <c r="G42" s="62"/>
      <c r="H42" s="62"/>
      <c r="I42" s="63"/>
      <c r="J42" s="12"/>
      <c r="K42" s="12"/>
      <c r="L42" s="12"/>
      <c r="M42" s="12"/>
      <c r="N42" s="12"/>
      <c r="O42" s="12"/>
      <c r="P42" s="12"/>
    </row>
    <row r="43" spans="2:16" x14ac:dyDescent="0.25">
      <c r="B43" s="12"/>
      <c r="C43" s="12"/>
      <c r="D43" s="12"/>
      <c r="E43" s="12"/>
      <c r="F43" s="12"/>
      <c r="G43" s="12"/>
      <c r="H43" s="29"/>
      <c r="I43" s="12"/>
      <c r="J43" s="12"/>
      <c r="K43" s="12"/>
      <c r="L43" s="12"/>
      <c r="M43" s="12"/>
      <c r="N43" s="12"/>
      <c r="O43" s="12"/>
      <c r="P43" s="12"/>
    </row>
    <row r="44" spans="2:16" x14ac:dyDescent="0.25">
      <c r="B44" s="12"/>
      <c r="C44" s="12"/>
      <c r="D44" s="12"/>
      <c r="E44" s="12"/>
      <c r="F44" s="12"/>
      <c r="G44" s="12"/>
      <c r="H44" s="29"/>
      <c r="I44" s="12"/>
      <c r="J44" s="12"/>
      <c r="K44" s="12"/>
      <c r="L44" s="12"/>
      <c r="M44" s="12"/>
      <c r="N44" s="12"/>
      <c r="O44" s="12"/>
      <c r="P44" s="12"/>
    </row>
    <row r="45" spans="2:16" x14ac:dyDescent="0.25">
      <c r="B45" s="12"/>
      <c r="C45" s="12"/>
      <c r="D45" s="12"/>
      <c r="E45" s="12"/>
      <c r="F45" s="12"/>
      <c r="G45" s="12"/>
      <c r="H45" s="29"/>
      <c r="I45" s="12"/>
      <c r="J45" s="12"/>
      <c r="K45" s="12"/>
      <c r="L45" s="12"/>
      <c r="M45" s="12"/>
      <c r="N45" s="12"/>
      <c r="O45" s="12"/>
      <c r="P45" s="12"/>
    </row>
    <row r="46" spans="2:16" x14ac:dyDescent="0.25">
      <c r="B46" s="12"/>
      <c r="C46" s="12"/>
      <c r="D46" s="12"/>
      <c r="E46" s="12"/>
      <c r="F46" s="12"/>
      <c r="G46" s="12"/>
      <c r="H46" s="29"/>
      <c r="I46" s="12"/>
      <c r="J46" s="12"/>
      <c r="K46" s="12"/>
      <c r="L46" s="12"/>
      <c r="M46" s="12"/>
      <c r="N46" s="12"/>
      <c r="O46" s="12"/>
      <c r="P46" s="12"/>
    </row>
    <row r="47" spans="2:16" x14ac:dyDescent="0.25">
      <c r="B47" s="12"/>
      <c r="C47" s="12"/>
      <c r="D47" s="12"/>
      <c r="E47" s="12"/>
      <c r="F47" s="12"/>
      <c r="G47" s="12"/>
      <c r="H47" s="29"/>
      <c r="I47" s="12"/>
      <c r="J47" s="12"/>
      <c r="K47" s="12"/>
      <c r="L47" s="12"/>
      <c r="M47" s="12"/>
      <c r="N47" s="12"/>
      <c r="O47" s="12"/>
      <c r="P47" s="12"/>
    </row>
  </sheetData>
  <sheetProtection password="F48D" sheet="1" objects="1" scenarios="1"/>
  <mergeCells count="7">
    <mergeCell ref="C40:I40"/>
    <mergeCell ref="C41:I41"/>
    <mergeCell ref="C42:I42"/>
    <mergeCell ref="B3:H3"/>
    <mergeCell ref="B4:H4"/>
    <mergeCell ref="C38:I38"/>
    <mergeCell ref="C39:I39"/>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664FB738141A4FBA964AC9C6437EB2" ma:contentTypeVersion="5" ma:contentTypeDescription="Een nieuw document maken." ma:contentTypeScope="" ma:versionID="71bdad6e7f223db7550057fbf97790d4">
  <xsd:schema xmlns:xsd="http://www.w3.org/2001/XMLSchema" xmlns:xs="http://www.w3.org/2001/XMLSchema" xmlns:p="http://schemas.microsoft.com/office/2006/metadata/properties" xmlns:ns2="4bbfbd2d-da85-48b0-8595-85d15e5b8ad7" xmlns:ns3="3cb089d7-ea87-4922-a655-b4d36e9313d3" targetNamespace="http://schemas.microsoft.com/office/2006/metadata/properties" ma:root="true" ma:fieldsID="16ad38042942742271f231603fe41aa5" ns2:_="" ns3:_="">
    <xsd:import namespace="4bbfbd2d-da85-48b0-8595-85d15e5b8ad7"/>
    <xsd:import namespace="3cb089d7-ea87-4922-a655-b4d36e9313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bfbd2d-da85-48b0-8595-85d15e5b8a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b089d7-ea87-4922-a655-b4d36e9313d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D6BB33D-7B41-4A3F-A7AD-E41D26D668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bfbd2d-da85-48b0-8595-85d15e5b8ad7"/>
    <ds:schemaRef ds:uri="3cb089d7-ea87-4922-a655-b4d36e9313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60A072-3F76-4DAE-B66E-6892DEABEDAC}">
  <ds:schemaRefs>
    <ds:schemaRef ds:uri="http://schemas.microsoft.com/sharepoint/v3/contenttype/forms"/>
  </ds:schemaRefs>
</ds:datastoreItem>
</file>

<file path=customXml/itemProps3.xml><?xml version="1.0" encoding="utf-8"?>
<ds:datastoreItem xmlns:ds="http://schemas.openxmlformats.org/officeDocument/2006/customXml" ds:itemID="{C982C6D6-02E7-4B05-9FE5-2244854392E2}">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cb089d7-ea87-4922-a655-b4d36e9313d3"/>
    <ds:schemaRef ds:uri="4bbfbd2d-da85-48b0-8595-85d15e5b8ad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Evers - Manders, Janneke</dc:creator>
  <cp:keywords/>
  <dc:description/>
  <cp:lastModifiedBy>Schuurmans, Linda</cp:lastModifiedBy>
  <cp:revision/>
  <dcterms:created xsi:type="dcterms:W3CDTF">2022-06-15T12:55:47Z</dcterms:created>
  <dcterms:modified xsi:type="dcterms:W3CDTF">2023-08-24T07:28:27Z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0x0101008F664FB738141A4FBA964AC9C6437EB2</vt:lpwstr>
  </property>
</Properties>
</file>