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Westervoort\EA\EA 2023\Bestek\"/>
    </mc:Choice>
  </mc:AlternateContent>
  <xr:revisionPtr revIDLastSave="0" documentId="13_ncr:1_{ED44EE9C-8EBB-4DCD-A9A5-AA456FE2BE4B}" xr6:coauthVersionLast="47" xr6:coauthVersionMax="47" xr10:uidLastSave="{00000000-0000-0000-0000-000000000000}"/>
  <bookViews>
    <workbookView xWindow="-120" yWindow="-16320" windowWidth="29040" windowHeight="15840" activeTab="1" xr2:uid="{00000000-000D-0000-FFFF-FFFF00000000}"/>
  </bookViews>
  <sheets>
    <sheet name="PTTotaal" sheetId="2" r:id="rId1"/>
    <sheet name="B0100093044" sheetId="4" r:id="rId2"/>
  </sheets>
  <definedNames>
    <definedName name="_xlnm.Print_Titles" localSheetId="1">B0100093044!$1:$3</definedName>
    <definedName name="_xlnm.Print_Titles" localSheetId="0">PTTotaal!$1:$3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1" i="4" l="1"/>
  <c r="V21" i="4"/>
  <c r="U21" i="4"/>
  <c r="T21" i="4"/>
  <c r="S21" i="4"/>
  <c r="W17" i="4"/>
  <c r="V17" i="4"/>
  <c r="U17" i="4"/>
  <c r="T17" i="4"/>
  <c r="S17" i="4"/>
  <c r="W14" i="4"/>
  <c r="V14" i="4"/>
  <c r="U14" i="4"/>
  <c r="T14" i="4"/>
  <c r="S14" i="4"/>
  <c r="W12" i="4"/>
  <c r="V12" i="4"/>
  <c r="U12" i="4"/>
  <c r="T12" i="4"/>
  <c r="S12" i="4"/>
  <c r="W10" i="4"/>
  <c r="V10" i="4"/>
  <c r="U10" i="4"/>
  <c r="T10" i="4"/>
  <c r="S10" i="4"/>
  <c r="W7" i="4"/>
  <c r="V7" i="4"/>
  <c r="U7" i="4"/>
  <c r="T7" i="4"/>
  <c r="S7" i="4"/>
  <c r="W5" i="4"/>
  <c r="V5" i="4"/>
  <c r="U5" i="4"/>
  <c r="T5" i="4"/>
  <c r="S5" i="4"/>
  <c r="W22" i="4" l="1"/>
  <c r="V22" i="4"/>
  <c r="S22" i="4"/>
  <c r="T22" i="4"/>
  <c r="U22" i="4"/>
</calcChain>
</file>

<file path=xl/sharedStrings.xml><?xml version="1.0" encoding="utf-8"?>
<sst xmlns="http://schemas.openxmlformats.org/spreadsheetml/2006/main" count="134" uniqueCount="60">
  <si>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</si>
  <si>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</si>
  <si>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</si>
  <si>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</si>
  <si>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</si>
  <si>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</si>
  <si>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</si>
  <si>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</si>
  <si>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</si>
  <si>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</si>
  <si>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</si>
  <si>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</si>
  <si>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</si>
  <si>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</si>
  <si>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</si>
  <si>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</si>
  <si>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</si>
  <si>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</si>
  <si>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</si>
  <si>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</si>
  <si>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</si>
  <si>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</si>
  <si>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</si>
  <si>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</si>
  <si>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Westervoort</t>
  </si>
  <si>
    <t>Uitgebreid</t>
  </si>
  <si>
    <t>B0100093044</t>
  </si>
  <si>
    <t>V. Comijs</t>
  </si>
  <si>
    <t>openstaand</t>
  </si>
  <si>
    <t>J.M. van der Steen</t>
  </si>
  <si>
    <t>Gemeente Westervoort, Dorpsplein 1 (brand)</t>
  </si>
  <si>
    <t>1203</t>
  </si>
  <si>
    <t>brand</t>
  </si>
  <si>
    <t>afgesloten</t>
  </si>
  <si>
    <t>Westervoor, Dorpsplein 1 (stormschade)</t>
  </si>
  <si>
    <t>1215</t>
  </si>
  <si>
    <t>storm/hagel</t>
  </si>
  <si>
    <t>Westervoort, Schoolstraat 7 (waterschade)</t>
  </si>
  <si>
    <t>1233</t>
  </si>
  <si>
    <t>overige materiele schade</t>
  </si>
  <si>
    <t>Loss adjusting - Westervoort, Schoolstraat 7 (waterschade)</t>
  </si>
  <si>
    <t>1218</t>
  </si>
  <si>
    <t>water</t>
  </si>
  <si>
    <t>Eindtotaal</t>
  </si>
  <si>
    <t>1221  Uitgebreid</t>
  </si>
  <si>
    <t>VNAB-nummer:</t>
  </si>
  <si>
    <t>Contractvervaldatum:</t>
  </si>
  <si>
    <t>Branche:</t>
  </si>
  <si>
    <t>Sluiter:</t>
  </si>
  <si>
    <t>Totaal Gemeente Westervoort</t>
  </si>
  <si>
    <t>(leeg)</t>
  </si>
  <si>
    <t>Totaal (leeg)</t>
  </si>
  <si>
    <t>Totaal 2017</t>
  </si>
  <si>
    <t>Totaal 2018</t>
  </si>
  <si>
    <t>Totaal 2019</t>
  </si>
  <si>
    <t>Totaal 2020</t>
  </si>
  <si>
    <t>Totaal 2021</t>
  </si>
  <si>
    <t>Totaal 2022</t>
  </si>
  <si>
    <t>Totaal 2023</t>
  </si>
  <si>
    <t>Ten aanzien van schadenummer 1742879: regres loopt.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</si>
</sst>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  <xf numFmtId="0" fontId="22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ryl Freire" refreshedDate="45190.667260532406" createdVersion="1" refreshedVersion="8" recordCount="12" xr:uid="{00000000-000A-0000-FFFF-FFFF05000000}">
  <cacheSource type="worksheet">
    <worksheetSource ref="A3:X23" sheet="B0100093044"/>
  </cacheSource>
  <cacheFields count="25">
    <cacheField name="Klant" numFmtId="0">
      <sharedItems containsBlank="1" count="2">
        <s v="Gemeente Westervoort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550363901" maxValue="550363901"/>
    </cacheField>
    <cacheField name="PolisNr" numFmtId="0">
      <sharedItems containsBlank="1" count="2">
        <s v="B0100093044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7" maxValue="2023" count="8">
        <n v="2017"/>
        <n v="2018"/>
        <n v="2019"/>
        <n v="2020"/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36909"/>
    </cacheField>
    <cacheField name="SchadeDatum" numFmtId="0">
      <sharedItems containsNonDate="0" containsDate="1" containsString="0" containsBlank="1" minDate="2019-04-30T00:00:00" maxDate="2023-06-22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53986.79"/>
    </cacheField>
    <cacheField name="Schade" numFmtId="4">
      <sharedItems containsString="0" containsBlank="1" containsNumber="1" minValue="0" maxValue="935301.84"/>
    </cacheField>
    <cacheField name="Reserve" numFmtId="4">
      <sharedItems containsString="0" containsBlank="1" containsNumber="1" containsInteger="1" minValue="0" maxValue="20000"/>
    </cacheField>
    <cacheField name="KostenExpert" numFmtId="4">
      <sharedItems containsString="0" containsBlank="1" containsNumber="1" minValue="0" maxValue="24753.759999999998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minValue="0" maxValue="496133.76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s v="Gemeente Westervoort"/>
    <n v="1221"/>
    <s v="Uitgebreid"/>
    <n v="550363901"/>
    <x v="0"/>
    <n v="0"/>
    <x v="0"/>
    <n v="0"/>
    <m/>
    <m/>
    <d v="2024-01-01T00:00:00"/>
    <s v="V. Comijs"/>
    <m/>
    <m/>
    <m/>
    <m/>
    <m/>
    <n v="27870.48"/>
    <n v="0"/>
    <n v="0"/>
    <n v="0"/>
    <n v="0"/>
    <n v="0"/>
    <n v="0"/>
  </r>
  <r>
    <x v="0"/>
    <s v="Gemeente Westervoort"/>
    <n v="1221"/>
    <s v="Uitgebreid"/>
    <n v="550363901"/>
    <x v="0"/>
    <n v="0"/>
    <x v="1"/>
    <n v="0"/>
    <m/>
    <m/>
    <d v="2024-01-01T00:00:00"/>
    <s v="V. Comijs"/>
    <m/>
    <m/>
    <m/>
    <m/>
    <m/>
    <n v="27870.48"/>
    <n v="0"/>
    <n v="0"/>
    <n v="0"/>
    <n v="0"/>
    <n v="0"/>
    <n v="0"/>
  </r>
  <r>
    <x v="0"/>
    <s v="Gemeente Westervoort"/>
    <n v="1221"/>
    <s v="Uitgebreid"/>
    <n v="550363901"/>
    <x v="0"/>
    <n v="0"/>
    <x v="2"/>
    <n v="0"/>
    <m/>
    <m/>
    <d v="2024-01-01T00:00:00"/>
    <s v="V. Comijs"/>
    <m/>
    <m/>
    <m/>
    <m/>
    <m/>
    <n v="27870.48"/>
    <n v="0"/>
    <n v="0"/>
    <n v="0"/>
    <n v="0"/>
    <n v="0"/>
    <n v="0"/>
  </r>
  <r>
    <x v="0"/>
    <s v="Gemeente Westervoort"/>
    <n v="1221"/>
    <s v="Uitgebreid"/>
    <n v="550363901"/>
    <x v="0"/>
    <n v="0"/>
    <x v="2"/>
    <n v="1742879"/>
    <d v="2019-04-30T00:00:00"/>
    <s v="openstaand"/>
    <d v="2024-01-01T00:00:00"/>
    <s v="V. Comijs"/>
    <s v="J.M. van der Steen"/>
    <s v="Gemeente Westervoort, Dorpsplein 1 (brand)"/>
    <s v="1203"/>
    <s v="brand"/>
    <m/>
    <n v="0"/>
    <n v="935301.84"/>
    <n v="0"/>
    <n v="24753.759999999998"/>
    <n v="5000"/>
    <n v="496133.76"/>
    <n v="1"/>
  </r>
  <r>
    <x v="0"/>
    <s v="Gemeente Westervoort"/>
    <n v="1221"/>
    <s v="Uitgebreid"/>
    <n v="550363901"/>
    <x v="0"/>
    <n v="0"/>
    <x v="3"/>
    <n v="0"/>
    <m/>
    <m/>
    <d v="2024-01-01T00:00:00"/>
    <s v="V. Comijs"/>
    <m/>
    <m/>
    <m/>
    <m/>
    <m/>
    <n v="44612.49"/>
    <n v="0"/>
    <n v="0"/>
    <n v="0"/>
    <n v="0"/>
    <n v="0"/>
    <n v="0"/>
  </r>
  <r>
    <x v="0"/>
    <s v="Gemeente Westervoort"/>
    <n v="1221"/>
    <s v="Uitgebreid"/>
    <n v="550363901"/>
    <x v="0"/>
    <n v="0"/>
    <x v="4"/>
    <n v="0"/>
    <m/>
    <m/>
    <d v="2024-01-01T00:00:00"/>
    <s v="V. Comijs"/>
    <m/>
    <m/>
    <m/>
    <m/>
    <m/>
    <n v="45833.78"/>
    <n v="0"/>
    <n v="0"/>
    <n v="0"/>
    <n v="0"/>
    <n v="0"/>
    <n v="0"/>
  </r>
  <r>
    <x v="0"/>
    <s v="Gemeente Westervoort"/>
    <n v="1221"/>
    <s v="Uitgebreid"/>
    <n v="550363901"/>
    <x v="0"/>
    <n v="0"/>
    <x v="5"/>
    <n v="0"/>
    <m/>
    <m/>
    <d v="2024-01-01T00:00:00"/>
    <s v="V. Comijs"/>
    <m/>
    <m/>
    <m/>
    <m/>
    <m/>
    <n v="53256.26"/>
    <n v="0"/>
    <n v="0"/>
    <n v="0"/>
    <n v="0"/>
    <n v="0"/>
    <n v="0"/>
  </r>
  <r>
    <x v="0"/>
    <s v="Gemeente Westervoort"/>
    <n v="1221"/>
    <s v="Uitgebreid"/>
    <n v="550363901"/>
    <x v="0"/>
    <n v="0"/>
    <x v="5"/>
    <n v="1809809"/>
    <d v="2022-02-20T00:00:00"/>
    <s v="afgesloten"/>
    <d v="2024-01-01T00:00:00"/>
    <s v="V. Comijs"/>
    <s v="J.M. van der Steen"/>
    <s v="Westervoor, Dorpsplein 1 (stormschade)"/>
    <s v="1215"/>
    <s v="storm/hagel"/>
    <m/>
    <n v="0"/>
    <n v="4614.03"/>
    <n v="0"/>
    <n v="0"/>
    <n v="2500"/>
    <n v="2140"/>
    <n v="1"/>
  </r>
  <r>
    <x v="0"/>
    <s v="Gemeente Westervoort"/>
    <n v="1221"/>
    <s v="Uitgebreid"/>
    <n v="550363901"/>
    <x v="0"/>
    <n v="0"/>
    <x v="6"/>
    <n v="0"/>
    <m/>
    <m/>
    <d v="2024-01-01T00:00:00"/>
    <s v="V. Comijs"/>
    <m/>
    <m/>
    <m/>
    <m/>
    <m/>
    <n v="53986.79"/>
    <n v="0"/>
    <n v="0"/>
    <n v="0"/>
    <n v="0"/>
    <n v="0"/>
    <n v="0"/>
  </r>
  <r>
    <x v="0"/>
    <s v="Gemeente Westervoort"/>
    <n v="1221"/>
    <s v="Uitgebreid"/>
    <n v="550363901"/>
    <x v="0"/>
    <n v="0"/>
    <x v="6"/>
    <n v="1835614"/>
    <d v="2023-05-08T00:00:00"/>
    <s v="openstaand"/>
    <d v="2024-01-01T00:00:00"/>
    <s v="V. Comijs"/>
    <s v="J.M. van der Steen"/>
    <s v="Westervoort, Schoolstraat 7 (waterschade)"/>
    <s v="1233"/>
    <s v="overige materiele schade"/>
    <m/>
    <n v="0"/>
    <n v="0"/>
    <n v="7000"/>
    <n v="0"/>
    <n v="0"/>
    <n v="0"/>
    <n v="1"/>
  </r>
  <r>
    <x v="0"/>
    <s v="Gemeente Westervoort"/>
    <n v="1221"/>
    <s v="Uitgebreid"/>
    <n v="550363901"/>
    <x v="0"/>
    <n v="0"/>
    <x v="6"/>
    <n v="1836909"/>
    <d v="2023-06-21T00:00:00"/>
    <s v="openstaand"/>
    <d v="2024-01-01T00:00:00"/>
    <s v="V. Comijs"/>
    <s v="J.M. van der Steen"/>
    <s v="Loss adjusting - Westervoort, Schoolstraat 7 (waterschade)"/>
    <s v="1218"/>
    <s v="water"/>
    <m/>
    <n v="0"/>
    <n v="0"/>
    <n v="20000"/>
    <n v="0"/>
    <n v="0"/>
    <n v="0"/>
    <n v="1"/>
  </r>
  <r>
    <x v="1"/>
    <m/>
    <m/>
    <m/>
    <m/>
    <x v="1"/>
    <m/>
    <x v="7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093044" cacheId="1" autoFormatId="4106" applyNumberFormats="1" applyBorderFormats="1" applyFontFormats="1" applyPatternFormats="1" applyAlignmentFormats="1" applyWidthHeightFormats="1" dataCaption="Gegevens" updatedVersion="8" showItems="0" showMultipleLabel="0" showMemberPropertyTips="0" useAutoFormatting="1" itemPrintTitles="1" indent="0" compact="0" compactData="0" gridDropZones="1">
  <location ref="A8:I19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1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>
      <x/>
    </i>
    <i>
      <x v="1"/>
      <x v="1"/>
      <x v="7"/>
    </i>
    <i t="default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om van Aantal" fld="24" baseField="0" baseItem="0"/>
    <dataField name="Som van Schade" fld="19" baseField="0" baseItem="0" numFmtId="4"/>
    <dataField name="Som van Reserve" fld="20" baseField="0" baseItem="0" numFmtId="4"/>
    <dataField name="Som van KostenExpert" fld="21" baseField="0" baseItem="0" numFmtId="4"/>
    <dataField name="Som van EigenRisico" fld="22" baseField="0" baseItem="0" numFmtId="4"/>
    <dataField name="Som van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23"/>
  <sheetViews>
    <sheetView showZeros="0" zoomScale="75" zoomScaleNormal="75" workbookViewId="0">
      <selection activeCell="C23" sqref="C23"/>
    </sheetView>
  </sheetViews>
  <sheetFormatPr defaultRowHeight="14.4" x14ac:dyDescent="0.3"/>
  <cols>
    <col min="1" max="1" width="27.88671875" bestFit="1" customWidth="1"/>
    <col min="2" max="2" width="15" bestFit="1" customWidth="1"/>
    <col min="3" max="3" width="12.44140625" bestFit="1" customWidth="1"/>
    <col min="4" max="4" width="8.33203125" bestFit="1" customWidth="1"/>
    <col min="5" max="5" width="11.21875" bestFit="1" customWidth="1"/>
    <col min="6" max="6" width="10.109375" bestFit="1" customWidth="1"/>
    <col min="7" max="7" width="15.5546875" bestFit="1" customWidth="1"/>
    <col min="8" max="8" width="13.5546875" bestFit="1" customWidth="1"/>
    <col min="9" max="10" width="15.21875" bestFit="1" customWidth="1"/>
  </cols>
  <sheetData>
    <row r="5" spans="1:9" x14ac:dyDescent="0.3">
      <c r="A5" t="s">
        <v>45</v>
      </c>
      <c r="B5" s="15">
        <v>550363901</v>
      </c>
      <c r="E5" t="s">
        <v>46</v>
      </c>
      <c r="F5" s="23">
        <v>45292</v>
      </c>
    </row>
    <row r="6" spans="1:9" x14ac:dyDescent="0.3">
      <c r="A6" t="s">
        <v>47</v>
      </c>
      <c r="B6" t="s">
        <v>25</v>
      </c>
      <c r="E6" t="s">
        <v>48</v>
      </c>
      <c r="F6" t="s">
        <v>27</v>
      </c>
    </row>
    <row r="8" spans="1:9" x14ac:dyDescent="0.3">
      <c r="A8" s="6" t="s">
        <v>0</v>
      </c>
      <c r="B8" s="6" t="s">
        <v>5</v>
      </c>
      <c r="C8" s="6" t="s">
        <v>7</v>
      </c>
      <c r="D8" s="5" t="s">
        <v>23</v>
      </c>
      <c r="E8" s="37" t="s">
        <v>18</v>
      </c>
      <c r="F8" s="37" t="s">
        <v>19</v>
      </c>
      <c r="G8" s="37" t="s">
        <v>20</v>
      </c>
      <c r="H8" s="37" t="s">
        <v>21</v>
      </c>
      <c r="I8" s="29" t="s">
        <v>22</v>
      </c>
    </row>
    <row r="9" spans="1:9" x14ac:dyDescent="0.3">
      <c r="A9" s="4" t="s">
        <v>24</v>
      </c>
      <c r="B9" s="26" t="s">
        <v>26</v>
      </c>
      <c r="C9" s="2">
        <v>2017</v>
      </c>
      <c r="D9" s="30">
        <v>0</v>
      </c>
      <c r="E9" s="38">
        <v>0</v>
      </c>
      <c r="F9" s="38">
        <v>0</v>
      </c>
      <c r="G9" s="38">
        <v>0</v>
      </c>
      <c r="H9" s="38">
        <v>0</v>
      </c>
      <c r="I9" s="33">
        <v>0</v>
      </c>
    </row>
    <row r="10" spans="1:9" x14ac:dyDescent="0.3">
      <c r="A10" s="3"/>
      <c r="B10" s="3"/>
      <c r="C10" s="24">
        <v>2018</v>
      </c>
      <c r="D10" s="31">
        <v>0</v>
      </c>
      <c r="E10" s="39">
        <v>0</v>
      </c>
      <c r="F10" s="39">
        <v>0</v>
      </c>
      <c r="G10" s="39">
        <v>0</v>
      </c>
      <c r="H10" s="39">
        <v>0</v>
      </c>
      <c r="I10" s="34">
        <v>0</v>
      </c>
    </row>
    <row r="11" spans="1:9" x14ac:dyDescent="0.3">
      <c r="A11" s="3"/>
      <c r="B11" s="3"/>
      <c r="C11" s="24">
        <v>2019</v>
      </c>
      <c r="D11" s="31">
        <v>1</v>
      </c>
      <c r="E11" s="39">
        <v>935301.84</v>
      </c>
      <c r="F11" s="39">
        <v>0</v>
      </c>
      <c r="G11" s="39">
        <v>24753.759999999998</v>
      </c>
      <c r="H11" s="39">
        <v>5000</v>
      </c>
      <c r="I11" s="34">
        <v>496133.76</v>
      </c>
    </row>
    <row r="12" spans="1:9" x14ac:dyDescent="0.3">
      <c r="A12" s="3"/>
      <c r="B12" s="3"/>
      <c r="C12" s="24">
        <v>2020</v>
      </c>
      <c r="D12" s="31">
        <v>0</v>
      </c>
      <c r="E12" s="39">
        <v>0</v>
      </c>
      <c r="F12" s="39">
        <v>0</v>
      </c>
      <c r="G12" s="39">
        <v>0</v>
      </c>
      <c r="H12" s="39">
        <v>0</v>
      </c>
      <c r="I12" s="34">
        <v>0</v>
      </c>
    </row>
    <row r="13" spans="1:9" x14ac:dyDescent="0.3">
      <c r="A13" s="3"/>
      <c r="B13" s="3"/>
      <c r="C13" s="24">
        <v>2021</v>
      </c>
      <c r="D13" s="31">
        <v>0</v>
      </c>
      <c r="E13" s="39">
        <v>0</v>
      </c>
      <c r="F13" s="39">
        <v>0</v>
      </c>
      <c r="G13" s="39">
        <v>0</v>
      </c>
      <c r="H13" s="39">
        <v>0</v>
      </c>
      <c r="I13" s="34">
        <v>0</v>
      </c>
    </row>
    <row r="14" spans="1:9" x14ac:dyDescent="0.3">
      <c r="A14" s="3"/>
      <c r="B14" s="3"/>
      <c r="C14" s="24">
        <v>2022</v>
      </c>
      <c r="D14" s="31">
        <v>1</v>
      </c>
      <c r="E14" s="39">
        <v>4614.03</v>
      </c>
      <c r="F14" s="39">
        <v>0</v>
      </c>
      <c r="G14" s="39">
        <v>0</v>
      </c>
      <c r="H14" s="39">
        <v>2500</v>
      </c>
      <c r="I14" s="34">
        <v>2140</v>
      </c>
    </row>
    <row r="15" spans="1:9" x14ac:dyDescent="0.3">
      <c r="A15" s="3"/>
      <c r="B15" s="3"/>
      <c r="C15" s="24">
        <v>2023</v>
      </c>
      <c r="D15" s="31">
        <v>2</v>
      </c>
      <c r="E15" s="39">
        <v>0</v>
      </c>
      <c r="F15" s="39">
        <v>27000</v>
      </c>
      <c r="G15" s="39">
        <v>0</v>
      </c>
      <c r="H15" s="39">
        <v>0</v>
      </c>
      <c r="I15" s="34">
        <v>0</v>
      </c>
    </row>
    <row r="16" spans="1:9" x14ac:dyDescent="0.3">
      <c r="A16" s="25" t="s">
        <v>49</v>
      </c>
      <c r="B16" s="25"/>
      <c r="C16" s="25"/>
      <c r="D16" s="28">
        <v>4</v>
      </c>
      <c r="E16" s="35">
        <v>939915.87</v>
      </c>
      <c r="F16" s="35">
        <v>27000</v>
      </c>
      <c r="G16" s="35">
        <v>24753.759999999998</v>
      </c>
      <c r="H16" s="35">
        <v>7500</v>
      </c>
      <c r="I16" s="35">
        <v>498273.76</v>
      </c>
    </row>
    <row r="17" spans="1:9" x14ac:dyDescent="0.3">
      <c r="A17" s="4" t="s">
        <v>50</v>
      </c>
      <c r="B17" s="26" t="s">
        <v>50</v>
      </c>
      <c r="C17" s="2" t="s">
        <v>50</v>
      </c>
      <c r="D17" s="30"/>
      <c r="E17" s="38"/>
      <c r="F17" s="38"/>
      <c r="G17" s="38"/>
      <c r="H17" s="38"/>
      <c r="I17" s="33"/>
    </row>
    <row r="18" spans="1:9" x14ac:dyDescent="0.3">
      <c r="A18" s="25" t="s">
        <v>51</v>
      </c>
      <c r="B18" s="25"/>
      <c r="C18" s="25"/>
      <c r="D18" s="28"/>
      <c r="E18" s="35"/>
      <c r="F18" s="35"/>
      <c r="G18" s="35"/>
      <c r="H18" s="35"/>
      <c r="I18" s="35"/>
    </row>
    <row r="19" spans="1:9" x14ac:dyDescent="0.3">
      <c r="A19" s="7" t="s">
        <v>43</v>
      </c>
      <c r="B19" s="27"/>
      <c r="C19" s="27"/>
      <c r="D19" s="32">
        <v>4</v>
      </c>
      <c r="E19" s="40">
        <v>939915.87</v>
      </c>
      <c r="F19" s="40">
        <v>27000</v>
      </c>
      <c r="G19" s="40">
        <v>24753.759999999998</v>
      </c>
      <c r="H19" s="40">
        <v>7500</v>
      </c>
      <c r="I19" s="36">
        <v>498273.76</v>
      </c>
    </row>
    <row r="22" spans="1:9" ht="15.6" x14ac:dyDescent="0.3">
      <c r="A22" s="46" t="s">
        <v>59</v>
      </c>
    </row>
    <row r="23" spans="1:9" ht="15.6" x14ac:dyDescent="0.3">
      <c r="C23" s="46"/>
    </row>
  </sheetData>
  <printOptions gridLines="1"/>
  <pageMargins left="0.75" right="0.75" top="0.75" bottom="0.75" header="0.5" footer="0.5"/>
  <pageSetup paperSize="9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showZeros="0" tabSelected="1" topLeftCell="B1" zoomScale="75" zoomScaleNormal="75" workbookViewId="0">
      <selection activeCell="G35" sqref="F35:G35"/>
    </sheetView>
  </sheetViews>
  <sheetFormatPr defaultRowHeight="14.4" outlineLevelRow="2" x14ac:dyDescent="0.3"/>
  <cols>
    <col min="1" max="1" width="21.77734375" hidden="1" customWidth="1"/>
    <col min="2" max="2" width="21.77734375" bestFit="1" customWidth="1"/>
    <col min="3" max="3" width="7.88671875" hidden="1" customWidth="1"/>
    <col min="4" max="4" width="11.77734375" hidden="1" customWidth="1"/>
    <col min="5" max="5" width="10" hidden="1" customWidth="1"/>
    <col min="6" max="6" width="12.109375" bestFit="1" customWidth="1"/>
    <col min="7" max="7" width="6.21875" bestFit="1" customWidth="1"/>
    <col min="8" max="8" width="9.44140625" bestFit="1" customWidth="1"/>
    <col min="9" max="9" width="9.109375" bestFit="1" customWidth="1"/>
    <col min="10" max="10" width="12.88671875" bestFit="1" customWidth="1"/>
    <col min="11" max="11" width="11.109375" bestFit="1" customWidth="1"/>
    <col min="12" max="12" width="19.33203125" hidden="1" customWidth="1"/>
    <col min="13" max="13" width="11.6640625" hidden="1" customWidth="1"/>
    <col min="14" max="14" width="16.88671875" hidden="1" customWidth="1"/>
    <col min="15" max="15" width="35.77734375" style="16" customWidth="1"/>
    <col min="16" max="16" width="10.77734375" bestFit="1" customWidth="1"/>
    <col min="17" max="17" width="23.21875" bestFit="1" customWidth="1"/>
    <col min="18" max="18" width="16.33203125" bestFit="1" customWidth="1"/>
    <col min="19" max="19" width="11.21875" style="1" bestFit="1" customWidth="1"/>
    <col min="20" max="20" width="10.109375" style="1" bestFit="1" customWidth="1"/>
    <col min="21" max="21" width="12.77734375" style="1" bestFit="1" customWidth="1"/>
    <col min="22" max="22" width="10.77734375" style="1" bestFit="1" customWidth="1"/>
    <col min="23" max="23" width="12.77734375" style="1" bestFit="1" customWidth="1"/>
    <col min="24" max="24" width="6.5546875" hidden="1" customWidth="1"/>
  </cols>
  <sheetData>
    <row r="1" spans="1:24" x14ac:dyDescent="0.3">
      <c r="B1" t="s">
        <v>24</v>
      </c>
      <c r="F1" t="s">
        <v>44</v>
      </c>
    </row>
    <row r="2" spans="1:24" ht="15" thickBot="1" x14ac:dyDescent="0.35"/>
    <row r="3" spans="1:24" s="15" customFormat="1" ht="15" thickBot="1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14" t="s">
        <v>23</v>
      </c>
    </row>
    <row r="4" spans="1:24" outlineLevel="2" x14ac:dyDescent="0.3">
      <c r="A4" s="10" t="s">
        <v>24</v>
      </c>
      <c r="B4" s="10" t="s">
        <v>24</v>
      </c>
      <c r="C4" s="10">
        <v>1221</v>
      </c>
      <c r="D4" s="10" t="s">
        <v>25</v>
      </c>
      <c r="E4" s="10">
        <v>550363901</v>
      </c>
      <c r="F4" s="10" t="s">
        <v>26</v>
      </c>
      <c r="G4" s="10">
        <v>0</v>
      </c>
      <c r="H4" s="10">
        <v>2017</v>
      </c>
      <c r="I4" s="10">
        <v>0</v>
      </c>
      <c r="J4" s="10"/>
      <c r="K4" s="10"/>
      <c r="L4" s="11">
        <v>45292</v>
      </c>
      <c r="M4" s="10" t="s">
        <v>27</v>
      </c>
      <c r="N4" s="10"/>
      <c r="O4" s="18"/>
      <c r="P4" s="10"/>
      <c r="Q4" s="10"/>
      <c r="R4" s="10"/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10">
        <v>0</v>
      </c>
    </row>
    <row r="5" spans="1:24" outlineLevel="1" x14ac:dyDescent="0.3">
      <c r="A5" s="10"/>
      <c r="B5" s="10"/>
      <c r="C5" s="10"/>
      <c r="D5" s="10"/>
      <c r="E5" s="10"/>
      <c r="F5" s="10"/>
      <c r="G5" s="10"/>
      <c r="H5" s="41" t="s">
        <v>52</v>
      </c>
      <c r="I5" s="10"/>
      <c r="J5" s="10"/>
      <c r="K5" s="10"/>
      <c r="L5" s="11"/>
      <c r="M5" s="10"/>
      <c r="N5" s="10"/>
      <c r="O5" s="18"/>
      <c r="P5" s="10"/>
      <c r="Q5" s="10"/>
      <c r="R5" s="10"/>
      <c r="S5" s="21">
        <f>SUBTOTAL(9,S4:S4)</f>
        <v>0</v>
      </c>
      <c r="T5" s="21">
        <f>SUBTOTAL(9,T4:T4)</f>
        <v>0</v>
      </c>
      <c r="U5" s="21">
        <f>SUBTOTAL(9,U4:U4)</f>
        <v>0</v>
      </c>
      <c r="V5" s="21">
        <f>SUBTOTAL(9,V4:V4)</f>
        <v>0</v>
      </c>
      <c r="W5" s="21">
        <f>SUBTOTAL(9,W4:W4)</f>
        <v>0</v>
      </c>
      <c r="X5" s="10"/>
    </row>
    <row r="6" spans="1:24" outlineLevel="2" x14ac:dyDescent="0.3">
      <c r="A6" s="10" t="s">
        <v>24</v>
      </c>
      <c r="B6" s="10" t="s">
        <v>24</v>
      </c>
      <c r="C6" s="10">
        <v>1221</v>
      </c>
      <c r="D6" s="10" t="s">
        <v>25</v>
      </c>
      <c r="E6" s="10">
        <v>550363901</v>
      </c>
      <c r="F6" s="10" t="s">
        <v>26</v>
      </c>
      <c r="G6" s="10">
        <v>0</v>
      </c>
      <c r="H6" s="10">
        <v>2018</v>
      </c>
      <c r="I6" s="10">
        <v>0</v>
      </c>
      <c r="J6" s="10"/>
      <c r="K6" s="10"/>
      <c r="L6" s="11">
        <v>45292</v>
      </c>
      <c r="M6" s="10" t="s">
        <v>27</v>
      </c>
      <c r="N6" s="10"/>
      <c r="O6" s="18"/>
      <c r="P6" s="10"/>
      <c r="Q6" s="10"/>
      <c r="R6" s="10"/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10">
        <v>0</v>
      </c>
    </row>
    <row r="7" spans="1:24" outlineLevel="1" x14ac:dyDescent="0.3">
      <c r="A7" s="10"/>
      <c r="B7" s="10"/>
      <c r="C7" s="10"/>
      <c r="D7" s="10"/>
      <c r="E7" s="10"/>
      <c r="F7" s="10"/>
      <c r="G7" s="10"/>
      <c r="H7" s="42" t="s">
        <v>53</v>
      </c>
      <c r="I7" s="10"/>
      <c r="J7" s="10"/>
      <c r="K7" s="10"/>
      <c r="L7" s="11"/>
      <c r="M7" s="10"/>
      <c r="N7" s="10"/>
      <c r="O7" s="18"/>
      <c r="P7" s="10"/>
      <c r="Q7" s="10"/>
      <c r="R7" s="10"/>
      <c r="S7" s="21">
        <f>SUBTOTAL(9,S6:S6)</f>
        <v>0</v>
      </c>
      <c r="T7" s="21">
        <f>SUBTOTAL(9,T6:T6)</f>
        <v>0</v>
      </c>
      <c r="U7" s="21">
        <f>SUBTOTAL(9,U6:U6)</f>
        <v>0</v>
      </c>
      <c r="V7" s="21">
        <f>SUBTOTAL(9,V6:V6)</f>
        <v>0</v>
      </c>
      <c r="W7" s="21">
        <f>SUBTOTAL(9,W6:W6)</f>
        <v>0</v>
      </c>
      <c r="X7" s="10"/>
    </row>
    <row r="8" spans="1:24" outlineLevel="2" x14ac:dyDescent="0.3">
      <c r="A8" s="10" t="s">
        <v>24</v>
      </c>
      <c r="B8" s="10" t="s">
        <v>24</v>
      </c>
      <c r="C8" s="10">
        <v>1221</v>
      </c>
      <c r="D8" s="10" t="s">
        <v>25</v>
      </c>
      <c r="E8" s="10">
        <v>550363901</v>
      </c>
      <c r="F8" s="10" t="s">
        <v>26</v>
      </c>
      <c r="G8" s="10">
        <v>0</v>
      </c>
      <c r="H8" s="10">
        <v>2019</v>
      </c>
      <c r="I8" s="10">
        <v>0</v>
      </c>
      <c r="J8" s="10"/>
      <c r="K8" s="10"/>
      <c r="L8" s="11">
        <v>45292</v>
      </c>
      <c r="M8" s="10" t="s">
        <v>27</v>
      </c>
      <c r="N8" s="10"/>
      <c r="O8" s="18"/>
      <c r="P8" s="10"/>
      <c r="Q8" s="10"/>
      <c r="R8" s="10"/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10">
        <v>0</v>
      </c>
    </row>
    <row r="9" spans="1:24" ht="28.8" outlineLevel="2" x14ac:dyDescent="0.3">
      <c r="A9" s="10" t="s">
        <v>24</v>
      </c>
      <c r="B9" s="10" t="s">
        <v>24</v>
      </c>
      <c r="C9" s="10">
        <v>1221</v>
      </c>
      <c r="D9" s="10" t="s">
        <v>25</v>
      </c>
      <c r="E9" s="10">
        <v>550363901</v>
      </c>
      <c r="F9" s="10" t="s">
        <v>26</v>
      </c>
      <c r="G9" s="10">
        <v>0</v>
      </c>
      <c r="H9" s="10">
        <v>2019</v>
      </c>
      <c r="I9" s="10">
        <v>1742879</v>
      </c>
      <c r="J9" s="11">
        <v>43585</v>
      </c>
      <c r="K9" s="10" t="s">
        <v>28</v>
      </c>
      <c r="L9" s="11">
        <v>45292</v>
      </c>
      <c r="M9" s="10" t="s">
        <v>27</v>
      </c>
      <c r="N9" s="10" t="s">
        <v>29</v>
      </c>
      <c r="O9" s="18" t="s">
        <v>30</v>
      </c>
      <c r="P9" s="10" t="s">
        <v>31</v>
      </c>
      <c r="Q9" s="10" t="s">
        <v>32</v>
      </c>
      <c r="R9" s="10"/>
      <c r="S9" s="21">
        <v>935301.84</v>
      </c>
      <c r="T9" s="21">
        <v>0</v>
      </c>
      <c r="U9" s="21">
        <v>24753.759999999998</v>
      </c>
      <c r="V9" s="21">
        <v>5000</v>
      </c>
      <c r="W9" s="21">
        <v>496133.76</v>
      </c>
      <c r="X9" s="10">
        <v>1</v>
      </c>
    </row>
    <row r="10" spans="1:24" outlineLevel="1" x14ac:dyDescent="0.3">
      <c r="A10" s="10"/>
      <c r="B10" s="10"/>
      <c r="C10" s="10"/>
      <c r="D10" s="10"/>
      <c r="E10" s="10"/>
      <c r="F10" s="10"/>
      <c r="G10" s="10"/>
      <c r="H10" s="42" t="s">
        <v>54</v>
      </c>
      <c r="I10" s="10"/>
      <c r="J10" s="11"/>
      <c r="K10" s="10"/>
      <c r="L10" s="11"/>
      <c r="M10" s="10"/>
      <c r="N10" s="10"/>
      <c r="O10" s="18"/>
      <c r="P10" s="10"/>
      <c r="Q10" s="10"/>
      <c r="R10" s="10"/>
      <c r="S10" s="21">
        <f>SUBTOTAL(9,S8:S9)</f>
        <v>935301.84</v>
      </c>
      <c r="T10" s="21">
        <f>SUBTOTAL(9,T8:T9)</f>
        <v>0</v>
      </c>
      <c r="U10" s="21">
        <f>SUBTOTAL(9,U8:U9)</f>
        <v>24753.759999999998</v>
      </c>
      <c r="V10" s="21">
        <f>SUBTOTAL(9,V8:V9)</f>
        <v>5000</v>
      </c>
      <c r="W10" s="21">
        <f>SUBTOTAL(9,W8:W9)</f>
        <v>496133.76</v>
      </c>
      <c r="X10" s="10"/>
    </row>
    <row r="11" spans="1:24" outlineLevel="2" x14ac:dyDescent="0.3">
      <c r="A11" s="10" t="s">
        <v>24</v>
      </c>
      <c r="B11" s="10" t="s">
        <v>24</v>
      </c>
      <c r="C11" s="10">
        <v>1221</v>
      </c>
      <c r="D11" s="10" t="s">
        <v>25</v>
      </c>
      <c r="E11" s="10">
        <v>550363901</v>
      </c>
      <c r="F11" s="10" t="s">
        <v>26</v>
      </c>
      <c r="G11" s="10">
        <v>0</v>
      </c>
      <c r="H11" s="10">
        <v>2020</v>
      </c>
      <c r="I11" s="10">
        <v>0</v>
      </c>
      <c r="J11" s="10"/>
      <c r="K11" s="10"/>
      <c r="L11" s="11">
        <v>45292</v>
      </c>
      <c r="M11" s="10" t="s">
        <v>27</v>
      </c>
      <c r="N11" s="10"/>
      <c r="O11" s="18"/>
      <c r="P11" s="10"/>
      <c r="Q11" s="10"/>
      <c r="R11" s="10"/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10">
        <v>0</v>
      </c>
    </row>
    <row r="12" spans="1:24" outlineLevel="1" x14ac:dyDescent="0.3">
      <c r="A12" s="10"/>
      <c r="B12" s="10"/>
      <c r="C12" s="10"/>
      <c r="D12" s="10"/>
      <c r="E12" s="10"/>
      <c r="F12" s="10"/>
      <c r="G12" s="10"/>
      <c r="H12" s="42" t="s">
        <v>55</v>
      </c>
      <c r="I12" s="10"/>
      <c r="J12" s="10"/>
      <c r="K12" s="10"/>
      <c r="L12" s="11"/>
      <c r="M12" s="10"/>
      <c r="N12" s="10"/>
      <c r="O12" s="18"/>
      <c r="P12" s="10"/>
      <c r="Q12" s="10"/>
      <c r="R12" s="10"/>
      <c r="S12" s="21">
        <f>SUBTOTAL(9,S11:S11)</f>
        <v>0</v>
      </c>
      <c r="T12" s="21">
        <f>SUBTOTAL(9,T11:T11)</f>
        <v>0</v>
      </c>
      <c r="U12" s="21">
        <f>SUBTOTAL(9,U11:U11)</f>
        <v>0</v>
      </c>
      <c r="V12" s="21">
        <f>SUBTOTAL(9,V11:V11)</f>
        <v>0</v>
      </c>
      <c r="W12" s="21">
        <f>SUBTOTAL(9,W11:W11)</f>
        <v>0</v>
      </c>
      <c r="X12" s="10"/>
    </row>
    <row r="13" spans="1:24" outlineLevel="2" x14ac:dyDescent="0.3">
      <c r="A13" s="10" t="s">
        <v>24</v>
      </c>
      <c r="B13" s="10" t="s">
        <v>24</v>
      </c>
      <c r="C13" s="10">
        <v>1221</v>
      </c>
      <c r="D13" s="10" t="s">
        <v>25</v>
      </c>
      <c r="E13" s="10">
        <v>550363901</v>
      </c>
      <c r="F13" s="10" t="s">
        <v>26</v>
      </c>
      <c r="G13" s="10">
        <v>0</v>
      </c>
      <c r="H13" s="10">
        <v>2021</v>
      </c>
      <c r="I13" s="10">
        <v>0</v>
      </c>
      <c r="J13" s="10"/>
      <c r="K13" s="10"/>
      <c r="L13" s="11">
        <v>45292</v>
      </c>
      <c r="M13" s="10" t="s">
        <v>27</v>
      </c>
      <c r="N13" s="10"/>
      <c r="O13" s="18"/>
      <c r="P13" s="10"/>
      <c r="Q13" s="10"/>
      <c r="R13" s="10"/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10">
        <v>0</v>
      </c>
    </row>
    <row r="14" spans="1:24" outlineLevel="1" x14ac:dyDescent="0.3">
      <c r="A14" s="10"/>
      <c r="B14" s="10"/>
      <c r="C14" s="10"/>
      <c r="D14" s="10"/>
      <c r="E14" s="10"/>
      <c r="F14" s="10"/>
      <c r="G14" s="10"/>
      <c r="H14" s="42" t="s">
        <v>56</v>
      </c>
      <c r="I14" s="10"/>
      <c r="J14" s="10"/>
      <c r="K14" s="10"/>
      <c r="L14" s="11"/>
      <c r="M14" s="10"/>
      <c r="N14" s="10"/>
      <c r="O14" s="18"/>
      <c r="P14" s="10"/>
      <c r="Q14" s="10"/>
      <c r="R14" s="10"/>
      <c r="S14" s="21">
        <f>SUBTOTAL(9,S13:S13)</f>
        <v>0</v>
      </c>
      <c r="T14" s="21">
        <f>SUBTOTAL(9,T13:T13)</f>
        <v>0</v>
      </c>
      <c r="U14" s="21">
        <f>SUBTOTAL(9,U13:U13)</f>
        <v>0</v>
      </c>
      <c r="V14" s="21">
        <f>SUBTOTAL(9,V13:V13)</f>
        <v>0</v>
      </c>
      <c r="W14" s="21">
        <f>SUBTOTAL(9,W13:W13)</f>
        <v>0</v>
      </c>
      <c r="X14" s="10"/>
    </row>
    <row r="15" spans="1:24" outlineLevel="2" x14ac:dyDescent="0.3">
      <c r="A15" s="10" t="s">
        <v>24</v>
      </c>
      <c r="B15" s="10" t="s">
        <v>24</v>
      </c>
      <c r="C15" s="10">
        <v>1221</v>
      </c>
      <c r="D15" s="10" t="s">
        <v>25</v>
      </c>
      <c r="E15" s="10">
        <v>550363901</v>
      </c>
      <c r="F15" s="10" t="s">
        <v>26</v>
      </c>
      <c r="G15" s="10">
        <v>0</v>
      </c>
      <c r="H15" s="10">
        <v>2022</v>
      </c>
      <c r="I15" s="10">
        <v>0</v>
      </c>
      <c r="J15" s="10"/>
      <c r="K15" s="10"/>
      <c r="L15" s="11">
        <v>45292</v>
      </c>
      <c r="M15" s="10" t="s">
        <v>27</v>
      </c>
      <c r="N15" s="10"/>
      <c r="O15" s="18"/>
      <c r="P15" s="10"/>
      <c r="Q15" s="10"/>
      <c r="R15" s="10"/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10">
        <v>0</v>
      </c>
    </row>
    <row r="16" spans="1:24" outlineLevel="2" x14ac:dyDescent="0.3">
      <c r="A16" s="10" t="s">
        <v>24</v>
      </c>
      <c r="B16" s="10" t="s">
        <v>24</v>
      </c>
      <c r="C16" s="10">
        <v>1221</v>
      </c>
      <c r="D16" s="10" t="s">
        <v>25</v>
      </c>
      <c r="E16" s="10">
        <v>550363901</v>
      </c>
      <c r="F16" s="10" t="s">
        <v>26</v>
      </c>
      <c r="G16" s="10">
        <v>0</v>
      </c>
      <c r="H16" s="10">
        <v>2022</v>
      </c>
      <c r="I16" s="10">
        <v>1809809</v>
      </c>
      <c r="J16" s="11">
        <v>44612</v>
      </c>
      <c r="K16" s="10" t="s">
        <v>33</v>
      </c>
      <c r="L16" s="11">
        <v>45292</v>
      </c>
      <c r="M16" s="10" t="s">
        <v>27</v>
      </c>
      <c r="N16" s="10" t="s">
        <v>29</v>
      </c>
      <c r="O16" s="18" t="s">
        <v>34</v>
      </c>
      <c r="P16" s="10" t="s">
        <v>35</v>
      </c>
      <c r="Q16" s="10" t="s">
        <v>36</v>
      </c>
      <c r="R16" s="10"/>
      <c r="S16" s="21">
        <v>4614.03</v>
      </c>
      <c r="T16" s="21">
        <v>0</v>
      </c>
      <c r="U16" s="21">
        <v>0</v>
      </c>
      <c r="V16" s="21">
        <v>2500</v>
      </c>
      <c r="W16" s="21">
        <v>2140</v>
      </c>
      <c r="X16" s="10">
        <v>1</v>
      </c>
    </row>
    <row r="17" spans="1:24" outlineLevel="1" x14ac:dyDescent="0.3">
      <c r="A17" s="10"/>
      <c r="B17" s="10"/>
      <c r="C17" s="10"/>
      <c r="D17" s="10"/>
      <c r="E17" s="10"/>
      <c r="F17" s="10"/>
      <c r="G17" s="10"/>
      <c r="H17" s="42" t="s">
        <v>57</v>
      </c>
      <c r="I17" s="10"/>
      <c r="J17" s="11"/>
      <c r="K17" s="10"/>
      <c r="L17" s="11"/>
      <c r="M17" s="10"/>
      <c r="N17" s="10"/>
      <c r="O17" s="18"/>
      <c r="P17" s="10"/>
      <c r="Q17" s="10"/>
      <c r="R17" s="10"/>
      <c r="S17" s="21">
        <f>SUBTOTAL(9,S15:S16)</f>
        <v>4614.03</v>
      </c>
      <c r="T17" s="21">
        <f>SUBTOTAL(9,T15:T16)</f>
        <v>0</v>
      </c>
      <c r="U17" s="21">
        <f>SUBTOTAL(9,U15:U16)</f>
        <v>0</v>
      </c>
      <c r="V17" s="21">
        <f>SUBTOTAL(9,V15:V16)</f>
        <v>2500</v>
      </c>
      <c r="W17" s="21">
        <f>SUBTOTAL(9,W15:W16)</f>
        <v>2140</v>
      </c>
      <c r="X17" s="10"/>
    </row>
    <row r="18" spans="1:24" outlineLevel="2" x14ac:dyDescent="0.3">
      <c r="A18" s="10" t="s">
        <v>24</v>
      </c>
      <c r="B18" s="10" t="s">
        <v>24</v>
      </c>
      <c r="C18" s="10">
        <v>1221</v>
      </c>
      <c r="D18" s="10" t="s">
        <v>25</v>
      </c>
      <c r="E18" s="10">
        <v>550363901</v>
      </c>
      <c r="F18" s="10" t="s">
        <v>26</v>
      </c>
      <c r="G18" s="10">
        <v>0</v>
      </c>
      <c r="H18" s="10">
        <v>2023</v>
      </c>
      <c r="I18" s="10">
        <v>0</v>
      </c>
      <c r="J18" s="10"/>
      <c r="K18" s="10"/>
      <c r="L18" s="11">
        <v>45292</v>
      </c>
      <c r="M18" s="10" t="s">
        <v>27</v>
      </c>
      <c r="N18" s="10"/>
      <c r="O18" s="18"/>
      <c r="P18" s="10"/>
      <c r="Q18" s="10"/>
      <c r="R18" s="10"/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10">
        <v>0</v>
      </c>
    </row>
    <row r="19" spans="1:24" ht="28.8" outlineLevel="2" x14ac:dyDescent="0.3">
      <c r="A19" s="10" t="s">
        <v>24</v>
      </c>
      <c r="B19" s="10" t="s">
        <v>24</v>
      </c>
      <c r="C19" s="10">
        <v>1221</v>
      </c>
      <c r="D19" s="10" t="s">
        <v>25</v>
      </c>
      <c r="E19" s="10">
        <v>550363901</v>
      </c>
      <c r="F19" s="10" t="s">
        <v>26</v>
      </c>
      <c r="G19" s="10">
        <v>0</v>
      </c>
      <c r="H19" s="10">
        <v>2023</v>
      </c>
      <c r="I19" s="10">
        <v>1835614</v>
      </c>
      <c r="J19" s="11">
        <v>45054</v>
      </c>
      <c r="K19" s="10" t="s">
        <v>28</v>
      </c>
      <c r="L19" s="11">
        <v>45292</v>
      </c>
      <c r="M19" s="10" t="s">
        <v>27</v>
      </c>
      <c r="N19" s="10" t="s">
        <v>29</v>
      </c>
      <c r="O19" s="18" t="s">
        <v>37</v>
      </c>
      <c r="P19" s="10" t="s">
        <v>38</v>
      </c>
      <c r="Q19" s="10" t="s">
        <v>39</v>
      </c>
      <c r="R19" s="10"/>
      <c r="S19" s="21">
        <v>0</v>
      </c>
      <c r="T19" s="21">
        <v>7000</v>
      </c>
      <c r="U19" s="21">
        <v>0</v>
      </c>
      <c r="V19" s="21">
        <v>0</v>
      </c>
      <c r="W19" s="21">
        <v>0</v>
      </c>
      <c r="X19" s="10">
        <v>1</v>
      </c>
    </row>
    <row r="20" spans="1:24" ht="29.4" outlineLevel="2" thickBot="1" x14ac:dyDescent="0.35">
      <c r="A20" s="12" t="s">
        <v>24</v>
      </c>
      <c r="B20" s="12" t="s">
        <v>24</v>
      </c>
      <c r="C20" s="12">
        <v>1221</v>
      </c>
      <c r="D20" s="12" t="s">
        <v>25</v>
      </c>
      <c r="E20" s="12">
        <v>550363901</v>
      </c>
      <c r="F20" s="12" t="s">
        <v>26</v>
      </c>
      <c r="G20" s="12">
        <v>0</v>
      </c>
      <c r="H20" s="12">
        <v>2023</v>
      </c>
      <c r="I20" s="12">
        <v>1836909</v>
      </c>
      <c r="J20" s="13">
        <v>45098</v>
      </c>
      <c r="K20" s="12" t="s">
        <v>28</v>
      </c>
      <c r="L20" s="13">
        <v>45292</v>
      </c>
      <c r="M20" s="12" t="s">
        <v>27</v>
      </c>
      <c r="N20" s="12" t="s">
        <v>29</v>
      </c>
      <c r="O20" s="19" t="s">
        <v>40</v>
      </c>
      <c r="P20" s="12" t="s">
        <v>41</v>
      </c>
      <c r="Q20" s="12" t="s">
        <v>42</v>
      </c>
      <c r="R20" s="12"/>
      <c r="S20" s="22">
        <v>0</v>
      </c>
      <c r="T20" s="22">
        <v>20000</v>
      </c>
      <c r="U20" s="22">
        <v>0</v>
      </c>
      <c r="V20" s="22">
        <v>0</v>
      </c>
      <c r="W20" s="22">
        <v>0</v>
      </c>
      <c r="X20" s="12">
        <v>1</v>
      </c>
    </row>
    <row r="21" spans="1:24" outlineLevel="1" x14ac:dyDescent="0.3">
      <c r="A21" s="8"/>
      <c r="B21" s="8"/>
      <c r="C21" s="8"/>
      <c r="D21" s="8"/>
      <c r="E21" s="8"/>
      <c r="F21" s="8"/>
      <c r="G21" s="8"/>
      <c r="H21" s="45" t="s">
        <v>58</v>
      </c>
      <c r="I21" s="8"/>
      <c r="J21" s="9"/>
      <c r="K21" s="8"/>
      <c r="L21" s="9"/>
      <c r="M21" s="8"/>
      <c r="N21" s="8"/>
      <c r="O21" s="43"/>
      <c r="P21" s="8"/>
      <c r="Q21" s="8"/>
      <c r="R21" s="8"/>
      <c r="S21" s="44">
        <f>SUBTOTAL(9,S18:S20)</f>
        <v>0</v>
      </c>
      <c r="T21" s="44">
        <f>SUBTOTAL(9,T18:T20)</f>
        <v>27000</v>
      </c>
      <c r="U21" s="44">
        <f>SUBTOTAL(9,U18:U20)</f>
        <v>0</v>
      </c>
      <c r="V21" s="44">
        <f>SUBTOTAL(9,V18:V20)</f>
        <v>0</v>
      </c>
      <c r="W21" s="44">
        <f>SUBTOTAL(9,W18:W20)</f>
        <v>0</v>
      </c>
      <c r="X21" s="8"/>
    </row>
    <row r="22" spans="1:24" x14ac:dyDescent="0.3">
      <c r="A22" s="8"/>
      <c r="B22" s="8"/>
      <c r="C22" s="8"/>
      <c r="D22" s="8"/>
      <c r="E22" s="8"/>
      <c r="F22" s="8"/>
      <c r="G22" s="8"/>
      <c r="H22" s="45" t="s">
        <v>43</v>
      </c>
      <c r="I22" s="8"/>
      <c r="J22" s="9"/>
      <c r="K22" s="8"/>
      <c r="L22" s="9"/>
      <c r="M22" s="8"/>
      <c r="N22" s="8"/>
      <c r="O22" s="43"/>
      <c r="P22" s="8"/>
      <c r="Q22" s="8"/>
      <c r="R22" s="8"/>
      <c r="S22" s="44">
        <f>SUBTOTAL(9,S4:S20)</f>
        <v>939915.87</v>
      </c>
      <c r="T22" s="44">
        <f>SUBTOTAL(9,T4:T20)</f>
        <v>27000</v>
      </c>
      <c r="U22" s="44">
        <f>SUBTOTAL(9,U4:U20)</f>
        <v>24753.759999999998</v>
      </c>
      <c r="V22" s="44">
        <f>SUBTOTAL(9,V4:V20)</f>
        <v>7500</v>
      </c>
      <c r="W22" s="44">
        <f>SUBTOTAL(9,W4:W20)</f>
        <v>498273.76</v>
      </c>
      <c r="X22" s="8"/>
    </row>
    <row r="24" spans="1:24" ht="15.6" x14ac:dyDescent="0.3">
      <c r="B24" s="46" t="s">
        <v>59</v>
      </c>
    </row>
    <row r="25" spans="1:24" ht="15.6" x14ac:dyDescent="0.3">
      <c r="H25" s="46"/>
    </row>
  </sheetData>
  <sortState xmlns:xlrd2="http://schemas.microsoft.com/office/spreadsheetml/2017/richdata2" ref="A4:X20">
    <sortCondition ref="A3"/>
    <sortCondition ref="F3"/>
    <sortCondition ref="H3"/>
  </sortState>
  <printOptions gridLines="1"/>
  <pageMargins left="0.25" right="0.25" top="0.75" bottom="0.75" header="0.5" footer="0.5"/>
  <pageSetup paperSize="9" scale="63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251cdc42-9cf6-4f55-bb29-d991980a1185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2F083BF3-58FC-4F52-AC3C-550D924B2FA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B0100093044</vt:lpstr>
      <vt:lpstr>B0100093044!Afdruktitels</vt:lpstr>
      <vt:lpstr>PTTotaal!Afdruktitels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Meryl Guilherme - Freire</cp:lastModifiedBy>
  <dcterms:created xsi:type="dcterms:W3CDTF">2023-09-21T14:02:11Z</dcterms:created>
  <dcterms:modified xsi:type="dcterms:W3CDTF">2023-09-21T14:12:47Z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251cdc42-9cf6-4f55-bb29-d991980a1185</vt:lpwstr>
  </property>
  <property fmtid="{D5CDD505-2E9C-101B-9397-08002B2CF9AE}" pid="3" name="AonClassification">
    <vt:lpwstr>ADC_class_200</vt:lpwstr>
  </property>
</Properties>
</file>