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\\172.19.94.11\CompendaData\CRMAlphaAdviesBureauDB\Archief\00037500\"/>
    </mc:Choice>
  </mc:AlternateContent>
  <xr:revisionPtr revIDLastSave="0" documentId="13_ncr:1_{96A40E2C-97B3-49B3-9089-0C6958142A4D}" xr6:coauthVersionLast="47" xr6:coauthVersionMax="47" xr10:uidLastSave="{00000000-0000-0000-0000-000000000000}"/>
  <bookViews>
    <workbookView xWindow="28680" yWindow="-120" windowWidth="29040" windowHeight="15720" tabRatio="990" activeTab="1" xr2:uid="{00000000-000D-0000-FFFF-FFFF00000000}"/>
  </bookViews>
  <sheets>
    <sheet name="Basisgegevens" sheetId="5" r:id="rId1"/>
    <sheet name="Totaalblad" sheetId="2" r:id="rId2"/>
    <sheet name="1. Apple" sheetId="8" r:id="rId3"/>
    <sheet name="2a. Accessoires Overig" sheetId="13" r:id="rId4"/>
    <sheet name="2b. Accessoires Apple" sheetId="9" r:id="rId5"/>
    <sheet name="3. Reparatietarieven" sheetId="11" r:id="rId6"/>
    <sheet name="4. Overige diensten" sheetId="12" r:id="rId7"/>
  </sheets>
  <definedNames>
    <definedName name="Print_Area" localSheetId="1">Totaalblad!#REF!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2" i="2" l="1"/>
  <c r="E12" i="2" s="1"/>
  <c r="F12" i="2" s="1"/>
  <c r="B12" i="2"/>
  <c r="B13" i="2"/>
  <c r="D10" i="2"/>
  <c r="E10" i="2" s="1"/>
  <c r="F10" i="2" s="1"/>
  <c r="D8" i="2"/>
  <c r="E8" i="2" s="1"/>
  <c r="F8" i="2" s="1"/>
  <c r="B10" i="2"/>
  <c r="B8" i="2"/>
  <c r="B16" i="2" l="1"/>
  <c r="E5" i="12"/>
  <c r="E6" i="12"/>
  <c r="E7" i="11"/>
  <c r="D13" i="2"/>
  <c r="E13" i="2" s="1"/>
  <c r="F13" i="2" s="1"/>
  <c r="D11" i="2"/>
  <c r="E11" i="2" s="1"/>
  <c r="F11" i="2" s="1"/>
  <c r="D9" i="2"/>
  <c r="E9" i="2" s="1"/>
  <c r="F9" i="2" s="1"/>
  <c r="B9" i="2"/>
  <c r="B7" i="2"/>
  <c r="D7" i="2"/>
  <c r="E7" i="2" s="1"/>
  <c r="F7" i="2" s="1"/>
  <c r="B15" i="2"/>
  <c r="B11" i="2"/>
  <c r="E4" i="12" l="1"/>
  <c r="E5" i="11"/>
  <c r="E4" i="11"/>
  <c r="E8" i="11" l="1"/>
  <c r="E7" i="12"/>
  <c r="F16" i="2" s="1"/>
  <c r="F15" i="2"/>
  <c r="F18" i="2" l="1"/>
</calcChain>
</file>

<file path=xl/sharedStrings.xml><?xml version="1.0" encoding="utf-8"?>
<sst xmlns="http://schemas.openxmlformats.org/spreadsheetml/2006/main" count="143" uniqueCount="107">
  <si>
    <t>Opslagpercentage</t>
  </si>
  <si>
    <t>Technische Specificatie</t>
  </si>
  <si>
    <t xml:space="preserve">Omschrijving </t>
  </si>
  <si>
    <t>Omvang/grote</t>
  </si>
  <si>
    <t>Afsluitbaar</t>
  </si>
  <si>
    <t xml:space="preserve">Stroom </t>
  </si>
  <si>
    <t>Aansluitingen</t>
  </si>
  <si>
    <t>Kabels</t>
  </si>
  <si>
    <t>Prijzen Oplaadkast</t>
  </si>
  <si>
    <t xml:space="preserve">Totaal </t>
  </si>
  <si>
    <t>Basisgegevens Contract</t>
  </si>
  <si>
    <t>Naam Opdrachtgever</t>
  </si>
  <si>
    <t>Vestigingsplaats Opdrachtgever</t>
  </si>
  <si>
    <t>Kvk-nummer</t>
  </si>
  <si>
    <t>Naam tekenbevoegde opdrachtgever voor contract</t>
  </si>
  <si>
    <t>Functie:</t>
  </si>
  <si>
    <t>Alpha Adviesbureau</t>
  </si>
  <si>
    <t>Volledige naam Inschrijver (Handelsnaam KvK)</t>
  </si>
  <si>
    <t>Vestigingsplaats Inschrijver (KvK)</t>
  </si>
  <si>
    <t>KvK-nummer</t>
  </si>
  <si>
    <t>Tekenbevoegde voor overeenkomt</t>
  </si>
  <si>
    <t>Functie</t>
  </si>
  <si>
    <t>Contactpersoon offerte</t>
  </si>
  <si>
    <t>Telefoonnummer Kantoor</t>
  </si>
  <si>
    <t>Postadres Kantoor</t>
  </si>
  <si>
    <t>PC + Woonplaats Kantoor</t>
  </si>
  <si>
    <t>Mobielnummer contactpersoon offerte</t>
  </si>
  <si>
    <t>E-mail adres contactpersoon offerte</t>
  </si>
  <si>
    <t>Prijzenblad t.b.v. de gunning</t>
  </si>
  <si>
    <t>Instructie</t>
  </si>
  <si>
    <t xml:space="preserve">Model </t>
  </si>
  <si>
    <t xml:space="preserve">Opslag </t>
  </si>
  <si>
    <t>Kleuren</t>
  </si>
  <si>
    <t>Alle beschikbare kleuren</t>
  </si>
  <si>
    <t>Leverbaar in verschillende oplaadkasten: minimaal 10 en 20 iPads.</t>
  </si>
  <si>
    <t>De oplaadkast is afsluitbaar met een slot.</t>
  </si>
  <si>
    <t>Inclusief hoes</t>
  </si>
  <si>
    <t>Oplaadkast is voorzien van een 220V stopcontact (geaard en gezekerd).</t>
  </si>
  <si>
    <t>Lightning aansluiting. Er dient een mogelijkheid te zijn om een verwisselbare aansluitkoppelstuk op de aansluiting te plaatsen, minimaal USB C.</t>
  </si>
  <si>
    <t xml:space="preserve">   </t>
  </si>
  <si>
    <t>1.1</t>
  </si>
  <si>
    <t>2.1</t>
  </si>
  <si>
    <t>1.2</t>
  </si>
  <si>
    <t>3.1</t>
  </si>
  <si>
    <t>4.1</t>
  </si>
  <si>
    <t xml:space="preserve"> </t>
  </si>
  <si>
    <t>Oplaadkasten iPads</t>
  </si>
  <si>
    <t>De iPads passen inclusief hoes in de oplaadkast.</t>
  </si>
  <si>
    <t>De kabels zijn volledig weggewerkt in de oplaadkast.</t>
  </si>
  <si>
    <t>Aanbestedende Dienst</t>
  </si>
  <si>
    <t>Inschrijver</t>
  </si>
  <si>
    <t>Contactpersoon</t>
  </si>
  <si>
    <t xml:space="preserve">Telefoonnummer </t>
  </si>
  <si>
    <t xml:space="preserve">Email adres </t>
  </si>
  <si>
    <t>Reparatietarieven</t>
  </si>
  <si>
    <t>Fictieve aantallen / eenheden</t>
  </si>
  <si>
    <t>Uurtarief</t>
  </si>
  <si>
    <t>Totaal</t>
  </si>
  <si>
    <t>Uurtarief reparatiewerkzaamheden</t>
  </si>
  <si>
    <t xml:space="preserve">Onderzoekskosten </t>
  </si>
  <si>
    <t>Fictieve inkoopwaarde</t>
  </si>
  <si>
    <t xml:space="preserve">Opslagpercentage onderdelen </t>
  </si>
  <si>
    <t>Overige diensten</t>
  </si>
  <si>
    <t>Fictief aantal</t>
  </si>
  <si>
    <t>Prijs per stuk</t>
  </si>
  <si>
    <t>Minimaal 128 Gb</t>
  </si>
  <si>
    <t>Onderdeel ICT Hardware</t>
  </si>
  <si>
    <t>Onderdeel overige leveringen/diensten</t>
  </si>
  <si>
    <t>De opdrachtgever heeft de mogelijkheid om accessoires voor de alle Devices bij te bestellen tegen een vast opslagpercentage. Onder accessoires wordt verstaan maar niet beperkt tot: toetsenborden, muizen, beschermhoesen, dockingstations etc.</t>
  </si>
  <si>
    <t>Fictieve uitgave</t>
  </si>
  <si>
    <t>Uitpakken en afvoeren verpakkingsmateriaal</t>
  </si>
  <si>
    <t>Let op: kortingspercentage</t>
  </si>
  <si>
    <t>Macbooks</t>
  </si>
  <si>
    <t>Apple</t>
  </si>
  <si>
    <t>Totaal vergelijkingsprijs</t>
  </si>
  <si>
    <t>Vergelijkingsprijs</t>
  </si>
  <si>
    <t xml:space="preserve">Volledig werkend opleveren </t>
  </si>
  <si>
    <t>Overige diensten (optioneel)</t>
  </si>
  <si>
    <t xml:space="preserve">Leverancier kan de meest actuele Macbooks leveren. De opdrachtgever maakt bij de aanschaf een keuze voor het model binnen deze overeenkomst. </t>
  </si>
  <si>
    <t xml:space="preserve">Leverancier kan de meest actuele iPad leveren. De opdrachtgever maakt bij de aanschaf een keuze voor het model binnen deze overeenkomst. </t>
  </si>
  <si>
    <t xml:space="preserve">Digidact </t>
  </si>
  <si>
    <t xml:space="preserve">Mitchel Vos </t>
  </si>
  <si>
    <t>06 196 613 99</t>
  </si>
  <si>
    <t>mvos@alpha-adviesbureau.nl</t>
  </si>
  <si>
    <t>1.3</t>
  </si>
  <si>
    <t>Labelen (onuitwisbare sticker)  gekoppeld aan CMDB;</t>
  </si>
  <si>
    <t>Kortingsbedrag</t>
  </si>
  <si>
    <t xml:space="preserve">iPad Pro </t>
  </si>
  <si>
    <t xml:space="preserve">Leverancier kan de meest actuele iPad Pro leveren. De opdrachtgever maakt bij de aanschaf een keuze voor het model binnen deze overeenkomst. </t>
  </si>
  <si>
    <t>iPad</t>
  </si>
  <si>
    <t>1.4</t>
  </si>
  <si>
    <t>1.5</t>
  </si>
  <si>
    <t>Apple TV</t>
  </si>
  <si>
    <t xml:space="preserve">Leverancier kan de meest actuele Apple TV leveren. De opdrachtgever maakt bij de aanschaf een keuze voor het model binnen deze overeenkomst. </t>
  </si>
  <si>
    <t>Prijzen iPad</t>
  </si>
  <si>
    <t>Prijzen iPad Pro</t>
  </si>
  <si>
    <t>Prijzen Macbooks</t>
  </si>
  <si>
    <t>Prijzen Apple TV</t>
  </si>
  <si>
    <t>Accessoires Apple</t>
  </si>
  <si>
    <t>Accessoires Overige merken</t>
  </si>
  <si>
    <t>2.2</t>
  </si>
  <si>
    <t xml:space="preserve">De accessoires kunnen besteld worden in de webshop van de leverancier, met de opgegeven opslagpercentage. Het minimale opslagpercentage is 3%. </t>
  </si>
  <si>
    <t>Let op: opslagpercentage (minimaal 3%)</t>
  </si>
  <si>
    <t>Kortings/opslagpercentage</t>
  </si>
  <si>
    <t>De opdrachtgever heeft de mogelijkheid om accessoires voor de alle Devices bij te bestellen tegen een vast kortingspercentage. Onder accessoires wordt verstaan maar niet beperkt tot: toetsenborden, muizen, beschermhoesen, dockingstations etc.</t>
  </si>
  <si>
    <t xml:space="preserve">De accessoires kunnen besteld worden in de webshop van de leverancier, met de opgegeven kortingspercentage.  </t>
  </si>
  <si>
    <t>Minimaal 64 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</si>
</sst>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########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005696"/>
      <name val="Calibri"/>
      <family val="2"/>
      <scheme val="minor"/>
    </font>
    <font>
      <u/>
      <sz val="10"/>
      <name val="Arial"/>
      <family val="2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73583"/>
        <bgColor indexed="64"/>
      </patternFill>
    </fill>
    <fill>
      <patternFill patternType="solid">
        <fgColor rgb="FFC2E76B"/>
        <bgColor indexed="64"/>
      </patternFill>
    </fill>
    <fill>
      <patternFill patternType="lightDown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0" xfId="0" applyFill="1"/>
    <xf numFmtId="0" fontId="0" fillId="0" borderId="1" xfId="0" applyBorder="1" applyAlignment="1">
      <alignment horizontal="left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1" fillId="2" borderId="0" xfId="0" applyFont="1" applyFill="1"/>
    <xf numFmtId="0" fontId="0" fillId="0" borderId="1" xfId="0" applyBorder="1" applyAlignment="1">
      <alignment horizontal="left" wrapText="1"/>
    </xf>
    <xf numFmtId="0" fontId="6" fillId="2" borderId="0" xfId="0" applyFont="1" applyFill="1"/>
    <xf numFmtId="44" fontId="6" fillId="2" borderId="0" xfId="1" applyFont="1" applyFill="1" applyBorder="1"/>
    <xf numFmtId="0" fontId="7" fillId="0" borderId="9" xfId="0" applyFont="1" applyBorder="1"/>
    <xf numFmtId="44" fontId="1" fillId="2" borderId="0" xfId="0" applyNumberFormat="1" applyFont="1" applyFill="1"/>
    <xf numFmtId="0" fontId="0" fillId="2" borderId="0" xfId="0" applyFill="1" applyProtection="1">
      <protection hidden="1"/>
    </xf>
    <xf numFmtId="0" fontId="10" fillId="2" borderId="0" xfId="0" applyFont="1" applyFill="1" applyProtection="1">
      <protection hidden="1"/>
    </xf>
    <xf numFmtId="0" fontId="7" fillId="2" borderId="0" xfId="0" applyFont="1" applyFill="1" applyAlignment="1" applyProtection="1">
      <alignment horizontal="left"/>
      <protection hidden="1"/>
    </xf>
    <xf numFmtId="0" fontId="7" fillId="0" borderId="1" xfId="0" applyFont="1" applyBorder="1" applyProtection="1">
      <protection hidden="1"/>
    </xf>
    <xf numFmtId="0" fontId="7" fillId="0" borderId="1" xfId="0" applyFont="1" applyBorder="1" applyAlignment="1" applyProtection="1">
      <alignment horizontal="left"/>
      <protection hidden="1"/>
    </xf>
    <xf numFmtId="0" fontId="7" fillId="2" borderId="1" xfId="0" applyFont="1" applyFill="1" applyBorder="1" applyAlignment="1" applyProtection="1">
      <alignment horizontal="left"/>
      <protection hidden="1"/>
    </xf>
    <xf numFmtId="164" fontId="7" fillId="2" borderId="1" xfId="0" applyNumberFormat="1" applyFont="1" applyFill="1" applyBorder="1" applyAlignment="1" applyProtection="1">
      <alignment horizontal="left"/>
      <protection hidden="1"/>
    </xf>
    <xf numFmtId="0" fontId="10" fillId="2" borderId="7" xfId="0" applyFont="1" applyFill="1" applyBorder="1" applyProtection="1">
      <protection hidden="1"/>
    </xf>
    <xf numFmtId="0" fontId="7" fillId="2" borderId="8" xfId="0" applyFont="1" applyFill="1" applyBorder="1" applyProtection="1">
      <protection locked="0"/>
    </xf>
    <xf numFmtId="0" fontId="1" fillId="3" borderId="2" xfId="0" applyFont="1" applyFill="1" applyBorder="1"/>
    <xf numFmtId="0" fontId="1" fillId="3" borderId="5" xfId="0" applyFont="1" applyFill="1" applyBorder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5" xfId="0" applyFont="1" applyFill="1" applyBorder="1"/>
    <xf numFmtId="0" fontId="2" fillId="3" borderId="5" xfId="0" applyFont="1" applyFill="1" applyBorder="1"/>
    <xf numFmtId="0" fontId="2" fillId="3" borderId="1" xfId="0" applyFont="1" applyFill="1" applyBorder="1"/>
    <xf numFmtId="0" fontId="5" fillId="3" borderId="0" xfId="0" applyFont="1" applyFill="1"/>
    <xf numFmtId="0" fontId="5" fillId="3" borderId="0" xfId="0" applyFont="1" applyFill="1" applyAlignment="1">
      <alignment wrapText="1"/>
    </xf>
    <xf numFmtId="0" fontId="5" fillId="3" borderId="6" xfId="0" applyFont="1" applyFill="1" applyBorder="1"/>
    <xf numFmtId="0" fontId="6" fillId="3" borderId="1" xfId="0" applyFont="1" applyFill="1" applyBorder="1"/>
    <xf numFmtId="44" fontId="6" fillId="3" borderId="1" xfId="1" applyFont="1" applyFill="1" applyBorder="1"/>
    <xf numFmtId="0" fontId="7" fillId="4" borderId="1" xfId="0" applyFont="1" applyFill="1" applyBorder="1" applyProtection="1">
      <protection locked="0"/>
    </xf>
    <xf numFmtId="0" fontId="2" fillId="3" borderId="2" xfId="0" applyFont="1" applyFill="1" applyBorder="1"/>
    <xf numFmtId="0" fontId="12" fillId="3" borderId="5" xfId="0" applyFont="1" applyFill="1" applyBorder="1"/>
    <xf numFmtId="0" fontId="0" fillId="3" borderId="0" xfId="0" applyFill="1"/>
    <xf numFmtId="0" fontId="0" fillId="3" borderId="6" xfId="0" applyFill="1" applyBorder="1"/>
    <xf numFmtId="0" fontId="2" fillId="3" borderId="6" xfId="0" applyFont="1" applyFill="1" applyBorder="1"/>
    <xf numFmtId="0" fontId="0" fillId="3" borderId="5" xfId="0" applyFill="1" applyBorder="1"/>
    <xf numFmtId="0" fontId="0" fillId="3" borderId="1" xfId="0" applyFill="1" applyBorder="1"/>
    <xf numFmtId="0" fontId="0" fillId="3" borderId="10" xfId="0" applyFill="1" applyBorder="1"/>
    <xf numFmtId="0" fontId="0" fillId="3" borderId="9" xfId="0" applyFill="1" applyBorder="1"/>
    <xf numFmtId="0" fontId="1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0" fontId="2" fillId="3" borderId="12" xfId="0" applyFont="1" applyFill="1" applyBorder="1"/>
    <xf numFmtId="0" fontId="2" fillId="3" borderId="13" xfId="0" applyFont="1" applyFill="1" applyBorder="1"/>
    <xf numFmtId="0" fontId="3" fillId="3" borderId="1" xfId="0" applyFont="1" applyFill="1" applyBorder="1" applyProtection="1">
      <protection hidden="1"/>
    </xf>
    <xf numFmtId="49" fontId="7" fillId="4" borderId="1" xfId="0" applyNumberFormat="1" applyFont="1" applyFill="1" applyBorder="1" applyProtection="1">
      <protection locked="0"/>
    </xf>
    <xf numFmtId="0" fontId="7" fillId="4" borderId="1" xfId="0" applyFont="1" applyFill="1" applyBorder="1" applyAlignment="1" applyProtection="1">
      <alignment horizontal="left"/>
      <protection locked="0"/>
    </xf>
    <xf numFmtId="164" fontId="7" fillId="4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left" wrapText="1"/>
      <protection locked="0"/>
    </xf>
    <xf numFmtId="0" fontId="11" fillId="4" borderId="1" xfId="2" applyFont="1" applyFill="1" applyBorder="1" applyAlignment="1" applyProtection="1">
      <alignment horizontal="left"/>
      <protection locked="0"/>
    </xf>
    <xf numFmtId="0" fontId="0" fillId="0" borderId="8" xfId="0" applyBorder="1"/>
    <xf numFmtId="0" fontId="7" fillId="0" borderId="8" xfId="0" applyFont="1" applyBorder="1"/>
    <xf numFmtId="0" fontId="0" fillId="3" borderId="11" xfId="0" applyFill="1" applyBorder="1"/>
    <xf numFmtId="164" fontId="9" fillId="2" borderId="1" xfId="2" applyNumberFormat="1" applyFill="1" applyBorder="1" applyAlignment="1" applyProtection="1">
      <alignment horizontal="left"/>
      <protection hidden="1"/>
    </xf>
    <xf numFmtId="0" fontId="0" fillId="0" borderId="9" xfId="0" applyBorder="1" applyAlignment="1">
      <alignment horizontal="left" wrapText="1"/>
    </xf>
    <xf numFmtId="44" fontId="0" fillId="2" borderId="0" xfId="1" applyFont="1" applyFill="1" applyBorder="1" applyProtection="1"/>
    <xf numFmtId="0" fontId="5" fillId="3" borderId="7" xfId="0" applyFont="1" applyFill="1" applyBorder="1"/>
    <xf numFmtId="0" fontId="5" fillId="3" borderId="15" xfId="0" applyFont="1" applyFill="1" applyBorder="1"/>
    <xf numFmtId="0" fontId="5" fillId="3" borderId="1" xfId="0" applyFont="1" applyFill="1" applyBorder="1"/>
    <xf numFmtId="0" fontId="13" fillId="2" borderId="0" xfId="0" applyFont="1" applyFill="1"/>
    <xf numFmtId="0" fontId="13" fillId="0" borderId="0" xfId="0" applyFont="1"/>
    <xf numFmtId="44" fontId="7" fillId="4" borderId="1" xfId="1" applyFont="1" applyFill="1" applyBorder="1" applyProtection="1">
      <protection locked="0"/>
    </xf>
    <xf numFmtId="44" fontId="3" fillId="3" borderId="1" xfId="0" applyNumberFormat="1" applyFont="1" applyFill="1" applyBorder="1"/>
    <xf numFmtId="10" fontId="7" fillId="4" borderId="1" xfId="0" applyNumberFormat="1" applyFont="1" applyFill="1" applyBorder="1" applyProtection="1">
      <protection locked="0"/>
    </xf>
    <xf numFmtId="44" fontId="2" fillId="3" borderId="1" xfId="0" applyNumberFormat="1" applyFont="1" applyFill="1" applyBorder="1"/>
    <xf numFmtId="0" fontId="0" fillId="0" borderId="11" xfId="0" applyBorder="1" applyAlignment="1">
      <alignment horizontal="left" wrapText="1"/>
    </xf>
    <xf numFmtId="44" fontId="7" fillId="4" borderId="14" xfId="1" applyFont="1" applyFill="1" applyBorder="1" applyProtection="1">
      <protection locked="0"/>
    </xf>
    <xf numFmtId="10" fontId="7" fillId="0" borderId="1" xfId="0" applyNumberFormat="1" applyFont="1" applyBorder="1"/>
    <xf numFmtId="44" fontId="8" fillId="0" borderId="1" xfId="1" applyFont="1" applyFill="1" applyBorder="1"/>
    <xf numFmtId="44" fontId="7" fillId="5" borderId="1" xfId="1" applyFont="1" applyFill="1" applyBorder="1"/>
    <xf numFmtId="44" fontId="7" fillId="5" borderId="1" xfId="0" applyNumberFormat="1" applyFont="1" applyFill="1" applyBorder="1"/>
    <xf numFmtId="10" fontId="7" fillId="5" borderId="1" xfId="0" applyNumberFormat="1" applyFont="1" applyFill="1" applyBorder="1"/>
    <xf numFmtId="0" fontId="2" fillId="3" borderId="9" xfId="0" applyFont="1" applyFill="1" applyBorder="1"/>
    <xf numFmtId="44" fontId="2" fillId="3" borderId="9" xfId="0" applyNumberFormat="1" applyFont="1" applyFill="1" applyBorder="1"/>
    <xf numFmtId="0" fontId="4" fillId="3" borderId="3" xfId="0" applyFont="1" applyFill="1" applyBorder="1" applyAlignment="1">
      <alignment horizontal="center"/>
    </xf>
    <xf numFmtId="0" fontId="14" fillId="0" borderId="8" xfId="0" applyFont="1" applyBorder="1"/>
    <xf numFmtId="0" fontId="2" fillId="3" borderId="0" xfId="0" applyFont="1" applyFill="1"/>
    <xf numFmtId="0" fontId="4" fillId="3" borderId="0" xfId="0" applyFont="1" applyFill="1"/>
    <xf numFmtId="0" fontId="6" fillId="3" borderId="0" xfId="0" applyFont="1" applyFill="1"/>
    <xf numFmtId="0" fontId="2" fillId="3" borderId="11" xfId="0" applyFont="1" applyFill="1" applyBorder="1" applyAlignment="1">
      <alignment horizontal="right"/>
    </xf>
    <xf numFmtId="0" fontId="2" fillId="3" borderId="11" xfId="0" applyFont="1" applyFill="1" applyBorder="1"/>
    <xf numFmtId="0" fontId="2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 applyAlignment="1">
      <alignment horizontal="center"/>
    </xf>
    <xf numFmtId="10" fontId="16" fillId="4" borderId="1" xfId="0" applyNumberFormat="1" applyFont="1" applyFill="1" applyBorder="1" applyProtection="1">
      <protection locked="0"/>
    </xf>
    <xf numFmtId="10" fontId="15" fillId="4" borderId="1" xfId="0" applyNumberFormat="1" applyFont="1" applyFill="1" applyBorder="1" applyProtection="1">
      <protection locked="0"/>
    </xf>
    <xf numFmtId="0" fontId="4" fillId="3" borderId="8" xfId="0" applyFont="1" applyFill="1" applyBorder="1"/>
    <xf numFmtId="0" fontId="6" fillId="3" borderId="14" xfId="0" applyFont="1" applyFill="1" applyBorder="1" applyAlignment="1">
      <alignment horizontal="left"/>
    </xf>
    <xf numFmtId="10" fontId="15" fillId="4" borderId="9" xfId="0" applyNumberFormat="1" applyFont="1" applyFill="1" applyBorder="1" applyProtection="1">
      <protection locked="0"/>
    </xf>
    <xf numFmtId="44" fontId="7" fillId="0" borderId="1" xfId="1" applyFont="1" applyBorder="1"/>
    <xf numFmtId="44" fontId="7" fillId="2" borderId="1" xfId="0" applyNumberFormat="1" applyFont="1" applyFill="1" applyBorder="1"/>
    <xf numFmtId="44" fontId="8" fillId="2" borderId="1" xfId="0" applyNumberFormat="1" applyFont="1" applyFill="1" applyBorder="1"/>
    <xf numFmtId="44" fontId="7" fillId="2" borderId="14" xfId="0" applyNumberFormat="1" applyFont="1" applyFill="1" applyBorder="1"/>
    <xf numFmtId="0" fontId="7" fillId="2" borderId="14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44" fontId="7" fillId="2" borderId="1" xfId="1" applyFont="1" applyFill="1" applyBorder="1" applyProtection="1"/>
    <xf numFmtId="44" fontId="7" fillId="0" borderId="1" xfId="1" applyFont="1" applyFill="1" applyBorder="1"/>
    <xf numFmtId="0" fontId="12" fillId="3" borderId="1" xfId="0" applyFont="1" applyFill="1" applyBorder="1" applyAlignment="1" applyProtection="1">
      <alignment horizontal="center"/>
      <protection hidden="1"/>
    </xf>
    <xf numFmtId="0" fontId="12" fillId="3" borderId="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</cellXfs>
  <cellStyles count="3">
    <cellStyle name="Hyperlink" xfId="2" builtinId="8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173583"/>
      <color rgb="FFC2E7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</xdr:row>
      <xdr:rowOff>295274</xdr:rowOff>
    </xdr:from>
    <xdr:to>
      <xdr:col>5</xdr:col>
      <xdr:colOff>1219201</xdr:colOff>
      <xdr:row>3</xdr:row>
      <xdr:rowOff>228600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57176" y="590549"/>
          <a:ext cx="11553825" cy="523876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/>
            <a:t>Let op:</a:t>
          </a:r>
        </a:p>
        <a:p>
          <a:r>
            <a:rPr lang="nl-NL" sz="1100" b="0"/>
            <a:t>- Het betreft hier de fictieve uitgaven. In werkelijkheid kan dit afwijken. Aan deze bedragen kunnen geen rechten worden ontleend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vos@alpha-adviesbureau.n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2E76B"/>
  </sheetPr>
  <dimension ref="A1:DQ881"/>
  <sheetViews>
    <sheetView zoomScaleNormal="100" workbookViewId="0">
      <selection activeCell="A12" sqref="A12"/>
    </sheetView>
  </sheetViews>
  <sheetFormatPr defaultColWidth="9.140625" defaultRowHeight="15" x14ac:dyDescent="0.25"/>
  <cols>
    <col min="1" max="1" width="54.28515625" customWidth="1"/>
    <col min="2" max="2" width="59.7109375" customWidth="1"/>
  </cols>
  <sheetData>
    <row r="1" spans="1:121" ht="21" x14ac:dyDescent="0.35">
      <c r="A1" s="103" t="s">
        <v>10</v>
      </c>
      <c r="B1" s="10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</row>
    <row r="2" spans="1:121" x14ac:dyDescent="0.25">
      <c r="A2" s="13"/>
      <c r="B2" s="1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1" ht="21" x14ac:dyDescent="0.35">
      <c r="A3" s="103" t="s">
        <v>49</v>
      </c>
      <c r="B3" s="10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x14ac:dyDescent="0.25">
      <c r="A4" s="49" t="s">
        <v>11</v>
      </c>
      <c r="B4" s="16" t="s">
        <v>80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x14ac:dyDescent="0.25">
      <c r="A5" s="49" t="s">
        <v>12</v>
      </c>
      <c r="B5" s="16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x14ac:dyDescent="0.25">
      <c r="A6" s="49" t="s">
        <v>13</v>
      </c>
      <c r="B6" s="17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</row>
    <row r="7" spans="1:121" x14ac:dyDescent="0.25">
      <c r="A7" s="49" t="s">
        <v>14</v>
      </c>
      <c r="B7" s="16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</row>
    <row r="8" spans="1:121" x14ac:dyDescent="0.25">
      <c r="A8" s="49" t="s">
        <v>15</v>
      </c>
      <c r="B8" s="1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</row>
    <row r="9" spans="1:121" x14ac:dyDescent="0.25">
      <c r="A9" s="15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</row>
    <row r="10" spans="1:121" ht="21" x14ac:dyDescent="0.35">
      <c r="A10" s="104" t="s">
        <v>16</v>
      </c>
      <c r="B10" s="104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</row>
    <row r="11" spans="1:121" x14ac:dyDescent="0.25">
      <c r="A11" s="49" t="s">
        <v>51</v>
      </c>
      <c r="B11" s="18" t="s">
        <v>81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</row>
    <row r="12" spans="1:121" x14ac:dyDescent="0.25">
      <c r="A12" s="49" t="s">
        <v>52</v>
      </c>
      <c r="B12" s="19" t="s">
        <v>82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</row>
    <row r="13" spans="1:121" x14ac:dyDescent="0.25">
      <c r="A13" s="49" t="s">
        <v>53</v>
      </c>
      <c r="B13" s="58" t="s">
        <v>83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</row>
    <row r="14" spans="1:121" x14ac:dyDescent="0.25">
      <c r="A14" s="14"/>
      <c r="B14" s="1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</row>
    <row r="15" spans="1:121" ht="21" x14ac:dyDescent="0.35">
      <c r="A15" s="103" t="s">
        <v>50</v>
      </c>
      <c r="B15" s="10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</row>
    <row r="16" spans="1:121" x14ac:dyDescent="0.25">
      <c r="A16" s="49" t="s">
        <v>17</v>
      </c>
      <c r="B16" s="34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</row>
    <row r="17" spans="1:121" x14ac:dyDescent="0.25">
      <c r="A17" s="49" t="s">
        <v>18</v>
      </c>
      <c r="B17" s="34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</row>
    <row r="18" spans="1:121" x14ac:dyDescent="0.25">
      <c r="A18" s="49" t="s">
        <v>19</v>
      </c>
      <c r="B18" s="50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</row>
    <row r="19" spans="1:121" x14ac:dyDescent="0.25">
      <c r="A19" s="49" t="s">
        <v>20</v>
      </c>
      <c r="B19" s="5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</row>
    <row r="20" spans="1:121" x14ac:dyDescent="0.25">
      <c r="A20" s="49" t="s">
        <v>21</v>
      </c>
      <c r="B20" s="5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</row>
    <row r="21" spans="1:121" x14ac:dyDescent="0.25">
      <c r="A21" s="20"/>
      <c r="B21" s="2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</row>
    <row r="22" spans="1:121" x14ac:dyDescent="0.25">
      <c r="A22" s="49" t="s">
        <v>22</v>
      </c>
      <c r="B22" s="5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</row>
    <row r="23" spans="1:121" x14ac:dyDescent="0.25">
      <c r="A23" s="49" t="s">
        <v>23</v>
      </c>
      <c r="B23" s="5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</row>
    <row r="24" spans="1:121" x14ac:dyDescent="0.25">
      <c r="A24" s="49" t="s">
        <v>24</v>
      </c>
      <c r="B24" s="5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</row>
    <row r="25" spans="1:121" x14ac:dyDescent="0.25">
      <c r="A25" s="49" t="s">
        <v>25</v>
      </c>
      <c r="B25" s="5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</row>
    <row r="26" spans="1:121" x14ac:dyDescent="0.25">
      <c r="A26" s="49" t="s">
        <v>26</v>
      </c>
      <c r="B26" s="52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</row>
    <row r="27" spans="1:121" x14ac:dyDescent="0.25">
      <c r="A27" s="49" t="s">
        <v>27</v>
      </c>
      <c r="B27" s="54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</row>
    <row r="28" spans="1:121" s="3" customFormat="1" x14ac:dyDescent="0.25"/>
    <row r="29" spans="1:121" s="3" customFormat="1" x14ac:dyDescent="0.25"/>
    <row r="30" spans="1:121" s="3" customFormat="1" x14ac:dyDescent="0.25"/>
    <row r="31" spans="1:121" s="3" customFormat="1" x14ac:dyDescent="0.25"/>
    <row r="32" spans="1:121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  <row r="363" s="3" customFormat="1" x14ac:dyDescent="0.25"/>
    <row r="364" s="3" customFormat="1" x14ac:dyDescent="0.25"/>
    <row r="365" s="3" customFormat="1" x14ac:dyDescent="0.25"/>
    <row r="366" s="3" customFormat="1" x14ac:dyDescent="0.25"/>
    <row r="367" s="3" customFormat="1" x14ac:dyDescent="0.25"/>
    <row r="368" s="3" customFormat="1" x14ac:dyDescent="0.25"/>
    <row r="369" s="3" customFormat="1" x14ac:dyDescent="0.25"/>
    <row r="370" s="3" customFormat="1" x14ac:dyDescent="0.25"/>
    <row r="371" s="3" customFormat="1" x14ac:dyDescent="0.25"/>
    <row r="372" s="3" customFormat="1" x14ac:dyDescent="0.25"/>
    <row r="373" s="3" customFormat="1" x14ac:dyDescent="0.25"/>
    <row r="374" s="3" customFormat="1" x14ac:dyDescent="0.25"/>
    <row r="375" s="3" customFormat="1" x14ac:dyDescent="0.25"/>
    <row r="376" s="3" customFormat="1" x14ac:dyDescent="0.25"/>
    <row r="377" s="3" customFormat="1" x14ac:dyDescent="0.25"/>
    <row r="378" s="3" customFormat="1" x14ac:dyDescent="0.25"/>
    <row r="379" s="3" customFormat="1" x14ac:dyDescent="0.25"/>
    <row r="380" s="3" customFormat="1" x14ac:dyDescent="0.25"/>
    <row r="381" s="3" customFormat="1" x14ac:dyDescent="0.25"/>
    <row r="382" s="3" customFormat="1" x14ac:dyDescent="0.25"/>
    <row r="383" s="3" customFormat="1" x14ac:dyDescent="0.25"/>
    <row r="384" s="3" customFormat="1" x14ac:dyDescent="0.25"/>
    <row r="385" s="3" customFormat="1" x14ac:dyDescent="0.25"/>
    <row r="386" s="3" customFormat="1" x14ac:dyDescent="0.25"/>
    <row r="387" s="3" customFormat="1" x14ac:dyDescent="0.25"/>
    <row r="388" s="3" customFormat="1" x14ac:dyDescent="0.25"/>
    <row r="389" s="3" customFormat="1" x14ac:dyDescent="0.25"/>
    <row r="390" s="3" customFormat="1" x14ac:dyDescent="0.25"/>
    <row r="391" s="3" customFormat="1" x14ac:dyDescent="0.25"/>
    <row r="392" s="3" customFormat="1" x14ac:dyDescent="0.25"/>
    <row r="393" s="3" customFormat="1" x14ac:dyDescent="0.25"/>
    <row r="394" s="3" customFormat="1" x14ac:dyDescent="0.25"/>
    <row r="395" s="3" customFormat="1" x14ac:dyDescent="0.25"/>
    <row r="396" s="3" customFormat="1" x14ac:dyDescent="0.25"/>
    <row r="397" s="3" customFormat="1" x14ac:dyDescent="0.25"/>
    <row r="398" s="3" customFormat="1" x14ac:dyDescent="0.25"/>
    <row r="399" s="3" customFormat="1" x14ac:dyDescent="0.25"/>
    <row r="400" s="3" customFormat="1" x14ac:dyDescent="0.25"/>
    <row r="401" s="3" customFormat="1" x14ac:dyDescent="0.25"/>
    <row r="402" s="3" customFormat="1" x14ac:dyDescent="0.25"/>
    <row r="403" s="3" customFormat="1" x14ac:dyDescent="0.25"/>
    <row r="404" s="3" customFormat="1" x14ac:dyDescent="0.25"/>
    <row r="405" s="3" customFormat="1" x14ac:dyDescent="0.25"/>
    <row r="406" s="3" customFormat="1" x14ac:dyDescent="0.25"/>
    <row r="407" s="3" customFormat="1" x14ac:dyDescent="0.25"/>
    <row r="408" s="3" customFormat="1" x14ac:dyDescent="0.25"/>
    <row r="409" s="3" customFormat="1" x14ac:dyDescent="0.25"/>
    <row r="410" s="3" customFormat="1" x14ac:dyDescent="0.25"/>
    <row r="411" s="3" customFormat="1" x14ac:dyDescent="0.25"/>
    <row r="412" s="3" customFormat="1" x14ac:dyDescent="0.25"/>
    <row r="413" s="3" customFormat="1" x14ac:dyDescent="0.25"/>
    <row r="414" s="3" customFormat="1" x14ac:dyDescent="0.25"/>
    <row r="415" s="3" customFormat="1" x14ac:dyDescent="0.25"/>
    <row r="416" s="3" customFormat="1" x14ac:dyDescent="0.25"/>
    <row r="417" s="3" customFormat="1" x14ac:dyDescent="0.25"/>
    <row r="418" s="3" customFormat="1" x14ac:dyDescent="0.25"/>
    <row r="419" s="3" customFormat="1" x14ac:dyDescent="0.25"/>
    <row r="420" s="3" customFormat="1" x14ac:dyDescent="0.25"/>
    <row r="421" s="3" customFormat="1" x14ac:dyDescent="0.25"/>
    <row r="422" s="3" customFormat="1" x14ac:dyDescent="0.25"/>
    <row r="423" s="3" customFormat="1" x14ac:dyDescent="0.25"/>
    <row r="424" s="3" customFormat="1" x14ac:dyDescent="0.25"/>
    <row r="425" s="3" customFormat="1" x14ac:dyDescent="0.25"/>
    <row r="426" s="3" customFormat="1" x14ac:dyDescent="0.25"/>
    <row r="427" s="3" customFormat="1" x14ac:dyDescent="0.25"/>
    <row r="428" s="3" customFormat="1" x14ac:dyDescent="0.25"/>
    <row r="429" s="3" customFormat="1" x14ac:dyDescent="0.25"/>
    <row r="430" s="3" customFormat="1" x14ac:dyDescent="0.25"/>
    <row r="431" s="3" customFormat="1" x14ac:dyDescent="0.25"/>
    <row r="432" s="3" customFormat="1" x14ac:dyDescent="0.25"/>
    <row r="433" s="3" customFormat="1" x14ac:dyDescent="0.25"/>
    <row r="434" s="3" customFormat="1" x14ac:dyDescent="0.25"/>
    <row r="435" s="3" customFormat="1" x14ac:dyDescent="0.25"/>
    <row r="436" s="3" customFormat="1" x14ac:dyDescent="0.25"/>
    <row r="437" s="3" customFormat="1" x14ac:dyDescent="0.25"/>
    <row r="438" s="3" customFormat="1" x14ac:dyDescent="0.25"/>
    <row r="439" s="3" customFormat="1" x14ac:dyDescent="0.25"/>
    <row r="440" s="3" customFormat="1" x14ac:dyDescent="0.25"/>
    <row r="441" s="3" customFormat="1" x14ac:dyDescent="0.25"/>
    <row r="442" s="3" customFormat="1" x14ac:dyDescent="0.25"/>
    <row r="443" s="3" customFormat="1" x14ac:dyDescent="0.25"/>
    <row r="444" s="3" customFormat="1" x14ac:dyDescent="0.25"/>
    <row r="445" s="3" customFormat="1" x14ac:dyDescent="0.25"/>
    <row r="446" s="3" customFormat="1" x14ac:dyDescent="0.25"/>
    <row r="447" s="3" customFormat="1" x14ac:dyDescent="0.25"/>
    <row r="448" s="3" customFormat="1" x14ac:dyDescent="0.25"/>
    <row r="449" s="3" customFormat="1" x14ac:dyDescent="0.25"/>
    <row r="450" s="3" customFormat="1" x14ac:dyDescent="0.25"/>
    <row r="451" s="3" customFormat="1" x14ac:dyDescent="0.25"/>
    <row r="452" s="3" customFormat="1" x14ac:dyDescent="0.25"/>
    <row r="453" s="3" customFormat="1" x14ac:dyDescent="0.25"/>
    <row r="454" s="3" customFormat="1" x14ac:dyDescent="0.25"/>
    <row r="455" s="3" customFormat="1" x14ac:dyDescent="0.25"/>
    <row r="456" s="3" customFormat="1" x14ac:dyDescent="0.25"/>
    <row r="457" s="3" customFormat="1" x14ac:dyDescent="0.25"/>
    <row r="458" s="3" customFormat="1" x14ac:dyDescent="0.25"/>
    <row r="459" s="3" customFormat="1" x14ac:dyDescent="0.25"/>
    <row r="460" s="3" customFormat="1" x14ac:dyDescent="0.25"/>
    <row r="461" s="3" customFormat="1" x14ac:dyDescent="0.25"/>
    <row r="462" s="3" customFormat="1" x14ac:dyDescent="0.25"/>
    <row r="463" s="3" customFormat="1" x14ac:dyDescent="0.25"/>
    <row r="464" s="3" customFormat="1" x14ac:dyDescent="0.25"/>
    <row r="465" s="3" customFormat="1" x14ac:dyDescent="0.25"/>
    <row r="466" s="3" customFormat="1" x14ac:dyDescent="0.25"/>
    <row r="467" s="3" customFormat="1" x14ac:dyDescent="0.25"/>
    <row r="468" s="3" customFormat="1" x14ac:dyDescent="0.25"/>
    <row r="469" s="3" customFormat="1" x14ac:dyDescent="0.25"/>
    <row r="470" s="3" customFormat="1" x14ac:dyDescent="0.25"/>
    <row r="471" s="3" customFormat="1" x14ac:dyDescent="0.25"/>
    <row r="472" s="3" customFormat="1" x14ac:dyDescent="0.25"/>
    <row r="473" s="3" customFormat="1" x14ac:dyDescent="0.25"/>
    <row r="474" s="3" customFormat="1" x14ac:dyDescent="0.25"/>
    <row r="475" s="3" customFormat="1" x14ac:dyDescent="0.25"/>
    <row r="476" s="3" customFormat="1" x14ac:dyDescent="0.25"/>
    <row r="477" s="3" customFormat="1" x14ac:dyDescent="0.25"/>
    <row r="478" s="3" customFormat="1" x14ac:dyDescent="0.25"/>
    <row r="479" s="3" customFormat="1" x14ac:dyDescent="0.25"/>
    <row r="480" s="3" customFormat="1" x14ac:dyDescent="0.25"/>
    <row r="481" s="3" customFormat="1" x14ac:dyDescent="0.25"/>
    <row r="482" s="3" customFormat="1" x14ac:dyDescent="0.25"/>
    <row r="483" s="3" customFormat="1" x14ac:dyDescent="0.25"/>
    <row r="484" s="3" customFormat="1" x14ac:dyDescent="0.25"/>
    <row r="485" s="3" customFormat="1" x14ac:dyDescent="0.25"/>
    <row r="486" s="3" customFormat="1" x14ac:dyDescent="0.25"/>
    <row r="487" s="3" customFormat="1" x14ac:dyDescent="0.25"/>
    <row r="488" s="3" customFormat="1" x14ac:dyDescent="0.25"/>
    <row r="489" s="3" customFormat="1" x14ac:dyDescent="0.25"/>
    <row r="490" s="3" customFormat="1" x14ac:dyDescent="0.25"/>
    <row r="491" s="3" customFormat="1" x14ac:dyDescent="0.25"/>
    <row r="492" s="3" customFormat="1" x14ac:dyDescent="0.25"/>
    <row r="493" s="3" customFormat="1" x14ac:dyDescent="0.25"/>
    <row r="494" s="3" customFormat="1" x14ac:dyDescent="0.25"/>
    <row r="495" s="3" customFormat="1" x14ac:dyDescent="0.25"/>
    <row r="496" s="3" customFormat="1" x14ac:dyDescent="0.25"/>
    <row r="497" s="3" customFormat="1" x14ac:dyDescent="0.25"/>
    <row r="498" s="3" customFormat="1" x14ac:dyDescent="0.25"/>
    <row r="499" s="3" customFormat="1" x14ac:dyDescent="0.25"/>
    <row r="500" s="3" customFormat="1" x14ac:dyDescent="0.25"/>
    <row r="501" s="3" customFormat="1" x14ac:dyDescent="0.25"/>
    <row r="502" s="3" customFormat="1" x14ac:dyDescent="0.25"/>
    <row r="503" s="3" customFormat="1" x14ac:dyDescent="0.25"/>
    <row r="504" s="3" customFormat="1" x14ac:dyDescent="0.25"/>
    <row r="505" s="3" customFormat="1" x14ac:dyDescent="0.25"/>
    <row r="506" s="3" customFormat="1" x14ac:dyDescent="0.25"/>
    <row r="507" s="3" customFormat="1" x14ac:dyDescent="0.25"/>
    <row r="508" s="3" customFormat="1" x14ac:dyDescent="0.25"/>
    <row r="509" s="3" customFormat="1" x14ac:dyDescent="0.25"/>
    <row r="510" s="3" customFormat="1" x14ac:dyDescent="0.25"/>
    <row r="511" s="3" customFormat="1" x14ac:dyDescent="0.25"/>
    <row r="512" s="3" customFormat="1" x14ac:dyDescent="0.25"/>
    <row r="513" s="3" customFormat="1" x14ac:dyDescent="0.25"/>
    <row r="514" s="3" customFormat="1" x14ac:dyDescent="0.25"/>
    <row r="515" s="3" customFormat="1" x14ac:dyDescent="0.25"/>
    <row r="516" s="3" customFormat="1" x14ac:dyDescent="0.25"/>
    <row r="517" s="3" customFormat="1" x14ac:dyDescent="0.25"/>
    <row r="518" s="3" customFormat="1" x14ac:dyDescent="0.25"/>
    <row r="519" s="3" customFormat="1" x14ac:dyDescent="0.25"/>
    <row r="520" s="3" customFormat="1" x14ac:dyDescent="0.25"/>
    <row r="521" s="3" customFormat="1" x14ac:dyDescent="0.25"/>
    <row r="522" s="3" customFormat="1" x14ac:dyDescent="0.25"/>
    <row r="523" s="3" customFormat="1" x14ac:dyDescent="0.25"/>
    <row r="524" s="3" customFormat="1" x14ac:dyDescent="0.25"/>
    <row r="525" s="3" customFormat="1" x14ac:dyDescent="0.25"/>
    <row r="526" s="3" customFormat="1" x14ac:dyDescent="0.25"/>
    <row r="527" s="3" customFormat="1" x14ac:dyDescent="0.25"/>
    <row r="528" s="3" customFormat="1" x14ac:dyDescent="0.25"/>
    <row r="529" s="3" customFormat="1" x14ac:dyDescent="0.25"/>
    <row r="530" s="3" customFormat="1" x14ac:dyDescent="0.25"/>
    <row r="531" s="3" customFormat="1" x14ac:dyDescent="0.25"/>
    <row r="532" s="3" customFormat="1" x14ac:dyDescent="0.25"/>
    <row r="533" s="3" customFormat="1" x14ac:dyDescent="0.25"/>
    <row r="534" s="3" customFormat="1" x14ac:dyDescent="0.25"/>
    <row r="535" s="3" customFormat="1" x14ac:dyDescent="0.25"/>
    <row r="536" s="3" customFormat="1" x14ac:dyDescent="0.25"/>
    <row r="537" s="3" customFormat="1" x14ac:dyDescent="0.25"/>
    <row r="538" s="3" customFormat="1" x14ac:dyDescent="0.25"/>
    <row r="539" s="3" customFormat="1" x14ac:dyDescent="0.25"/>
    <row r="540" s="3" customFormat="1" x14ac:dyDescent="0.25"/>
    <row r="541" s="3" customFormat="1" x14ac:dyDescent="0.25"/>
    <row r="542" s="3" customFormat="1" x14ac:dyDescent="0.25"/>
    <row r="543" s="3" customFormat="1" x14ac:dyDescent="0.25"/>
    <row r="544" s="3" customFormat="1" x14ac:dyDescent="0.25"/>
    <row r="545" s="3" customFormat="1" x14ac:dyDescent="0.25"/>
    <row r="546" s="3" customFormat="1" x14ac:dyDescent="0.25"/>
    <row r="547" s="3" customFormat="1" x14ac:dyDescent="0.25"/>
    <row r="548" s="3" customFormat="1" x14ac:dyDescent="0.25"/>
    <row r="549" s="3" customFormat="1" x14ac:dyDescent="0.25"/>
    <row r="550" s="3" customFormat="1" x14ac:dyDescent="0.25"/>
    <row r="551" s="3" customFormat="1" x14ac:dyDescent="0.25"/>
    <row r="552" s="3" customFormat="1" x14ac:dyDescent="0.25"/>
    <row r="553" s="3" customFormat="1" x14ac:dyDescent="0.25"/>
    <row r="554" s="3" customFormat="1" x14ac:dyDescent="0.25"/>
    <row r="555" s="3" customFormat="1" x14ac:dyDescent="0.25"/>
    <row r="556" s="3" customFormat="1" x14ac:dyDescent="0.25"/>
    <row r="557" s="3" customFormat="1" x14ac:dyDescent="0.25"/>
    <row r="558" s="3" customFormat="1" x14ac:dyDescent="0.25"/>
    <row r="559" s="3" customFormat="1" x14ac:dyDescent="0.25"/>
    <row r="560" s="3" customFormat="1" x14ac:dyDescent="0.25"/>
    <row r="561" s="3" customFormat="1" x14ac:dyDescent="0.25"/>
    <row r="562" s="3" customFormat="1" x14ac:dyDescent="0.25"/>
    <row r="563" s="3" customFormat="1" x14ac:dyDescent="0.25"/>
    <row r="564" s="3" customFormat="1" x14ac:dyDescent="0.25"/>
    <row r="565" s="3" customFormat="1" x14ac:dyDescent="0.25"/>
    <row r="566" s="3" customFormat="1" x14ac:dyDescent="0.25"/>
    <row r="567" s="3" customFormat="1" x14ac:dyDescent="0.25"/>
    <row r="568" s="3" customFormat="1" x14ac:dyDescent="0.25"/>
    <row r="569" s="3" customFormat="1" x14ac:dyDescent="0.25"/>
    <row r="570" s="3" customFormat="1" x14ac:dyDescent="0.25"/>
    <row r="571" s="3" customFormat="1" x14ac:dyDescent="0.25"/>
    <row r="572" s="3" customFormat="1" x14ac:dyDescent="0.25"/>
    <row r="573" s="3" customFormat="1" x14ac:dyDescent="0.25"/>
    <row r="574" s="3" customFormat="1" x14ac:dyDescent="0.25"/>
    <row r="575" s="3" customFormat="1" x14ac:dyDescent="0.25"/>
    <row r="576" s="3" customFormat="1" x14ac:dyDescent="0.25"/>
    <row r="577" s="3" customFormat="1" x14ac:dyDescent="0.25"/>
    <row r="578" s="3" customFormat="1" x14ac:dyDescent="0.25"/>
    <row r="579" s="3" customFormat="1" x14ac:dyDescent="0.25"/>
    <row r="580" s="3" customFormat="1" x14ac:dyDescent="0.25"/>
    <row r="581" s="3" customFormat="1" x14ac:dyDescent="0.25"/>
    <row r="582" s="3" customFormat="1" x14ac:dyDescent="0.25"/>
    <row r="583" s="3" customFormat="1" x14ac:dyDescent="0.25"/>
    <row r="584" s="3" customFormat="1" x14ac:dyDescent="0.25"/>
    <row r="585" s="3" customFormat="1" x14ac:dyDescent="0.25"/>
    <row r="586" s="3" customFormat="1" x14ac:dyDescent="0.25"/>
    <row r="587" s="3" customFormat="1" x14ac:dyDescent="0.25"/>
    <row r="588" s="3" customFormat="1" x14ac:dyDescent="0.25"/>
    <row r="589" s="3" customFormat="1" x14ac:dyDescent="0.25"/>
    <row r="590" s="3" customFormat="1" x14ac:dyDescent="0.25"/>
    <row r="591" s="3" customFormat="1" x14ac:dyDescent="0.25"/>
    <row r="592" s="3" customFormat="1" x14ac:dyDescent="0.25"/>
    <row r="593" s="3" customFormat="1" x14ac:dyDescent="0.25"/>
    <row r="594" s="3" customFormat="1" x14ac:dyDescent="0.25"/>
    <row r="595" s="3" customFormat="1" x14ac:dyDescent="0.25"/>
    <row r="596" s="3" customFormat="1" x14ac:dyDescent="0.25"/>
    <row r="597" s="3" customFormat="1" x14ac:dyDescent="0.25"/>
    <row r="598" s="3" customFormat="1" x14ac:dyDescent="0.25"/>
    <row r="599" s="3" customFormat="1" x14ac:dyDescent="0.25"/>
    <row r="600" s="3" customFormat="1" x14ac:dyDescent="0.25"/>
    <row r="601" s="3" customFormat="1" x14ac:dyDescent="0.25"/>
    <row r="602" s="3" customFormat="1" x14ac:dyDescent="0.25"/>
    <row r="603" s="3" customFormat="1" x14ac:dyDescent="0.25"/>
    <row r="604" s="3" customFormat="1" x14ac:dyDescent="0.25"/>
    <row r="605" s="3" customFormat="1" x14ac:dyDescent="0.25"/>
    <row r="606" s="3" customFormat="1" x14ac:dyDescent="0.25"/>
    <row r="607" s="3" customFormat="1" x14ac:dyDescent="0.25"/>
    <row r="608" s="3" customFormat="1" x14ac:dyDescent="0.25"/>
    <row r="609" s="3" customFormat="1" x14ac:dyDescent="0.25"/>
    <row r="610" s="3" customFormat="1" x14ac:dyDescent="0.25"/>
    <row r="611" s="3" customFormat="1" x14ac:dyDescent="0.25"/>
    <row r="612" s="3" customFormat="1" x14ac:dyDescent="0.25"/>
    <row r="613" s="3" customFormat="1" x14ac:dyDescent="0.25"/>
    <row r="614" s="3" customFormat="1" x14ac:dyDescent="0.25"/>
    <row r="615" s="3" customFormat="1" x14ac:dyDescent="0.25"/>
    <row r="616" s="3" customFormat="1" x14ac:dyDescent="0.25"/>
    <row r="617" s="3" customFormat="1" x14ac:dyDescent="0.25"/>
    <row r="618" s="3" customFormat="1" x14ac:dyDescent="0.25"/>
    <row r="619" s="3" customFormat="1" x14ac:dyDescent="0.25"/>
    <row r="620" s="3" customFormat="1" x14ac:dyDescent="0.25"/>
    <row r="621" s="3" customFormat="1" x14ac:dyDescent="0.25"/>
    <row r="622" s="3" customFormat="1" x14ac:dyDescent="0.25"/>
    <row r="623" s="3" customFormat="1" x14ac:dyDescent="0.25"/>
    <row r="624" s="3" customFormat="1" x14ac:dyDescent="0.25"/>
    <row r="625" s="3" customFormat="1" x14ac:dyDescent="0.25"/>
    <row r="626" s="3" customFormat="1" x14ac:dyDescent="0.25"/>
    <row r="627" s="3" customFormat="1" x14ac:dyDescent="0.25"/>
    <row r="628" s="3" customFormat="1" x14ac:dyDescent="0.25"/>
    <row r="629" s="3" customFormat="1" x14ac:dyDescent="0.25"/>
    <row r="630" s="3" customFormat="1" x14ac:dyDescent="0.25"/>
    <row r="631" s="3" customFormat="1" x14ac:dyDescent="0.25"/>
    <row r="632" s="3" customFormat="1" x14ac:dyDescent="0.25"/>
    <row r="633" s="3" customFormat="1" x14ac:dyDescent="0.25"/>
    <row r="634" s="3" customFormat="1" x14ac:dyDescent="0.25"/>
    <row r="635" s="3" customFormat="1" x14ac:dyDescent="0.25"/>
    <row r="636" s="3" customFormat="1" x14ac:dyDescent="0.25"/>
    <row r="637" s="3" customFormat="1" x14ac:dyDescent="0.25"/>
    <row r="638" s="3" customFormat="1" x14ac:dyDescent="0.25"/>
    <row r="639" s="3" customFormat="1" x14ac:dyDescent="0.25"/>
    <row r="640" s="3" customFormat="1" x14ac:dyDescent="0.25"/>
    <row r="641" s="3" customFormat="1" x14ac:dyDescent="0.25"/>
    <row r="642" s="3" customFormat="1" x14ac:dyDescent="0.25"/>
    <row r="643" s="3" customFormat="1" x14ac:dyDescent="0.25"/>
    <row r="644" s="3" customFormat="1" x14ac:dyDescent="0.25"/>
    <row r="645" s="3" customFormat="1" x14ac:dyDescent="0.25"/>
    <row r="646" s="3" customFormat="1" x14ac:dyDescent="0.25"/>
    <row r="647" s="3" customFormat="1" x14ac:dyDescent="0.25"/>
    <row r="648" s="3" customFormat="1" x14ac:dyDescent="0.25"/>
    <row r="649" s="3" customFormat="1" x14ac:dyDescent="0.25"/>
    <row r="650" s="3" customFormat="1" x14ac:dyDescent="0.25"/>
    <row r="651" s="3" customFormat="1" x14ac:dyDescent="0.25"/>
    <row r="652" s="3" customFormat="1" x14ac:dyDescent="0.25"/>
    <row r="653" s="3" customFormat="1" x14ac:dyDescent="0.25"/>
    <row r="654" s="3" customFormat="1" x14ac:dyDescent="0.25"/>
    <row r="655" s="3" customFormat="1" x14ac:dyDescent="0.25"/>
    <row r="656" s="3" customFormat="1" x14ac:dyDescent="0.25"/>
    <row r="657" s="3" customFormat="1" x14ac:dyDescent="0.25"/>
    <row r="658" s="3" customFormat="1" x14ac:dyDescent="0.25"/>
    <row r="659" s="3" customFormat="1" x14ac:dyDescent="0.25"/>
    <row r="660" s="3" customFormat="1" x14ac:dyDescent="0.25"/>
    <row r="661" s="3" customFormat="1" x14ac:dyDescent="0.25"/>
    <row r="662" s="3" customFormat="1" x14ac:dyDescent="0.25"/>
    <row r="663" s="3" customFormat="1" x14ac:dyDescent="0.25"/>
    <row r="664" s="3" customFormat="1" x14ac:dyDescent="0.25"/>
    <row r="665" s="3" customFormat="1" x14ac:dyDescent="0.25"/>
    <row r="666" s="3" customFormat="1" x14ac:dyDescent="0.25"/>
    <row r="667" s="3" customFormat="1" x14ac:dyDescent="0.25"/>
    <row r="668" s="3" customFormat="1" x14ac:dyDescent="0.25"/>
    <row r="669" s="3" customFormat="1" x14ac:dyDescent="0.25"/>
    <row r="670" s="3" customFormat="1" x14ac:dyDescent="0.25"/>
    <row r="671" s="3" customFormat="1" x14ac:dyDescent="0.25"/>
    <row r="672" s="3" customFormat="1" x14ac:dyDescent="0.25"/>
    <row r="673" s="3" customFormat="1" x14ac:dyDescent="0.25"/>
    <row r="674" s="3" customFormat="1" x14ac:dyDescent="0.25"/>
    <row r="675" s="3" customFormat="1" x14ac:dyDescent="0.25"/>
    <row r="676" s="3" customFormat="1" x14ac:dyDescent="0.25"/>
    <row r="677" s="3" customFormat="1" x14ac:dyDescent="0.25"/>
    <row r="678" s="3" customFormat="1" x14ac:dyDescent="0.25"/>
    <row r="679" s="3" customFormat="1" x14ac:dyDescent="0.25"/>
    <row r="680" s="3" customFormat="1" x14ac:dyDescent="0.25"/>
    <row r="681" s="3" customFormat="1" x14ac:dyDescent="0.25"/>
    <row r="682" s="3" customFormat="1" x14ac:dyDescent="0.25"/>
    <row r="683" s="3" customFormat="1" x14ac:dyDescent="0.25"/>
    <row r="684" s="3" customFormat="1" x14ac:dyDescent="0.25"/>
    <row r="685" s="3" customFormat="1" x14ac:dyDescent="0.25"/>
    <row r="686" s="3" customFormat="1" x14ac:dyDescent="0.25"/>
    <row r="687" s="3" customFormat="1" x14ac:dyDescent="0.25"/>
    <row r="688" s="3" customFormat="1" x14ac:dyDescent="0.25"/>
    <row r="689" s="3" customFormat="1" x14ac:dyDescent="0.25"/>
    <row r="690" s="3" customFormat="1" x14ac:dyDescent="0.25"/>
    <row r="691" s="3" customFormat="1" x14ac:dyDescent="0.25"/>
    <row r="692" s="3" customFormat="1" x14ac:dyDescent="0.25"/>
    <row r="693" s="3" customFormat="1" x14ac:dyDescent="0.25"/>
    <row r="694" s="3" customFormat="1" x14ac:dyDescent="0.25"/>
    <row r="695" s="3" customFormat="1" x14ac:dyDescent="0.25"/>
    <row r="696" s="3" customFormat="1" x14ac:dyDescent="0.25"/>
    <row r="697" s="3" customFormat="1" x14ac:dyDescent="0.25"/>
    <row r="698" s="3" customFormat="1" x14ac:dyDescent="0.25"/>
    <row r="699" s="3" customFormat="1" x14ac:dyDescent="0.25"/>
    <row r="700" s="3" customFormat="1" x14ac:dyDescent="0.25"/>
    <row r="701" s="3" customFormat="1" x14ac:dyDescent="0.25"/>
    <row r="702" s="3" customFormat="1" x14ac:dyDescent="0.25"/>
    <row r="703" s="3" customFormat="1" x14ac:dyDescent="0.25"/>
    <row r="704" s="3" customFormat="1" x14ac:dyDescent="0.25"/>
    <row r="705" s="3" customFormat="1" x14ac:dyDescent="0.25"/>
    <row r="706" s="3" customFormat="1" x14ac:dyDescent="0.25"/>
    <row r="707" s="3" customFormat="1" x14ac:dyDescent="0.25"/>
    <row r="708" s="3" customFormat="1" x14ac:dyDescent="0.25"/>
    <row r="709" s="3" customFormat="1" x14ac:dyDescent="0.25"/>
    <row r="710" s="3" customFormat="1" x14ac:dyDescent="0.25"/>
    <row r="711" s="3" customFormat="1" x14ac:dyDescent="0.25"/>
    <row r="712" s="3" customFormat="1" x14ac:dyDescent="0.25"/>
    <row r="713" s="3" customFormat="1" x14ac:dyDescent="0.25"/>
    <row r="714" s="3" customFormat="1" x14ac:dyDescent="0.25"/>
    <row r="715" s="3" customFormat="1" x14ac:dyDescent="0.25"/>
    <row r="716" s="3" customFormat="1" x14ac:dyDescent="0.25"/>
    <row r="717" s="3" customFormat="1" x14ac:dyDescent="0.25"/>
    <row r="718" s="3" customFormat="1" x14ac:dyDescent="0.25"/>
    <row r="719" s="3" customFormat="1" x14ac:dyDescent="0.25"/>
    <row r="720" s="3" customFormat="1" x14ac:dyDescent="0.25"/>
    <row r="721" s="3" customFormat="1" x14ac:dyDescent="0.25"/>
    <row r="722" s="3" customFormat="1" x14ac:dyDescent="0.25"/>
    <row r="723" s="3" customFormat="1" x14ac:dyDescent="0.25"/>
    <row r="724" s="3" customFormat="1" x14ac:dyDescent="0.25"/>
    <row r="725" s="3" customFormat="1" x14ac:dyDescent="0.25"/>
    <row r="726" s="3" customFormat="1" x14ac:dyDescent="0.25"/>
    <row r="727" s="3" customFormat="1" x14ac:dyDescent="0.25"/>
    <row r="728" s="3" customFormat="1" x14ac:dyDescent="0.25"/>
    <row r="729" s="3" customFormat="1" x14ac:dyDescent="0.25"/>
    <row r="730" s="3" customFormat="1" x14ac:dyDescent="0.25"/>
    <row r="731" s="3" customFormat="1" x14ac:dyDescent="0.25"/>
    <row r="732" s="3" customFormat="1" x14ac:dyDescent="0.25"/>
    <row r="733" s="3" customFormat="1" x14ac:dyDescent="0.25"/>
    <row r="734" s="3" customFormat="1" x14ac:dyDescent="0.25"/>
    <row r="735" s="3" customFormat="1" x14ac:dyDescent="0.25"/>
    <row r="736" s="3" customFormat="1" x14ac:dyDescent="0.25"/>
    <row r="737" s="3" customFormat="1" x14ac:dyDescent="0.25"/>
    <row r="738" s="3" customFormat="1" x14ac:dyDescent="0.25"/>
    <row r="739" s="3" customFormat="1" x14ac:dyDescent="0.25"/>
    <row r="740" s="3" customFormat="1" x14ac:dyDescent="0.25"/>
    <row r="741" s="3" customFormat="1" x14ac:dyDescent="0.25"/>
    <row r="742" s="3" customFormat="1" x14ac:dyDescent="0.25"/>
    <row r="743" s="3" customFormat="1" x14ac:dyDescent="0.25"/>
    <row r="744" s="3" customFormat="1" x14ac:dyDescent="0.25"/>
    <row r="745" s="3" customFormat="1" x14ac:dyDescent="0.25"/>
    <row r="746" s="3" customFormat="1" x14ac:dyDescent="0.25"/>
    <row r="747" s="3" customFormat="1" x14ac:dyDescent="0.25"/>
    <row r="748" s="3" customFormat="1" x14ac:dyDescent="0.25"/>
    <row r="749" s="3" customFormat="1" x14ac:dyDescent="0.25"/>
    <row r="750" s="3" customFormat="1" x14ac:dyDescent="0.25"/>
    <row r="751" s="3" customFormat="1" x14ac:dyDescent="0.25"/>
    <row r="752" s="3" customFormat="1" x14ac:dyDescent="0.25"/>
    <row r="753" s="3" customFormat="1" x14ac:dyDescent="0.25"/>
    <row r="754" s="3" customFormat="1" x14ac:dyDescent="0.25"/>
    <row r="755" s="3" customFormat="1" x14ac:dyDescent="0.25"/>
    <row r="756" s="3" customFormat="1" x14ac:dyDescent="0.25"/>
    <row r="757" s="3" customFormat="1" x14ac:dyDescent="0.25"/>
    <row r="758" s="3" customFormat="1" x14ac:dyDescent="0.25"/>
    <row r="759" s="3" customFormat="1" x14ac:dyDescent="0.25"/>
    <row r="760" s="3" customFormat="1" x14ac:dyDescent="0.25"/>
    <row r="761" s="3" customFormat="1" x14ac:dyDescent="0.25"/>
    <row r="762" s="3" customFormat="1" x14ac:dyDescent="0.25"/>
    <row r="763" s="3" customFormat="1" x14ac:dyDescent="0.25"/>
    <row r="764" s="3" customFormat="1" x14ac:dyDescent="0.25"/>
    <row r="765" s="3" customFormat="1" x14ac:dyDescent="0.25"/>
    <row r="766" s="3" customFormat="1" x14ac:dyDescent="0.25"/>
    <row r="767" s="3" customFormat="1" x14ac:dyDescent="0.25"/>
    <row r="768" s="3" customFormat="1" x14ac:dyDescent="0.25"/>
    <row r="769" s="3" customFormat="1" x14ac:dyDescent="0.25"/>
    <row r="770" s="3" customFormat="1" x14ac:dyDescent="0.25"/>
    <row r="771" s="3" customFormat="1" x14ac:dyDescent="0.25"/>
    <row r="772" s="3" customFormat="1" x14ac:dyDescent="0.25"/>
    <row r="773" s="3" customFormat="1" x14ac:dyDescent="0.25"/>
    <row r="774" s="3" customFormat="1" x14ac:dyDescent="0.25"/>
    <row r="775" s="3" customFormat="1" x14ac:dyDescent="0.25"/>
    <row r="776" s="3" customFormat="1" x14ac:dyDescent="0.25"/>
    <row r="777" s="3" customFormat="1" x14ac:dyDescent="0.25"/>
    <row r="778" s="3" customFormat="1" x14ac:dyDescent="0.25"/>
    <row r="779" s="3" customFormat="1" x14ac:dyDescent="0.25"/>
    <row r="780" s="3" customFormat="1" x14ac:dyDescent="0.25"/>
    <row r="781" s="3" customFormat="1" x14ac:dyDescent="0.25"/>
    <row r="782" s="3" customFormat="1" x14ac:dyDescent="0.25"/>
    <row r="783" s="3" customFormat="1" x14ac:dyDescent="0.25"/>
    <row r="784" s="3" customFormat="1" x14ac:dyDescent="0.25"/>
    <row r="785" s="3" customFormat="1" x14ac:dyDescent="0.25"/>
    <row r="786" s="3" customFormat="1" x14ac:dyDescent="0.25"/>
    <row r="787" s="3" customFormat="1" x14ac:dyDescent="0.25"/>
    <row r="788" s="3" customFormat="1" x14ac:dyDescent="0.25"/>
    <row r="789" s="3" customFormat="1" x14ac:dyDescent="0.25"/>
    <row r="790" s="3" customFormat="1" x14ac:dyDescent="0.25"/>
    <row r="791" s="3" customFormat="1" x14ac:dyDescent="0.25"/>
    <row r="792" s="3" customFormat="1" x14ac:dyDescent="0.25"/>
    <row r="793" s="3" customFormat="1" x14ac:dyDescent="0.25"/>
    <row r="794" s="3" customFormat="1" x14ac:dyDescent="0.25"/>
    <row r="795" s="3" customFormat="1" x14ac:dyDescent="0.25"/>
    <row r="796" s="3" customFormat="1" x14ac:dyDescent="0.25"/>
    <row r="797" s="3" customFormat="1" x14ac:dyDescent="0.25"/>
    <row r="798" s="3" customFormat="1" x14ac:dyDescent="0.25"/>
    <row r="799" s="3" customFormat="1" x14ac:dyDescent="0.25"/>
    <row r="800" s="3" customFormat="1" x14ac:dyDescent="0.25"/>
    <row r="801" s="3" customFormat="1" x14ac:dyDescent="0.25"/>
    <row r="802" s="3" customFormat="1" x14ac:dyDescent="0.25"/>
    <row r="803" s="3" customFormat="1" x14ac:dyDescent="0.25"/>
    <row r="804" s="3" customFormat="1" x14ac:dyDescent="0.25"/>
    <row r="805" s="3" customFormat="1" x14ac:dyDescent="0.25"/>
    <row r="806" s="3" customFormat="1" x14ac:dyDescent="0.25"/>
    <row r="807" s="3" customFormat="1" x14ac:dyDescent="0.25"/>
    <row r="808" s="3" customFormat="1" x14ac:dyDescent="0.25"/>
    <row r="809" s="3" customFormat="1" x14ac:dyDescent="0.25"/>
    <row r="810" s="3" customFormat="1" x14ac:dyDescent="0.25"/>
    <row r="811" s="3" customFormat="1" x14ac:dyDescent="0.25"/>
    <row r="812" s="3" customFormat="1" x14ac:dyDescent="0.25"/>
    <row r="813" s="3" customFormat="1" x14ac:dyDescent="0.25"/>
    <row r="814" s="3" customFormat="1" x14ac:dyDescent="0.25"/>
    <row r="815" s="3" customFormat="1" x14ac:dyDescent="0.25"/>
    <row r="816" s="3" customFormat="1" x14ac:dyDescent="0.25"/>
    <row r="817" s="3" customFormat="1" x14ac:dyDescent="0.25"/>
    <row r="818" s="3" customFormat="1" x14ac:dyDescent="0.25"/>
    <row r="819" s="3" customFormat="1" x14ac:dyDescent="0.25"/>
    <row r="820" s="3" customFormat="1" x14ac:dyDescent="0.25"/>
    <row r="821" s="3" customFormat="1" x14ac:dyDescent="0.25"/>
    <row r="822" s="3" customFormat="1" x14ac:dyDescent="0.25"/>
    <row r="823" s="3" customFormat="1" x14ac:dyDescent="0.25"/>
    <row r="824" s="3" customFormat="1" x14ac:dyDescent="0.25"/>
    <row r="825" s="3" customFormat="1" x14ac:dyDescent="0.25"/>
    <row r="826" s="3" customFormat="1" x14ac:dyDescent="0.25"/>
    <row r="827" s="3" customFormat="1" x14ac:dyDescent="0.25"/>
    <row r="828" s="3" customFormat="1" x14ac:dyDescent="0.25"/>
    <row r="829" s="3" customFormat="1" x14ac:dyDescent="0.25"/>
    <row r="830" s="3" customFormat="1" x14ac:dyDescent="0.25"/>
    <row r="831" s="3" customFormat="1" x14ac:dyDescent="0.25"/>
    <row r="832" s="3" customFormat="1" x14ac:dyDescent="0.25"/>
    <row r="833" s="3" customFormat="1" x14ac:dyDescent="0.25"/>
    <row r="834" s="3" customFormat="1" x14ac:dyDescent="0.25"/>
    <row r="835" s="3" customFormat="1" x14ac:dyDescent="0.25"/>
    <row r="836" s="3" customFormat="1" x14ac:dyDescent="0.25"/>
    <row r="837" s="3" customFormat="1" x14ac:dyDescent="0.25"/>
    <row r="838" s="3" customFormat="1" x14ac:dyDescent="0.25"/>
    <row r="839" s="3" customFormat="1" x14ac:dyDescent="0.25"/>
    <row r="840" s="3" customFormat="1" x14ac:dyDescent="0.25"/>
    <row r="841" s="3" customFormat="1" x14ac:dyDescent="0.25"/>
    <row r="842" s="3" customFormat="1" x14ac:dyDescent="0.25"/>
    <row r="843" s="3" customFormat="1" x14ac:dyDescent="0.25"/>
    <row r="844" s="3" customFormat="1" x14ac:dyDescent="0.25"/>
    <row r="845" s="3" customFormat="1" x14ac:dyDescent="0.25"/>
    <row r="846" s="3" customFormat="1" x14ac:dyDescent="0.25"/>
    <row r="847" s="3" customFormat="1" x14ac:dyDescent="0.25"/>
    <row r="848" s="3" customFormat="1" x14ac:dyDescent="0.25"/>
    <row r="849" s="3" customFormat="1" x14ac:dyDescent="0.25"/>
    <row r="850" s="3" customFormat="1" x14ac:dyDescent="0.25"/>
    <row r="851" s="3" customFormat="1" x14ac:dyDescent="0.25"/>
    <row r="852" s="3" customFormat="1" x14ac:dyDescent="0.25"/>
    <row r="853" s="3" customFormat="1" x14ac:dyDescent="0.25"/>
    <row r="854" s="3" customFormat="1" x14ac:dyDescent="0.25"/>
    <row r="855" s="3" customFormat="1" x14ac:dyDescent="0.25"/>
    <row r="856" s="3" customFormat="1" x14ac:dyDescent="0.25"/>
    <row r="857" s="3" customFormat="1" x14ac:dyDescent="0.25"/>
    <row r="858" s="3" customFormat="1" x14ac:dyDescent="0.25"/>
    <row r="859" s="3" customFormat="1" x14ac:dyDescent="0.25"/>
    <row r="860" s="3" customFormat="1" x14ac:dyDescent="0.25"/>
    <row r="861" s="3" customFormat="1" x14ac:dyDescent="0.25"/>
    <row r="862" s="3" customFormat="1" x14ac:dyDescent="0.25"/>
    <row r="863" s="3" customFormat="1" x14ac:dyDescent="0.25"/>
    <row r="864" s="3" customFormat="1" x14ac:dyDescent="0.25"/>
    <row r="865" spans="3:121" s="3" customFormat="1" x14ac:dyDescent="0.25"/>
    <row r="866" spans="3:121" s="3" customFormat="1" x14ac:dyDescent="0.25"/>
    <row r="867" spans="3:121" s="3" customFormat="1" x14ac:dyDescent="0.25"/>
    <row r="868" spans="3:121" s="3" customFormat="1" x14ac:dyDescent="0.25"/>
    <row r="869" spans="3:121" s="3" customFormat="1" x14ac:dyDescent="0.25"/>
    <row r="870" spans="3:121" s="3" customFormat="1" x14ac:dyDescent="0.25"/>
    <row r="871" spans="3:121" s="3" customFormat="1" x14ac:dyDescent="0.25"/>
    <row r="872" spans="3:121" s="3" customFormat="1" x14ac:dyDescent="0.25"/>
    <row r="873" spans="3:121" s="3" customFormat="1" x14ac:dyDescent="0.25"/>
    <row r="874" spans="3:121" s="3" customFormat="1" x14ac:dyDescent="0.25"/>
    <row r="875" spans="3:121" s="3" customFormat="1" x14ac:dyDescent="0.25"/>
    <row r="876" spans="3:121" s="3" customFormat="1" x14ac:dyDescent="0.25"/>
    <row r="877" spans="3:121" x14ac:dyDescent="0.25"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  <c r="CR877" s="3"/>
      <c r="CS877" s="3"/>
      <c r="CT877" s="3"/>
      <c r="CU877" s="3"/>
      <c r="CV877" s="3"/>
      <c r="CW877" s="3"/>
      <c r="CX877" s="3"/>
      <c r="CY877" s="3"/>
      <c r="CZ877" s="3"/>
      <c r="DA877" s="3"/>
      <c r="DB877" s="3"/>
      <c r="DC877" s="3"/>
      <c r="DD877" s="3"/>
      <c r="DE877" s="3"/>
      <c r="DF877" s="3"/>
      <c r="DG877" s="3"/>
      <c r="DH877" s="3"/>
      <c r="DI877" s="3"/>
      <c r="DJ877" s="3"/>
      <c r="DK877" s="3"/>
      <c r="DL877" s="3"/>
      <c r="DM877" s="3"/>
      <c r="DN877" s="3"/>
      <c r="DO877" s="3"/>
      <c r="DP877" s="3"/>
      <c r="DQ877" s="3"/>
    </row>
    <row r="878" spans="3:121" x14ac:dyDescent="0.25"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  <c r="CR878" s="3"/>
      <c r="CS878" s="3"/>
      <c r="CT878" s="3"/>
      <c r="CU878" s="3"/>
      <c r="CV878" s="3"/>
      <c r="CW878" s="3"/>
      <c r="CX878" s="3"/>
      <c r="CY878" s="3"/>
      <c r="CZ878" s="3"/>
      <c r="DA878" s="3"/>
      <c r="DB878" s="3"/>
      <c r="DC878" s="3"/>
      <c r="DD878" s="3"/>
      <c r="DE878" s="3"/>
      <c r="DF878" s="3"/>
      <c r="DG878" s="3"/>
      <c r="DH878" s="3"/>
      <c r="DI878" s="3"/>
      <c r="DJ878" s="3"/>
      <c r="DK878" s="3"/>
      <c r="DL878" s="3"/>
      <c r="DM878" s="3"/>
      <c r="DN878" s="3"/>
      <c r="DO878" s="3"/>
      <c r="DP878" s="3"/>
      <c r="DQ878" s="3"/>
    </row>
    <row r="879" spans="3:121" x14ac:dyDescent="0.25"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  <c r="CR879" s="3"/>
      <c r="CS879" s="3"/>
      <c r="CT879" s="3"/>
      <c r="CU879" s="3"/>
      <c r="CV879" s="3"/>
      <c r="CW879" s="3"/>
      <c r="CX879" s="3"/>
      <c r="CY879" s="3"/>
      <c r="CZ879" s="3"/>
      <c r="DA879" s="3"/>
      <c r="DB879" s="3"/>
      <c r="DC879" s="3"/>
      <c r="DD879" s="3"/>
      <c r="DE879" s="3"/>
      <c r="DF879" s="3"/>
      <c r="DG879" s="3"/>
      <c r="DH879" s="3"/>
      <c r="DI879" s="3"/>
      <c r="DJ879" s="3"/>
      <c r="DK879" s="3"/>
      <c r="DL879" s="3"/>
      <c r="DM879" s="3"/>
      <c r="DN879" s="3"/>
      <c r="DO879" s="3"/>
      <c r="DP879" s="3"/>
      <c r="DQ879" s="3"/>
    </row>
    <row r="880" spans="3:121" x14ac:dyDescent="0.25"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  <c r="CR880" s="3"/>
      <c r="CS880" s="3"/>
      <c r="CT880" s="3"/>
      <c r="CU880" s="3"/>
      <c r="CV880" s="3"/>
      <c r="CW880" s="3"/>
      <c r="CX880" s="3"/>
      <c r="CY880" s="3"/>
      <c r="CZ880" s="3"/>
      <c r="DA880" s="3"/>
      <c r="DB880" s="3"/>
      <c r="DC880" s="3"/>
      <c r="DD880" s="3"/>
      <c r="DE880" s="3"/>
      <c r="DF880" s="3"/>
      <c r="DG880" s="3"/>
      <c r="DH880" s="3"/>
      <c r="DI880" s="3"/>
      <c r="DJ880" s="3"/>
      <c r="DK880" s="3"/>
      <c r="DL880" s="3"/>
      <c r="DM880" s="3"/>
      <c r="DN880" s="3"/>
      <c r="DO880" s="3"/>
      <c r="DP880" s="3"/>
      <c r="DQ880" s="3"/>
    </row>
    <row r="881" spans="3:121" x14ac:dyDescent="0.25"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  <c r="CR881" s="3"/>
      <c r="CS881" s="3"/>
      <c r="CT881" s="3"/>
      <c r="CU881" s="3"/>
      <c r="CV881" s="3"/>
      <c r="CW881" s="3"/>
      <c r="CX881" s="3"/>
      <c r="CY881" s="3"/>
      <c r="CZ881" s="3"/>
      <c r="DA881" s="3"/>
      <c r="DB881" s="3"/>
      <c r="DC881" s="3"/>
      <c r="DD881" s="3"/>
      <c r="DE881" s="3"/>
      <c r="DF881" s="3"/>
      <c r="DG881" s="3"/>
      <c r="DH881" s="3"/>
      <c r="DI881" s="3"/>
      <c r="DJ881" s="3"/>
      <c r="DK881" s="3"/>
      <c r="DL881" s="3"/>
      <c r="DM881" s="3"/>
      <c r="DN881" s="3"/>
      <c r="DO881" s="3"/>
      <c r="DP881" s="3"/>
      <c r="DQ881" s="3"/>
    </row>
  </sheetData>
  <sheetProtection algorithmName="SHA-512" hashValue="EfmFAJ7D+RhssIeFzfQPDDxykWfMzJhZ6lD/fAxpJRVU+0rSq75PPP7T852KEitdmryRxgw92GRTGqlpDanb9A==" saltValue="gmEZL58PrKDDA5a8bJNBVQ==" spinCount="100000" sheet="1" objects="1" scenarios="1"/>
  <mergeCells count="4">
    <mergeCell ref="A1:B1"/>
    <mergeCell ref="A3:B3"/>
    <mergeCell ref="A15:B15"/>
    <mergeCell ref="A10:B10"/>
  </mergeCells>
  <hyperlinks>
    <hyperlink ref="B13" r:id="rId1" xr:uid="{C8E92943-B2C4-435C-A08F-E7A185AE7F75}"/>
  </hyperlinks>
  <pageMargins left="0.7" right="0.7" top="0.75" bottom="0.75" header="0.3" footer="0.3"/>
  <pageSetup paperSize="9" scale="88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73583"/>
    <pageSetUpPr fitToPage="1"/>
  </sheetPr>
  <dimension ref="A1:AN164"/>
  <sheetViews>
    <sheetView tabSelected="1" zoomScaleNormal="100" zoomScaleSheetLayoutView="85" workbookViewId="0">
      <selection activeCell="C31" sqref="C31"/>
    </sheetView>
  </sheetViews>
  <sheetFormatPr defaultColWidth="9.140625" defaultRowHeight="15" x14ac:dyDescent="0.25"/>
  <cols>
    <col min="1" max="1" width="3.85546875" style="1" bestFit="1" customWidth="1"/>
    <col min="2" max="3" width="43" style="1" customWidth="1"/>
    <col min="4" max="4" width="38.140625" style="1" customWidth="1"/>
    <col min="5" max="5" width="30.85546875" style="1" customWidth="1"/>
    <col min="6" max="6" width="19.5703125" style="1" customWidth="1"/>
    <col min="7" max="13" width="9.140625" style="1"/>
    <col min="14" max="40" width="9.140625" style="7"/>
    <col min="41" max="16384" width="9.140625" style="1"/>
  </cols>
  <sheetData>
    <row r="1" spans="1:13" ht="23.25" x14ac:dyDescent="0.35">
      <c r="A1" s="22"/>
      <c r="B1" s="105" t="s">
        <v>28</v>
      </c>
      <c r="C1" s="105"/>
      <c r="D1" s="105"/>
      <c r="E1" s="105"/>
      <c r="F1" s="105"/>
      <c r="G1" s="7"/>
      <c r="H1" s="7"/>
      <c r="I1" s="7"/>
      <c r="J1" s="7"/>
      <c r="K1" s="7"/>
      <c r="L1" s="7"/>
      <c r="M1" s="7"/>
    </row>
    <row r="2" spans="1:13" ht="23.25" x14ac:dyDescent="0.35">
      <c r="A2" s="23"/>
      <c r="B2" s="24" t="s">
        <v>29</v>
      </c>
      <c r="C2" s="25"/>
      <c r="D2" s="25"/>
      <c r="E2" s="25"/>
      <c r="F2" s="25"/>
      <c r="G2" s="7"/>
      <c r="H2" s="7"/>
      <c r="I2" s="7"/>
      <c r="J2" s="7"/>
      <c r="K2" s="7"/>
      <c r="L2" s="7"/>
      <c r="M2" s="7"/>
    </row>
    <row r="3" spans="1:13" ht="23.25" x14ac:dyDescent="0.35">
      <c r="A3" s="23"/>
      <c r="B3" s="24"/>
      <c r="C3" s="25"/>
      <c r="D3" s="25"/>
      <c r="E3" s="25"/>
      <c r="F3" s="25"/>
      <c r="G3" s="7"/>
      <c r="H3" s="7"/>
      <c r="I3" s="7"/>
      <c r="J3" s="7"/>
      <c r="K3" s="7"/>
      <c r="L3" s="7"/>
      <c r="M3" s="7"/>
    </row>
    <row r="4" spans="1:13" ht="33.75" customHeight="1" x14ac:dyDescent="0.35">
      <c r="A4" s="23"/>
      <c r="B4" s="24"/>
      <c r="C4" s="25"/>
      <c r="D4" s="25"/>
      <c r="E4" s="25"/>
      <c r="F4" s="25"/>
      <c r="G4" s="7"/>
      <c r="H4" s="7"/>
      <c r="I4" s="7"/>
      <c r="J4" s="7"/>
      <c r="K4" s="7"/>
      <c r="L4" s="7"/>
      <c r="M4" s="7"/>
    </row>
    <row r="5" spans="1:13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15.75" x14ac:dyDescent="0.25">
      <c r="A6" s="26"/>
      <c r="B6" s="29" t="s">
        <v>66</v>
      </c>
      <c r="C6" s="29" t="s">
        <v>69</v>
      </c>
      <c r="D6" s="30" t="s">
        <v>103</v>
      </c>
      <c r="E6" s="30" t="s">
        <v>86</v>
      </c>
      <c r="F6" s="31" t="s">
        <v>75</v>
      </c>
      <c r="G6" s="7"/>
      <c r="H6" s="7"/>
      <c r="I6" s="7"/>
      <c r="J6" s="7"/>
      <c r="K6" s="7"/>
      <c r="L6" s="7"/>
      <c r="M6" s="7"/>
    </row>
    <row r="7" spans="1:13" x14ac:dyDescent="0.25">
      <c r="A7" s="28" t="s">
        <v>40</v>
      </c>
      <c r="B7" s="2" t="str">
        <f>'1. Apple'!B3</f>
        <v>iPad</v>
      </c>
      <c r="C7" s="102">
        <v>1770000</v>
      </c>
      <c r="D7" s="72">
        <f>'1. Apple'!C9</f>
        <v>0</v>
      </c>
      <c r="E7" s="94">
        <f t="shared" ref="E7:E13" si="0">SUM(C7*D7)</f>
        <v>0</v>
      </c>
      <c r="F7" s="73">
        <f>SUM(C7-E7)</f>
        <v>1770000</v>
      </c>
      <c r="G7" s="7"/>
      <c r="H7" s="7"/>
      <c r="I7" s="7"/>
      <c r="J7" s="7"/>
      <c r="K7" s="7"/>
      <c r="L7" s="7"/>
      <c r="M7" s="7"/>
    </row>
    <row r="8" spans="1:13" x14ac:dyDescent="0.25">
      <c r="A8" s="28" t="s">
        <v>42</v>
      </c>
      <c r="B8" s="2" t="str">
        <f>'1. Apple'!B11</f>
        <v xml:space="preserve">iPad Pro </v>
      </c>
      <c r="C8" s="102">
        <v>55000</v>
      </c>
      <c r="D8" s="72">
        <f>'1. Apple'!C17</f>
        <v>0</v>
      </c>
      <c r="E8" s="94">
        <f t="shared" si="0"/>
        <v>0</v>
      </c>
      <c r="F8" s="73">
        <f t="shared" ref="F8:F13" si="1">SUM(C8-E8)</f>
        <v>55000</v>
      </c>
      <c r="G8" s="7"/>
      <c r="H8" s="7"/>
      <c r="I8" s="7"/>
      <c r="J8" s="7"/>
      <c r="K8" s="7"/>
      <c r="L8" s="7"/>
      <c r="M8" s="7"/>
    </row>
    <row r="9" spans="1:13" x14ac:dyDescent="0.25">
      <c r="A9" s="28" t="s">
        <v>84</v>
      </c>
      <c r="B9" s="2" t="str">
        <f>'1. Apple'!B19</f>
        <v>Macbooks</v>
      </c>
      <c r="C9" s="102">
        <v>4750</v>
      </c>
      <c r="D9" s="72">
        <f>'1. Apple'!C24</f>
        <v>0</v>
      </c>
      <c r="E9" s="94">
        <f t="shared" si="0"/>
        <v>0</v>
      </c>
      <c r="F9" s="73">
        <f t="shared" si="1"/>
        <v>4750</v>
      </c>
      <c r="G9" s="7"/>
      <c r="H9" s="7"/>
      <c r="I9" s="7"/>
      <c r="J9" s="7"/>
      <c r="K9" s="7"/>
      <c r="L9" s="7"/>
      <c r="M9" s="7"/>
    </row>
    <row r="10" spans="1:13" x14ac:dyDescent="0.25">
      <c r="A10" s="28" t="s">
        <v>90</v>
      </c>
      <c r="B10" s="2" t="str">
        <f>'1. Apple'!B26</f>
        <v>Apple TV</v>
      </c>
      <c r="C10" s="102">
        <v>105000</v>
      </c>
      <c r="D10" s="72">
        <f>'1. Apple'!C30</f>
        <v>0</v>
      </c>
      <c r="E10" s="94">
        <f t="shared" si="0"/>
        <v>0</v>
      </c>
      <c r="F10" s="73">
        <f t="shared" si="1"/>
        <v>105000</v>
      </c>
      <c r="G10" s="7"/>
      <c r="H10" s="7"/>
      <c r="I10" s="7"/>
      <c r="J10" s="7"/>
      <c r="K10" s="7"/>
      <c r="L10" s="7"/>
      <c r="M10" s="7"/>
    </row>
    <row r="11" spans="1:13" x14ac:dyDescent="0.25">
      <c r="A11" s="28" t="s">
        <v>91</v>
      </c>
      <c r="B11" s="2" t="str">
        <f>'1. Apple'!B32</f>
        <v>Oplaadkasten iPads</v>
      </c>
      <c r="C11" s="102">
        <v>40000</v>
      </c>
      <c r="D11" s="72">
        <f>'1. Apple'!C41</f>
        <v>0</v>
      </c>
      <c r="E11" s="94">
        <f t="shared" si="0"/>
        <v>0</v>
      </c>
      <c r="F11" s="73">
        <f>SUM(C11+E11)</f>
        <v>40000</v>
      </c>
      <c r="G11" s="7"/>
      <c r="H11" s="7"/>
      <c r="I11" s="7"/>
      <c r="J11" s="7"/>
      <c r="K11" s="7"/>
      <c r="L11" s="7"/>
      <c r="M11" s="7"/>
    </row>
    <row r="12" spans="1:13" x14ac:dyDescent="0.25">
      <c r="A12" s="28" t="s">
        <v>41</v>
      </c>
      <c r="B12" s="2" t="str">
        <f>'2a. Accessoires Overig'!B3</f>
        <v>Accessoires Overige merken</v>
      </c>
      <c r="C12" s="102">
        <v>10000</v>
      </c>
      <c r="D12" s="72">
        <f>'2a. Accessoires Overig'!B7</f>
        <v>0</v>
      </c>
      <c r="E12" s="94">
        <f t="shared" si="0"/>
        <v>0</v>
      </c>
      <c r="F12" s="73">
        <f>SUM(C12+E12)</f>
        <v>10000</v>
      </c>
      <c r="G12" s="7"/>
      <c r="H12" s="7"/>
      <c r="I12" s="7"/>
      <c r="J12" s="7"/>
      <c r="K12" s="7"/>
      <c r="L12" s="7"/>
      <c r="M12" s="7"/>
    </row>
    <row r="13" spans="1:13" x14ac:dyDescent="0.25">
      <c r="A13" s="28" t="s">
        <v>100</v>
      </c>
      <c r="B13" s="2" t="str">
        <f>'2b. Accessoires Apple'!B3</f>
        <v>Accessoires Apple</v>
      </c>
      <c r="C13" s="102">
        <v>10000</v>
      </c>
      <c r="D13" s="72">
        <f>'2b. Accessoires Apple'!B7</f>
        <v>0</v>
      </c>
      <c r="E13" s="94">
        <f t="shared" si="0"/>
        <v>0</v>
      </c>
      <c r="F13" s="73">
        <f t="shared" si="1"/>
        <v>10000</v>
      </c>
      <c r="G13" s="7"/>
      <c r="H13" s="7"/>
      <c r="I13" s="7"/>
      <c r="J13" s="7"/>
      <c r="K13" s="7"/>
      <c r="L13" s="7"/>
      <c r="M13" s="7"/>
    </row>
    <row r="14" spans="1:13" ht="15.75" x14ac:dyDescent="0.25">
      <c r="A14" s="26"/>
      <c r="B14" s="29" t="s">
        <v>67</v>
      </c>
      <c r="C14" s="29"/>
      <c r="D14" s="30"/>
      <c r="E14" s="30"/>
      <c r="F14" s="31" t="s">
        <v>75</v>
      </c>
      <c r="G14" s="7"/>
      <c r="H14" s="7"/>
      <c r="I14" s="7"/>
      <c r="J14" s="7"/>
      <c r="K14" s="7"/>
      <c r="L14" s="7"/>
      <c r="M14" s="7"/>
    </row>
    <row r="15" spans="1:13" x14ac:dyDescent="0.25">
      <c r="A15" s="28" t="s">
        <v>43</v>
      </c>
      <c r="B15" s="2" t="str">
        <f>'3. Reparatietarieven'!B3</f>
        <v>Reparatietarieven</v>
      </c>
      <c r="C15" s="74"/>
      <c r="D15" s="75"/>
      <c r="E15" s="75"/>
      <c r="F15" s="73">
        <f>'3. Reparatietarieven'!E8</f>
        <v>5000</v>
      </c>
      <c r="G15" s="7"/>
      <c r="H15" s="7"/>
      <c r="I15" s="7"/>
      <c r="J15" s="7"/>
      <c r="K15" s="7"/>
      <c r="L15" s="7"/>
      <c r="M15" s="7"/>
    </row>
    <row r="16" spans="1:13" x14ac:dyDescent="0.25">
      <c r="A16" s="28" t="s">
        <v>44</v>
      </c>
      <c r="B16" s="2" t="str">
        <f>'4. Overige diensten'!B3</f>
        <v>Overige diensten</v>
      </c>
      <c r="C16" s="74"/>
      <c r="D16" s="76"/>
      <c r="E16" s="76"/>
      <c r="F16" s="73">
        <f>'4. Overige diensten'!E7</f>
        <v>0</v>
      </c>
      <c r="G16" s="7"/>
      <c r="H16" s="7"/>
      <c r="I16" s="7"/>
      <c r="J16" s="7"/>
      <c r="K16" s="7"/>
      <c r="L16" s="7"/>
      <c r="M16" s="7"/>
    </row>
    <row r="17" spans="1:13" x14ac:dyDescent="0.25">
      <c r="A17" s="7"/>
      <c r="B17" s="7"/>
      <c r="C17" s="12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18.75" x14ac:dyDescent="0.3">
      <c r="A18" s="7"/>
      <c r="B18" s="7"/>
      <c r="C18" s="7"/>
      <c r="D18" s="32" t="s">
        <v>74</v>
      </c>
      <c r="E18" s="32"/>
      <c r="F18" s="33">
        <f>SUM(F7:F13)+F15+F16</f>
        <v>1999750</v>
      </c>
      <c r="G18" s="7"/>
      <c r="H18" s="7"/>
      <c r="I18" s="7"/>
      <c r="J18" s="7"/>
      <c r="K18" s="7"/>
      <c r="L18" s="7"/>
      <c r="M18" s="7"/>
    </row>
    <row r="19" spans="1:13" hidden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ht="18.75" x14ac:dyDescent="0.3">
      <c r="A20" s="7"/>
      <c r="B20" s="7"/>
      <c r="C20" s="7"/>
      <c r="D20" s="9"/>
      <c r="E20" s="9"/>
      <c r="F20" s="10"/>
      <c r="G20" s="7"/>
      <c r="H20" s="7"/>
      <c r="I20" s="7"/>
      <c r="J20" s="7"/>
      <c r="K20" s="7"/>
      <c r="L20" s="7"/>
      <c r="M20" s="7"/>
    </row>
    <row r="21" spans="1:13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 x14ac:dyDescent="0.25">
      <c r="A30" s="7"/>
      <c r="B30" s="3" t="s">
        <v>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1:13" s="7" customFormat="1" x14ac:dyDescent="0.25"/>
    <row r="39" spans="1:13" s="7" customFormat="1" x14ac:dyDescent="0.25"/>
    <row r="40" spans="1:13" s="7" customFormat="1" x14ac:dyDescent="0.25"/>
    <row r="41" spans="1:13" s="7" customFormat="1" x14ac:dyDescent="0.25"/>
    <row r="42" spans="1:13" s="7" customFormat="1" x14ac:dyDescent="0.25"/>
    <row r="43" spans="1:13" s="7" customFormat="1" x14ac:dyDescent="0.25"/>
    <row r="44" spans="1:13" s="7" customFormat="1" x14ac:dyDescent="0.25"/>
    <row r="45" spans="1:13" s="7" customFormat="1" x14ac:dyDescent="0.25"/>
    <row r="46" spans="1:13" s="7" customFormat="1" x14ac:dyDescent="0.25"/>
    <row r="47" spans="1:13" s="7" customFormat="1" x14ac:dyDescent="0.25"/>
    <row r="48" spans="1:13" s="7" customFormat="1" x14ac:dyDescent="0.25"/>
    <row r="49" s="7" customFormat="1" x14ac:dyDescent="0.25"/>
    <row r="50" s="7" customFormat="1" x14ac:dyDescent="0.25"/>
    <row r="51" s="7" customFormat="1" x14ac:dyDescent="0.25"/>
    <row r="52" s="7" customFormat="1" x14ac:dyDescent="0.25"/>
    <row r="53" s="7" customFormat="1" x14ac:dyDescent="0.25"/>
    <row r="54" s="7" customFormat="1" x14ac:dyDescent="0.25"/>
    <row r="55" s="7" customFormat="1" x14ac:dyDescent="0.25"/>
    <row r="56" s="7" customFormat="1" x14ac:dyDescent="0.25"/>
    <row r="57" s="7" customFormat="1" x14ac:dyDescent="0.25"/>
    <row r="58" s="7" customFormat="1" x14ac:dyDescent="0.25"/>
    <row r="59" s="7" customFormat="1" x14ac:dyDescent="0.25"/>
    <row r="60" s="7" customFormat="1" x14ac:dyDescent="0.25"/>
    <row r="61" s="7" customFormat="1" x14ac:dyDescent="0.25"/>
    <row r="62" s="7" customFormat="1" x14ac:dyDescent="0.25"/>
    <row r="63" s="7" customFormat="1" x14ac:dyDescent="0.25"/>
    <row r="64" s="7" customFormat="1" x14ac:dyDescent="0.25"/>
    <row r="65" s="7" customFormat="1" x14ac:dyDescent="0.25"/>
    <row r="66" s="7" customFormat="1" x14ac:dyDescent="0.25"/>
    <row r="67" s="7" customFormat="1" x14ac:dyDescent="0.25"/>
    <row r="68" s="7" customFormat="1" x14ac:dyDescent="0.25"/>
    <row r="69" s="7" customFormat="1" x14ac:dyDescent="0.25"/>
    <row r="70" s="7" customFormat="1" x14ac:dyDescent="0.25"/>
    <row r="71" s="7" customFormat="1" x14ac:dyDescent="0.25"/>
    <row r="72" s="7" customFormat="1" x14ac:dyDescent="0.25"/>
    <row r="73" s="7" customFormat="1" x14ac:dyDescent="0.25"/>
    <row r="74" s="7" customFormat="1" x14ac:dyDescent="0.25"/>
    <row r="75" s="7" customFormat="1" x14ac:dyDescent="0.25"/>
    <row r="76" s="7" customFormat="1" x14ac:dyDescent="0.25"/>
    <row r="77" s="7" customFormat="1" x14ac:dyDescent="0.25"/>
    <row r="78" s="7" customFormat="1" x14ac:dyDescent="0.25"/>
    <row r="79" s="7" customFormat="1" x14ac:dyDescent="0.25"/>
    <row r="80" s="7" customFormat="1" x14ac:dyDescent="0.25"/>
    <row r="81" s="7" customFormat="1" x14ac:dyDescent="0.25"/>
    <row r="82" s="7" customFormat="1" x14ac:dyDescent="0.25"/>
    <row r="83" s="7" customFormat="1" x14ac:dyDescent="0.25"/>
    <row r="84" s="7" customFormat="1" x14ac:dyDescent="0.25"/>
    <row r="85" s="7" customFormat="1" x14ac:dyDescent="0.25"/>
    <row r="86" s="7" customFormat="1" x14ac:dyDescent="0.25"/>
    <row r="87" s="7" customFormat="1" x14ac:dyDescent="0.25"/>
    <row r="88" s="7" customFormat="1" x14ac:dyDescent="0.25"/>
    <row r="89" s="7" customFormat="1" x14ac:dyDescent="0.25"/>
    <row r="90" s="7" customFormat="1" x14ac:dyDescent="0.25"/>
    <row r="91" s="7" customFormat="1" x14ac:dyDescent="0.25"/>
    <row r="92" s="7" customFormat="1" x14ac:dyDescent="0.25"/>
    <row r="93" s="7" customFormat="1" x14ac:dyDescent="0.25"/>
    <row r="94" s="7" customFormat="1" x14ac:dyDescent="0.25"/>
    <row r="95" s="7" customFormat="1" x14ac:dyDescent="0.25"/>
    <row r="96" s="7" customFormat="1" x14ac:dyDescent="0.25"/>
    <row r="97" s="7" customFormat="1" x14ac:dyDescent="0.25"/>
    <row r="98" s="7" customFormat="1" x14ac:dyDescent="0.25"/>
    <row r="99" s="7" customFormat="1" x14ac:dyDescent="0.25"/>
    <row r="100" s="7" customFormat="1" x14ac:dyDescent="0.25"/>
    <row r="101" s="7" customFormat="1" x14ac:dyDescent="0.25"/>
    <row r="102" s="7" customFormat="1" x14ac:dyDescent="0.25"/>
    <row r="103" s="7" customFormat="1" x14ac:dyDescent="0.25"/>
    <row r="104" s="7" customFormat="1" x14ac:dyDescent="0.25"/>
    <row r="105" s="7" customFormat="1" x14ac:dyDescent="0.25"/>
    <row r="106" s="7" customFormat="1" x14ac:dyDescent="0.25"/>
    <row r="107" s="7" customFormat="1" x14ac:dyDescent="0.25"/>
    <row r="108" s="7" customFormat="1" x14ac:dyDescent="0.25"/>
    <row r="109" s="7" customFormat="1" x14ac:dyDescent="0.25"/>
    <row r="110" s="7" customFormat="1" x14ac:dyDescent="0.25"/>
    <row r="111" s="7" customFormat="1" x14ac:dyDescent="0.25"/>
    <row r="112" s="7" customFormat="1" x14ac:dyDescent="0.25"/>
    <row r="113" s="7" customFormat="1" x14ac:dyDescent="0.25"/>
    <row r="114" s="7" customFormat="1" x14ac:dyDescent="0.25"/>
    <row r="115" s="7" customFormat="1" x14ac:dyDescent="0.25"/>
    <row r="116" s="7" customFormat="1" x14ac:dyDescent="0.25"/>
    <row r="117" s="7" customFormat="1" x14ac:dyDescent="0.25"/>
    <row r="118" s="7" customFormat="1" x14ac:dyDescent="0.25"/>
    <row r="119" s="7" customFormat="1" x14ac:dyDescent="0.25"/>
    <row r="120" s="7" customFormat="1" x14ac:dyDescent="0.25"/>
    <row r="121" s="7" customFormat="1" x14ac:dyDescent="0.25"/>
    <row r="122" s="7" customFormat="1" x14ac:dyDescent="0.25"/>
    <row r="123" s="7" customFormat="1" x14ac:dyDescent="0.25"/>
    <row r="124" s="7" customFormat="1" x14ac:dyDescent="0.25"/>
    <row r="125" s="7" customFormat="1" x14ac:dyDescent="0.25"/>
    <row r="126" s="7" customFormat="1" x14ac:dyDescent="0.25"/>
    <row r="127" s="7" customFormat="1" x14ac:dyDescent="0.25"/>
    <row r="128" s="7" customFormat="1" x14ac:dyDescent="0.25"/>
    <row r="129" s="7" customFormat="1" x14ac:dyDescent="0.25"/>
    <row r="130" s="7" customFormat="1" x14ac:dyDescent="0.25"/>
    <row r="131" s="7" customFormat="1" x14ac:dyDescent="0.25"/>
    <row r="132" s="7" customFormat="1" x14ac:dyDescent="0.25"/>
    <row r="133" s="7" customFormat="1" x14ac:dyDescent="0.25"/>
    <row r="134" s="7" customFormat="1" x14ac:dyDescent="0.25"/>
    <row r="135" s="7" customFormat="1" x14ac:dyDescent="0.25"/>
    <row r="136" s="7" customFormat="1" x14ac:dyDescent="0.25"/>
    <row r="137" s="7" customFormat="1" x14ac:dyDescent="0.25"/>
    <row r="138" s="7" customFormat="1" x14ac:dyDescent="0.25"/>
    <row r="139" s="7" customFormat="1" x14ac:dyDescent="0.25"/>
    <row r="140" s="7" customFormat="1" x14ac:dyDescent="0.25"/>
    <row r="141" s="7" customFormat="1" x14ac:dyDescent="0.25"/>
    <row r="142" s="7" customFormat="1" x14ac:dyDescent="0.25"/>
    <row r="143" s="7" customFormat="1" x14ac:dyDescent="0.25"/>
    <row r="144" s="7" customFormat="1" x14ac:dyDescent="0.25"/>
    <row r="145" s="7" customFormat="1" x14ac:dyDescent="0.25"/>
    <row r="146" s="7" customFormat="1" x14ac:dyDescent="0.25"/>
    <row r="147" s="7" customFormat="1" x14ac:dyDescent="0.25"/>
    <row r="148" s="7" customFormat="1" x14ac:dyDescent="0.25"/>
    <row r="149" s="7" customFormat="1" x14ac:dyDescent="0.25"/>
    <row r="150" s="7" customFormat="1" x14ac:dyDescent="0.25"/>
    <row r="151" s="7" customFormat="1" x14ac:dyDescent="0.25"/>
    <row r="152" s="7" customFormat="1" x14ac:dyDescent="0.25"/>
    <row r="153" s="7" customFormat="1" x14ac:dyDescent="0.25"/>
    <row r="154" s="7" customFormat="1" x14ac:dyDescent="0.25"/>
    <row r="155" s="7" customFormat="1" x14ac:dyDescent="0.25"/>
    <row r="156" s="7" customFormat="1" x14ac:dyDescent="0.25"/>
    <row r="157" s="7" customFormat="1" x14ac:dyDescent="0.25"/>
    <row r="158" s="7" customFormat="1" x14ac:dyDescent="0.25"/>
    <row r="159" s="7" customFormat="1" x14ac:dyDescent="0.25"/>
    <row r="160" s="7" customFormat="1" x14ac:dyDescent="0.25"/>
    <row r="161" s="7" customFormat="1" x14ac:dyDescent="0.25"/>
    <row r="162" s="7" customFormat="1" x14ac:dyDescent="0.25"/>
    <row r="163" s="7" customFormat="1" x14ac:dyDescent="0.25"/>
    <row r="164" s="7" customFormat="1" x14ac:dyDescent="0.25"/>
  </sheetData>
  <sheetProtection algorithmName="SHA-512" hashValue="4mu2GikewFcn082h5B+4xlxdCTfxFKPiVApAOLetxv/yhYK0qVGEK5K2jpZ1/X/fepLafpgbkYyQW82CjX7o1A==" saltValue="fEtG+IK8CCVzFvGmkr90Zg==" spinCount="100000" sheet="1" objects="1" scenarios="1"/>
  <mergeCells count="1">
    <mergeCell ref="B1:F1"/>
  </mergeCells>
  <phoneticPr fontId="17" type="noConversion"/>
  <pageMargins left="0.7" right="0.7" top="0.75" bottom="0.75" header="0.3" footer="0.3"/>
  <pageSetup paperSize="9" orientation="landscape" r:id="rId1"/>
  <headerFooter>
    <oddFooter>&amp;L&amp;X1)&amp;X aantallen zijn indicatief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2E76B"/>
  </sheetPr>
  <dimension ref="A1:BC80"/>
  <sheetViews>
    <sheetView topLeftCell="A18" zoomScale="80" zoomScaleNormal="80" workbookViewId="0">
      <selection activeCell="H48" sqref="H48"/>
    </sheetView>
  </sheetViews>
  <sheetFormatPr defaultRowHeight="15" x14ac:dyDescent="0.25"/>
  <cols>
    <col min="1" max="1" width="5.28515625" customWidth="1"/>
    <col min="2" max="2" width="39" bestFit="1" customWidth="1"/>
    <col min="3" max="3" width="72.7109375" bestFit="1" customWidth="1"/>
    <col min="4" max="4" width="34.42578125" customWidth="1"/>
    <col min="17" max="55" width="9.140625" style="3"/>
  </cols>
  <sheetData>
    <row r="1" spans="1:16" ht="23.25" x14ac:dyDescent="0.35">
      <c r="A1" s="35"/>
      <c r="B1" s="105" t="s">
        <v>73</v>
      </c>
      <c r="C1" s="106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s="3" customFormat="1" ht="23.25" x14ac:dyDescent="0.35">
      <c r="A2" s="86"/>
      <c r="B2" s="87"/>
      <c r="C2" s="88"/>
    </row>
    <row r="3" spans="1:16" ht="32.25" customHeight="1" x14ac:dyDescent="0.35">
      <c r="A3" s="36" t="s">
        <v>40</v>
      </c>
      <c r="B3" s="82" t="s">
        <v>89</v>
      </c>
      <c r="C3" s="38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5">
      <c r="A4" s="27"/>
      <c r="B4" s="81" t="s">
        <v>1</v>
      </c>
      <c r="C4" s="39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30" x14ac:dyDescent="0.25">
      <c r="A5" s="84"/>
      <c r="B5" s="55" t="s">
        <v>30</v>
      </c>
      <c r="C5" s="8" t="s">
        <v>79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25">
      <c r="A6" s="84"/>
      <c r="B6" s="55" t="s">
        <v>31</v>
      </c>
      <c r="C6" s="4" t="s">
        <v>106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25">
      <c r="A7" s="84"/>
      <c r="B7" s="55" t="s">
        <v>32</v>
      </c>
      <c r="C7" s="4" t="s">
        <v>33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18.75" x14ac:dyDescent="0.3">
      <c r="A8" s="57"/>
      <c r="B8" s="83" t="s">
        <v>94</v>
      </c>
      <c r="C8" s="38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21" x14ac:dyDescent="0.35">
      <c r="A9" s="43"/>
      <c r="B9" s="80" t="s">
        <v>71</v>
      </c>
      <c r="C9" s="90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23.25" x14ac:dyDescent="0.35">
      <c r="A11" s="36" t="s">
        <v>42</v>
      </c>
      <c r="B11" s="82" t="s">
        <v>87</v>
      </c>
      <c r="C11" s="38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25">
      <c r="A12" s="27"/>
      <c r="B12" s="81" t="s">
        <v>1</v>
      </c>
      <c r="C12" s="39" t="s">
        <v>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30" x14ac:dyDescent="0.25">
      <c r="A13" s="84"/>
      <c r="B13" s="55" t="s">
        <v>30</v>
      </c>
      <c r="C13" s="8" t="s">
        <v>88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5">
      <c r="A14" s="84"/>
      <c r="B14" s="55" t="s">
        <v>31</v>
      </c>
      <c r="C14" s="4" t="s">
        <v>65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5">
      <c r="A15" s="84"/>
      <c r="B15" s="55" t="s">
        <v>32</v>
      </c>
      <c r="C15" s="4" t="s">
        <v>33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8.75" x14ac:dyDescent="0.3">
      <c r="A16" s="57"/>
      <c r="B16" s="83" t="s">
        <v>95</v>
      </c>
      <c r="C16" s="38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21" x14ac:dyDescent="0.35">
      <c r="A17" s="43"/>
      <c r="B17" s="80" t="s">
        <v>71</v>
      </c>
      <c r="C17" s="90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23.25" x14ac:dyDescent="0.35">
      <c r="A19" s="36" t="s">
        <v>84</v>
      </c>
      <c r="B19" s="82" t="s">
        <v>72</v>
      </c>
      <c r="C19" s="38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5">
      <c r="A20" s="27"/>
      <c r="B20" s="81" t="s">
        <v>1</v>
      </c>
      <c r="C20" s="39" t="s">
        <v>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ht="30" x14ac:dyDescent="0.25">
      <c r="A21" s="84"/>
      <c r="B21" s="55" t="s">
        <v>30</v>
      </c>
      <c r="C21" s="8" t="s">
        <v>78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5">
      <c r="A22" s="84"/>
      <c r="B22" s="55" t="s">
        <v>32</v>
      </c>
      <c r="C22" s="4" t="s">
        <v>33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18.75" x14ac:dyDescent="0.3">
      <c r="A23" s="57"/>
      <c r="B23" s="83" t="s">
        <v>96</v>
      </c>
      <c r="C23" s="38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21" x14ac:dyDescent="0.35">
      <c r="A24" s="43"/>
      <c r="B24" s="80" t="s">
        <v>71</v>
      </c>
      <c r="C24" s="90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23.25" x14ac:dyDescent="0.35">
      <c r="A26" s="36" t="s">
        <v>90</v>
      </c>
      <c r="B26" s="82" t="s">
        <v>92</v>
      </c>
      <c r="C26" s="38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5">
      <c r="A27" s="27"/>
      <c r="B27" s="81" t="s">
        <v>1</v>
      </c>
      <c r="C27" s="39" t="s">
        <v>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30" x14ac:dyDescent="0.25">
      <c r="A28" s="84"/>
      <c r="B28" s="55" t="s">
        <v>30</v>
      </c>
      <c r="C28" s="8" t="s">
        <v>93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8.75" x14ac:dyDescent="0.3">
      <c r="A29" s="57"/>
      <c r="B29" s="83" t="s">
        <v>97</v>
      </c>
      <c r="C29" s="38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21" x14ac:dyDescent="0.35">
      <c r="A30" s="43"/>
      <c r="B30" s="80" t="s">
        <v>71</v>
      </c>
      <c r="C30" s="90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23.25" x14ac:dyDescent="0.35">
      <c r="A32" s="44" t="s">
        <v>91</v>
      </c>
      <c r="B32" s="45" t="s">
        <v>46</v>
      </c>
      <c r="C32" s="46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25">
      <c r="A33" s="27"/>
      <c r="B33" s="47" t="s">
        <v>1</v>
      </c>
      <c r="C33" s="48" t="s">
        <v>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25">
      <c r="A34" s="85"/>
      <c r="B34" t="s">
        <v>3</v>
      </c>
      <c r="C34" s="11" t="s">
        <v>34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25">
      <c r="A35" s="85"/>
      <c r="B35" s="56" t="s">
        <v>4</v>
      </c>
      <c r="C35" s="5" t="s">
        <v>35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25">
      <c r="A36" s="85"/>
      <c r="B36" s="56" t="s">
        <v>36</v>
      </c>
      <c r="C36" s="5" t="s">
        <v>47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x14ac:dyDescent="0.25">
      <c r="A37" s="85"/>
      <c r="B37" s="56" t="s">
        <v>5</v>
      </c>
      <c r="C37" s="5" t="s">
        <v>37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30" x14ac:dyDescent="0.25">
      <c r="A38" s="85"/>
      <c r="B38" s="56" t="s">
        <v>6</v>
      </c>
      <c r="C38" s="6" t="s">
        <v>38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x14ac:dyDescent="0.25">
      <c r="A39" s="85"/>
      <c r="B39" s="56" t="s">
        <v>7</v>
      </c>
      <c r="C39" s="5" t="s">
        <v>48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8.75" x14ac:dyDescent="0.3">
      <c r="A40" s="57"/>
      <c r="B40" s="83" t="s">
        <v>8</v>
      </c>
      <c r="C40" s="41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23.25" x14ac:dyDescent="0.35">
      <c r="A41" s="43"/>
      <c r="B41" s="80" t="s">
        <v>102</v>
      </c>
      <c r="C41" s="89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x14ac:dyDescent="0.25">
      <c r="A42" s="3"/>
      <c r="B42" s="3" t="s">
        <v>39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33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x14ac:dyDescent="0.25">
      <c r="A78" s="3"/>
      <c r="B78" s="3"/>
      <c r="C78" s="3"/>
    </row>
    <row r="79" spans="1:16" x14ac:dyDescent="0.25">
      <c r="A79" s="3"/>
      <c r="B79" s="3"/>
      <c r="C79" s="3"/>
    </row>
    <row r="80" spans="1:16" x14ac:dyDescent="0.25">
      <c r="A80" s="3"/>
      <c r="B80" s="3"/>
      <c r="C80" s="3"/>
    </row>
  </sheetData>
  <sheetProtection algorithmName="SHA-512" hashValue="H9Rg2rFen7FNimB3tkazv3afR+zBqoOvjtOh5q1Ydix/CnprgqzbcXlN3wEjI1sWEy0vvK0Ka5U+cF7OhiuTNQ==" saltValue="7g1I1SLKeQ82WPfx+EoYRg==" spinCount="100000"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FB88C-9B07-4B2B-8E74-5368E5D20215}">
  <sheetPr>
    <tabColor rgb="FFC2E76B"/>
  </sheetPr>
  <dimension ref="A1:AT116"/>
  <sheetViews>
    <sheetView zoomScale="80" zoomScaleNormal="80" workbookViewId="0">
      <selection activeCell="C12" sqref="C12"/>
    </sheetView>
  </sheetViews>
  <sheetFormatPr defaultRowHeight="15" x14ac:dyDescent="0.25"/>
  <cols>
    <col min="1" max="1" width="6.140625" customWidth="1"/>
    <col min="2" max="2" width="86" bestFit="1" customWidth="1"/>
    <col min="3" max="3" width="69.140625" customWidth="1"/>
    <col min="16" max="46" width="8.85546875" style="3"/>
  </cols>
  <sheetData>
    <row r="1" spans="1:15" ht="23.25" x14ac:dyDescent="0.35">
      <c r="A1" s="35"/>
      <c r="B1" s="79" t="s">
        <v>99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5" s="3" customFormat="1" ht="23.25" x14ac:dyDescent="0.35">
      <c r="A2" s="86"/>
      <c r="B2" s="87"/>
    </row>
    <row r="3" spans="1:15" ht="23.25" x14ac:dyDescent="0.35">
      <c r="A3" s="44" t="s">
        <v>41</v>
      </c>
      <c r="B3" s="91" t="s">
        <v>99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45" x14ac:dyDescent="0.25">
      <c r="A4" s="40"/>
      <c r="B4" s="59" t="s">
        <v>68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33" customHeight="1" x14ac:dyDescent="0.25">
      <c r="A5" s="40"/>
      <c r="B5" s="8" t="s">
        <v>101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8.75" customHeight="1" x14ac:dyDescent="0.3">
      <c r="A6" s="40"/>
      <c r="B6" s="92" t="s">
        <v>102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1" customHeight="1" x14ac:dyDescent="0.35">
      <c r="A7" s="42"/>
      <c r="B7" s="9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s="3" customFormat="1" x14ac:dyDescent="0.25"/>
    <row r="35" spans="1:15" s="3" customFormat="1" x14ac:dyDescent="0.25"/>
    <row r="36" spans="1:15" s="3" customFormat="1" x14ac:dyDescent="0.25"/>
    <row r="37" spans="1:15" s="3" customFormat="1" x14ac:dyDescent="0.25"/>
    <row r="38" spans="1:15" s="3" customFormat="1" x14ac:dyDescent="0.25"/>
    <row r="39" spans="1:15" s="3" customFormat="1" x14ac:dyDescent="0.25"/>
    <row r="40" spans="1:15" s="3" customFormat="1" x14ac:dyDescent="0.25"/>
    <row r="41" spans="1:15" s="3" customFormat="1" x14ac:dyDescent="0.25"/>
    <row r="42" spans="1:15" s="3" customFormat="1" x14ac:dyDescent="0.25"/>
    <row r="43" spans="1:15" s="3" customFormat="1" x14ac:dyDescent="0.25"/>
    <row r="44" spans="1:15" s="3" customFormat="1" x14ac:dyDescent="0.25"/>
    <row r="45" spans="1:15" s="3" customFormat="1" x14ac:dyDescent="0.25"/>
    <row r="46" spans="1:15" s="3" customFormat="1" x14ac:dyDescent="0.25"/>
    <row r="47" spans="1:15" s="3" customFormat="1" x14ac:dyDescent="0.25"/>
    <row r="48" spans="1:15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</sheetData>
  <sheetProtection algorithmName="SHA-512" hashValue="iZs6p4MV+cz6aB/9QZrSsZh6Tm+pNBBd1IYG32I5yuHkAYhepR9yECbR/zJ6Zp2C8FHbCsmdw264HiHeguprZg==" saltValue="1eStBrB9u/08df0Tz8QSww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2E76B"/>
  </sheetPr>
  <dimension ref="A1:AT116"/>
  <sheetViews>
    <sheetView zoomScale="80" zoomScaleNormal="80" workbookViewId="0">
      <selection activeCell="C41" sqref="C41"/>
    </sheetView>
  </sheetViews>
  <sheetFormatPr defaultRowHeight="15" x14ac:dyDescent="0.25"/>
  <cols>
    <col min="1" max="1" width="6.140625" customWidth="1"/>
    <col min="2" max="2" width="86" bestFit="1" customWidth="1"/>
    <col min="3" max="3" width="69.140625" customWidth="1"/>
    <col min="16" max="46" width="9.140625" style="3"/>
  </cols>
  <sheetData>
    <row r="1" spans="1:15" ht="23.25" x14ac:dyDescent="0.35">
      <c r="A1" s="35"/>
      <c r="B1" s="79" t="s">
        <v>98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5" s="3" customFormat="1" ht="23.25" x14ac:dyDescent="0.35">
      <c r="A2" s="86"/>
      <c r="B2" s="87"/>
    </row>
    <row r="3" spans="1:15" ht="23.25" x14ac:dyDescent="0.35">
      <c r="A3" s="44" t="s">
        <v>100</v>
      </c>
      <c r="B3" s="91" t="s">
        <v>98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45" x14ac:dyDescent="0.25">
      <c r="A4" s="40"/>
      <c r="B4" s="59" t="s">
        <v>104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33" customHeight="1" x14ac:dyDescent="0.25">
      <c r="A5" s="40"/>
      <c r="B5" s="8" t="s">
        <v>105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8.75" customHeight="1" x14ac:dyDescent="0.3">
      <c r="A6" s="40"/>
      <c r="B6" s="92" t="s">
        <v>71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1" customHeight="1" x14ac:dyDescent="0.35">
      <c r="A7" s="42"/>
      <c r="B7" s="9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s="3" customFormat="1" x14ac:dyDescent="0.25"/>
    <row r="35" spans="1:15" s="3" customFormat="1" x14ac:dyDescent="0.25"/>
    <row r="36" spans="1:15" s="3" customFormat="1" x14ac:dyDescent="0.25"/>
    <row r="37" spans="1:15" s="3" customFormat="1" x14ac:dyDescent="0.25"/>
    <row r="38" spans="1:15" s="3" customFormat="1" x14ac:dyDescent="0.25"/>
    <row r="39" spans="1:15" s="3" customFormat="1" x14ac:dyDescent="0.25"/>
    <row r="40" spans="1:15" s="3" customFormat="1" x14ac:dyDescent="0.25"/>
    <row r="41" spans="1:15" s="3" customFormat="1" x14ac:dyDescent="0.25"/>
    <row r="42" spans="1:15" s="3" customFormat="1" x14ac:dyDescent="0.25"/>
    <row r="43" spans="1:15" s="3" customFormat="1" x14ac:dyDescent="0.25"/>
    <row r="44" spans="1:15" s="3" customFormat="1" x14ac:dyDescent="0.25"/>
    <row r="45" spans="1:15" s="3" customFormat="1" x14ac:dyDescent="0.25"/>
    <row r="46" spans="1:15" s="3" customFormat="1" x14ac:dyDescent="0.25"/>
    <row r="47" spans="1:15" s="3" customFormat="1" x14ac:dyDescent="0.25"/>
    <row r="48" spans="1:15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</sheetData>
  <sheetProtection algorithmName="SHA-512" hashValue="uIYN/ToL5zjsPB1vOJuTs5IfH7sZmXdQY80hEi12EhKgozSlNjVTbS0lRHYwrDErztWOodXS+DB56xEkh2u3iw==" saltValue="n/Gb2Bx7tfHgh9CGBa8FCg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F0C29-8746-4F5C-A86D-2E4E5CF13EE5}">
  <sheetPr>
    <tabColor rgb="FFC2E76B"/>
  </sheetPr>
  <dimension ref="A1:AO110"/>
  <sheetViews>
    <sheetView zoomScale="90" zoomScaleNormal="90" workbookViewId="0">
      <pane ySplit="2" topLeftCell="A3" activePane="bottomLeft" state="frozen"/>
      <selection activeCell="D26" sqref="D26"/>
      <selection pane="bottomLeft" activeCell="E6" sqref="E6"/>
    </sheetView>
  </sheetViews>
  <sheetFormatPr defaultColWidth="9.140625" defaultRowHeight="15" x14ac:dyDescent="0.25"/>
  <cols>
    <col min="1" max="1" width="6.140625" customWidth="1"/>
    <col min="2" max="2" width="39" bestFit="1" customWidth="1"/>
    <col min="3" max="3" width="40.28515625" bestFit="1" customWidth="1"/>
    <col min="4" max="4" width="28" customWidth="1"/>
    <col min="5" max="5" width="30.42578125" customWidth="1"/>
    <col min="17" max="41" width="9.140625" style="3"/>
  </cols>
  <sheetData>
    <row r="1" spans="1:41" ht="23.25" x14ac:dyDescent="0.35">
      <c r="A1" s="107" t="s">
        <v>54</v>
      </c>
      <c r="B1" s="108"/>
      <c r="C1" s="108"/>
      <c r="D1" s="108"/>
      <c r="E1" s="108"/>
      <c r="F1" s="3"/>
      <c r="G1" s="3"/>
      <c r="H1" s="3"/>
      <c r="I1" s="3"/>
      <c r="J1" s="3"/>
      <c r="K1" s="3"/>
      <c r="L1" s="3"/>
      <c r="M1" s="3"/>
      <c r="N1" s="3"/>
      <c r="O1" s="3"/>
    </row>
    <row r="2" spans="1:41" ht="12" customHeight="1" x14ac:dyDescent="0.25">
      <c r="A2" s="3"/>
      <c r="B2" s="3"/>
      <c r="C2" s="60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41" s="65" customFormat="1" ht="15.75" x14ac:dyDescent="0.25">
      <c r="A3" s="61" t="s">
        <v>43</v>
      </c>
      <c r="B3" s="62" t="s">
        <v>54</v>
      </c>
      <c r="C3" s="63" t="s">
        <v>55</v>
      </c>
      <c r="D3" s="63" t="s">
        <v>56</v>
      </c>
      <c r="E3" s="63" t="s">
        <v>57</v>
      </c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</row>
    <row r="4" spans="1:41" x14ac:dyDescent="0.25">
      <c r="A4" s="37"/>
      <c r="B4" s="59" t="s">
        <v>58</v>
      </c>
      <c r="C4" s="100">
        <v>50</v>
      </c>
      <c r="D4" s="66"/>
      <c r="E4" s="95">
        <f>SUM(C4*D4)</f>
        <v>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41" x14ac:dyDescent="0.25">
      <c r="A5" s="37"/>
      <c r="B5" s="59" t="s">
        <v>59</v>
      </c>
      <c r="C5" s="100">
        <v>50</v>
      </c>
      <c r="D5" s="66"/>
      <c r="E5" s="95">
        <f>SUM(C5*D5)</f>
        <v>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41" ht="15.75" x14ac:dyDescent="0.25">
      <c r="A6" s="37"/>
      <c r="B6" s="28"/>
      <c r="C6" s="63" t="s">
        <v>60</v>
      </c>
      <c r="D6" s="28" t="s">
        <v>0</v>
      </c>
      <c r="E6" s="67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41" x14ac:dyDescent="0.25">
      <c r="A7" s="37"/>
      <c r="B7" s="8" t="s">
        <v>61</v>
      </c>
      <c r="C7" s="101">
        <v>5000</v>
      </c>
      <c r="D7" s="68"/>
      <c r="E7" s="96">
        <f>SUM(C7*D7)+C7</f>
        <v>5000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41" x14ac:dyDescent="0.25">
      <c r="A8" s="3"/>
      <c r="B8" s="3"/>
      <c r="C8" s="3"/>
      <c r="D8" s="28" t="s">
        <v>9</v>
      </c>
      <c r="E8" s="69">
        <f>SUM(E4:E7)</f>
        <v>5000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4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4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4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4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4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4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4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4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s="3" customFormat="1" x14ac:dyDescent="0.25"/>
    <row r="37" spans="1:16" s="3" customFormat="1" x14ac:dyDescent="0.25"/>
    <row r="38" spans="1:16" s="3" customFormat="1" x14ac:dyDescent="0.25"/>
    <row r="39" spans="1:16" s="3" customFormat="1" x14ac:dyDescent="0.25"/>
    <row r="40" spans="1:16" s="3" customFormat="1" x14ac:dyDescent="0.25"/>
    <row r="41" spans="1:16" s="3" customFormat="1" x14ac:dyDescent="0.25"/>
    <row r="42" spans="1:16" s="3" customFormat="1" x14ac:dyDescent="0.25"/>
    <row r="43" spans="1:16" s="3" customFormat="1" x14ac:dyDescent="0.25"/>
    <row r="44" spans="1:16" s="3" customFormat="1" x14ac:dyDescent="0.25"/>
    <row r="45" spans="1:16" s="3" customFormat="1" x14ac:dyDescent="0.25"/>
    <row r="46" spans="1:16" s="3" customFormat="1" x14ac:dyDescent="0.25"/>
    <row r="47" spans="1:16" s="3" customFormat="1" x14ac:dyDescent="0.25"/>
    <row r="48" spans="1:16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</sheetData>
  <sheetProtection algorithmName="SHA-512" hashValue="gjhjeNZ4al+h1Tfpor6LfHgvIexaaUrLGiDTHExOZ8+Np/S6VNz2l0QR2kDO+Fc6ygOUzh92sM/C9T6JThpoTw==" saltValue="xFe+CpU+/UI3dofA8XECGA==" spinCount="100000" sheet="1" objects="1" scenarios="1"/>
  <mergeCells count="1">
    <mergeCell ref="A1:E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1E2DC-89F5-47B9-B512-61D36693B64C}">
  <sheetPr>
    <tabColor rgb="FFC2E76B"/>
  </sheetPr>
  <dimension ref="A1:AO109"/>
  <sheetViews>
    <sheetView zoomScale="90" zoomScaleNormal="90" workbookViewId="0">
      <pane ySplit="2" topLeftCell="A3" activePane="bottomLeft" state="frozen"/>
      <selection activeCell="D26" sqref="D26"/>
      <selection pane="bottomLeft" activeCell="B36" sqref="B36"/>
    </sheetView>
  </sheetViews>
  <sheetFormatPr defaultColWidth="9.140625" defaultRowHeight="15" x14ac:dyDescent="0.25"/>
  <cols>
    <col min="1" max="1" width="6.140625" customWidth="1"/>
    <col min="2" max="2" width="76.140625" customWidth="1"/>
    <col min="3" max="3" width="19.85546875" customWidth="1"/>
    <col min="4" max="4" width="28" customWidth="1"/>
    <col min="5" max="5" width="30.42578125" customWidth="1"/>
    <col min="17" max="41" width="9.140625" style="3"/>
  </cols>
  <sheetData>
    <row r="1" spans="1:41" ht="23.25" x14ac:dyDescent="0.35">
      <c r="A1" s="107" t="s">
        <v>77</v>
      </c>
      <c r="B1" s="108"/>
      <c r="C1" s="108"/>
      <c r="D1" s="108"/>
      <c r="E1" s="108"/>
      <c r="F1" s="3"/>
      <c r="G1" s="3"/>
      <c r="H1" s="3"/>
      <c r="I1" s="3"/>
      <c r="J1" s="3"/>
      <c r="K1" s="3"/>
      <c r="L1" s="3"/>
      <c r="M1" s="3"/>
      <c r="N1" s="3"/>
      <c r="O1" s="3"/>
    </row>
    <row r="2" spans="1:41" ht="11.25" customHeight="1" x14ac:dyDescent="0.25">
      <c r="A2" s="3"/>
      <c r="B2" s="3"/>
      <c r="C2" s="60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41" s="65" customFormat="1" ht="15.75" x14ac:dyDescent="0.25">
      <c r="A3" s="61" t="s">
        <v>44</v>
      </c>
      <c r="B3" s="62" t="s">
        <v>62</v>
      </c>
      <c r="C3" s="63" t="s">
        <v>63</v>
      </c>
      <c r="D3" s="63" t="s">
        <v>64</v>
      </c>
      <c r="E3" s="63" t="s">
        <v>57</v>
      </c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</row>
    <row r="4" spans="1:41" x14ac:dyDescent="0.25">
      <c r="A4" s="37"/>
      <c r="B4" s="70" t="s">
        <v>70</v>
      </c>
      <c r="C4" s="98">
        <v>50</v>
      </c>
      <c r="D4" s="71"/>
      <c r="E4" s="97">
        <f>SUM(C4*D4)</f>
        <v>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41" x14ac:dyDescent="0.25">
      <c r="A5" s="41"/>
      <c r="B5" s="8" t="s">
        <v>85</v>
      </c>
      <c r="C5" s="99">
        <v>50</v>
      </c>
      <c r="D5" s="66"/>
      <c r="E5" s="97">
        <f t="shared" ref="E5:E6" si="0">SUM(C5*D5)</f>
        <v>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41" x14ac:dyDescent="0.25">
      <c r="A6" s="41"/>
      <c r="B6" s="8" t="s">
        <v>76</v>
      </c>
      <c r="C6" s="99">
        <v>50</v>
      </c>
      <c r="D6" s="66"/>
      <c r="E6" s="97">
        <f t="shared" si="0"/>
        <v>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41" s="3" customFormat="1" x14ac:dyDescent="0.25">
      <c r="D7" s="77" t="s">
        <v>57</v>
      </c>
      <c r="E7" s="78">
        <f>SUM(E4:E6)</f>
        <v>0</v>
      </c>
    </row>
    <row r="8" spans="1:41" s="3" customFormat="1" x14ac:dyDescent="0.25"/>
    <row r="9" spans="1:41" s="3" customFormat="1" x14ac:dyDescent="0.25"/>
    <row r="10" spans="1:41" s="3" customFormat="1" x14ac:dyDescent="0.25"/>
    <row r="11" spans="1:41" s="3" customFormat="1" x14ac:dyDescent="0.25"/>
    <row r="12" spans="1:41" s="3" customFormat="1" x14ac:dyDescent="0.25"/>
    <row r="13" spans="1:41" s="3" customFormat="1" x14ac:dyDescent="0.25"/>
    <row r="14" spans="1:41" s="3" customFormat="1" x14ac:dyDescent="0.25"/>
    <row r="15" spans="1:41" s="3" customFormat="1" x14ac:dyDescent="0.25"/>
    <row r="16" spans="1:41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</sheetData>
  <sheetProtection algorithmName="SHA-512" hashValue="aW2NWcbQENt5gRnQbI1PIBDixAAb1ilC4JeyexV6ElHxNL/tKxuuEVnwvCeFlXo0o/ojKkXG8aaR6OgKT2xCwA==" saltValue="1s4QkOW90wHrc12C05V3Kw==" spinCount="100000" sheet="1" objects="1" scenarios="1"/>
  <mergeCells count="1"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7620617454FB4E994FF5988DDACDB3" ma:contentTypeVersion="3" ma:contentTypeDescription="Een nieuw document maken." ma:contentTypeScope="" ma:versionID="ffbcedf48fd20025030595ade71f09d2">
  <xsd:schema xmlns:xsd="http://www.w3.org/2001/XMLSchema" xmlns:xs="http://www.w3.org/2001/XMLSchema" xmlns:p="http://schemas.microsoft.com/office/2006/metadata/properties" xmlns:ns2="70f9bcc2-12d9-4d12-9f79-fb979dcd7faf" targetNamespace="http://schemas.microsoft.com/office/2006/metadata/properties" ma:root="true" ma:fieldsID="28d2563d878c151d36f303e589b9049b" ns2:_="">
    <xsd:import namespace="70f9bcc2-12d9-4d12-9f79-fb979dcd7f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9bcc2-12d9-4d12-9f79-fb979dcd7f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CF842F-853E-4999-A220-EDD036C0A7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863E14-9197-4E95-8036-D44F6077E9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9bcc2-12d9-4d12-9f79-fb979dcd7f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EC3760-860E-4644-BA2F-A8906B982732}">
  <ds:schemaRefs>
    <ds:schemaRef ds:uri="http://purl.org/dc/terms/"/>
    <ds:schemaRef ds:uri="http://schemas.openxmlformats.org/package/2006/metadata/core-properties"/>
    <ds:schemaRef ds:uri="3d81422e-5fa8-453e-af90-623fbabe7493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Basisgegevens</vt:lpstr>
      <vt:lpstr>Totaalblad</vt:lpstr>
      <vt:lpstr>1. Apple</vt:lpstr>
      <vt:lpstr>2a. Accessoires Overig</vt:lpstr>
      <vt:lpstr>2b. Accessoires Apple</vt:lpstr>
      <vt:lpstr>3. Reparatietarieven</vt:lpstr>
      <vt:lpstr>4. Overige diensten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Mitchel Vos</cp:lastModifiedBy>
  <dcterms:created xsi:type="dcterms:W3CDTF">2019-02-13T14:17:08Z</dcterms:created>
  <dcterms:modified xsi:type="dcterms:W3CDTF">2024-01-22T08:15:43Z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0x0101006C7620617454FB4E994FF5988DDACDB3</vt:lpwstr>
  </property>
</Properties>
</file>