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ROK herstraatwerk nutssleuven - AME1765572/Te Publiceren/"/>
    </mc:Choice>
  </mc:AlternateContent>
  <xr:revisionPtr revIDLastSave="263" documentId="8_{A550B28D-060E-4077-8FFB-16D9EE5FD563}" xr6:coauthVersionLast="47" xr6:coauthVersionMax="47" xr10:uidLastSave="{38D8B0F5-7C23-4B2D-A0F1-75460A578EB6}"/>
  <bookViews>
    <workbookView xWindow="-28920" yWindow="-120" windowWidth="29040" windowHeight="1584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3" l="1" a="1"/>
  <c r="G18" i="3" s="1"/>
  <c r="G17" i="3" a="1"/>
  <c r="G17" i="3" s="1"/>
  <c r="G16" i="3" a="1"/>
  <c r="G16" i="3" s="1"/>
  <c r="G15" i="3" a="1"/>
  <c r="G15" i="3" s="1"/>
  <c r="G14" i="3" a="1"/>
  <c r="G14" i="3" s="1"/>
  <c r="G19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<sst xmlns="http://schemas.openxmlformats.org/spreadsheetml/2006/main" count="34" uniqueCount="30">
  <si>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</si>
  <si>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</si>
  <si>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</si>
  <si>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</si>
  <si>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</si>
  <si>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2 jaar na opdracht
30%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</si>
  <si>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</si>
  <si>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</si>
  <si>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</si>
  <si>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</si>
  <si>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</si>
  <si>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</si>
  <si>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</si>
  <si>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</si>
  <si>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</si>
  <si>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</si>
  <si>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</si>
  <si>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</si>
  <si>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Invultabel certificering CO2-prestatieladder</t>
  </si>
  <si>
    <t>Doorontwikkeling Certificering binnen 1 jaar na opdracht
50% fictieve korting</t>
  </si>
  <si>
    <t>TOTALE FICTIEVE KORTING (Max. € 60.000,00)</t>
  </si>
  <si>
    <t>X</t>
  </si>
  <si>
    <t>Geen certificering</t>
  </si>
  <si>
    <t>Geef in onderstaande tabel in de kolommen C - D - E en F middels een "X" aan op welke trede van de CO2 prestatieladder u bent gecertificeerd of op welke trede u binnen de contractperiode gecertificeerd wilt zijn.</t>
  </si>
  <si>
    <t>Rekenvoorbeeld: Inschijver is op de datum van aanbesteding gecertificeerd op Trede 3 van de CO2 prestatieladder. Dit levert 100% van de € 15.000,00 te behalen fictieve korting op. Inschrijver heeft daarnaast aangegeven binnen 1 jaar na opdracht te voldoen aan certificering op CO2 prestatieladder trede 4. Dit levert 50% van de € 25.000,00 te behalen fictieve korting op = € 12.500,00. Daarnaast heeft de inschrijver aangegeven binnen 2 jaar na opdracht te voldoen aan certificering op CO2 prestatieladder trede 5. Dit levert nog eens 30% van de € 60.000,00 te behalen fictieve korting op = € 18.000,00. Totaal scoort de inschrijver dan een fictieve korting voor certificering op de CO2 prestatieladder van € 15.000,00 + € 12.500,00 + € 18.000,00 = € 45.500,00</t>
  </si>
  <si>
    <t>U moet in elke rij (rij 13 t/m 17) één mogelijkheid selecteren in kolommen C t/m F om de bijbehorende formule te laten werken.</t>
  </si>
  <si>
    <t>Aanbesteding Raamovereenkomst  herstraatwerkzaamheden nutssleuven 2024-2025</t>
  </si>
  <si>
    <t>Besteknummer: AME1765572</t>
  </si>
  <si>
    <t>Inkoopzaaknummer: 1765572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</si>
  <si>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75% van de door de Opdrachtnemer op dit onderdeel behaalde totale fictieve korting.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</si>
</sst>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Protection="1">
      <protection locked="0"/>
    </xf>
    <xf numFmtId="44" fontId="1" fillId="0" borderId="2" xfId="0" applyNumberFormat="1" applyFont="1" applyBorder="1" applyAlignment="1" applyProtection="1">
      <alignment vertical="center" wrapText="1"/>
      <protection locked="0"/>
    </xf>
    <xf numFmtId="0" fontId="13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 applyAlignment="1">
      <alignment vertical="center"/>
    </xf>
    <xf numFmtId="0" fontId="11" fillId="5" borderId="0" xfId="0" applyFont="1" applyFill="1"/>
    <xf numFmtId="0" fontId="0" fillId="5" borderId="0" xfId="0" applyFill="1"/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5" xfId="0" applyBorder="1"/>
    <xf numFmtId="0" fontId="1" fillId="0" borderId="18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10" fontId="4" fillId="4" borderId="20" xfId="0" applyNumberFormat="1" applyFont="1" applyFill="1" applyBorder="1" applyAlignment="1">
      <alignment horizontal="center" vertical="center" wrapText="1"/>
    </xf>
    <xf numFmtId="10" fontId="4" fillId="4" borderId="13" xfId="0" applyNumberFormat="1" applyFont="1" applyFill="1" applyBorder="1" applyAlignment="1">
      <alignment horizontal="center" vertical="center" wrapText="1"/>
    </xf>
    <xf numFmtId="7" fontId="4" fillId="4" borderId="10" xfId="0" applyNumberFormat="1" applyFont="1" applyFill="1" applyBorder="1" applyAlignment="1">
      <alignment horizontal="center" vertical="center" wrapText="1"/>
    </xf>
    <xf numFmtId="44" fontId="1" fillId="0" borderId="15" xfId="0" applyNumberFormat="1" applyFont="1" applyBorder="1" applyAlignment="1">
      <alignment horizontal="center" vertical="center" wrapText="1"/>
    </xf>
    <xf numFmtId="44" fontId="1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M32"/>
  <sheetViews>
    <sheetView tabSelected="1" topLeftCell="A6" workbookViewId="0">
      <selection activeCell="J18" sqref="J18"/>
    </sheetView>
  </sheetViews>
  <sheetFormatPr defaultRowHeight="15" x14ac:dyDescent="0.25"/>
  <cols>
    <col min="1" max="1" width="47.140625" style="1" customWidth="1"/>
    <col min="2" max="3" width="18.140625" style="1" customWidth="1"/>
    <col min="4" max="4" width="20" style="1" customWidth="1"/>
    <col min="5" max="7" width="29.28515625" style="1" customWidth="1"/>
    <col min="8" max="8" width="20.28515625" style="1" customWidth="1"/>
    <col min="9" max="16384" width="9.140625" style="1"/>
  </cols>
  <sheetData>
    <row r="1" spans="1:13" customFormat="1" x14ac:dyDescent="0.25">
      <c r="A1" t="s">
        <v>26</v>
      </c>
    </row>
    <row r="2" spans="1:13" customFormat="1" x14ac:dyDescent="0.25">
      <c r="A2" t="s">
        <v>27</v>
      </c>
    </row>
    <row r="3" spans="1:13" customFormat="1" x14ac:dyDescent="0.25">
      <c r="A3" t="s">
        <v>28</v>
      </c>
    </row>
    <row r="4" spans="1:13" s="15" customFormat="1" ht="15.75" x14ac:dyDescent="0.25">
      <c r="A4" s="17"/>
      <c r="B4" s="17"/>
      <c r="C4" s="17"/>
      <c r="D4" s="17"/>
      <c r="E4" s="17"/>
      <c r="F4" s="17"/>
      <c r="G4" s="17"/>
      <c r="H4" s="17"/>
    </row>
    <row r="5" spans="1:13" x14ac:dyDescent="0.25">
      <c r="A5" s="18" t="s">
        <v>18</v>
      </c>
      <c r="B5"/>
      <c r="C5"/>
      <c r="D5"/>
      <c r="E5"/>
      <c r="F5"/>
      <c r="G5"/>
      <c r="H5"/>
    </row>
    <row r="6" spans="1:13" x14ac:dyDescent="0.25">
      <c r="A6" s="19"/>
      <c r="B6"/>
      <c r="C6"/>
      <c r="D6"/>
      <c r="E6"/>
      <c r="F6"/>
      <c r="G6"/>
      <c r="H6"/>
    </row>
    <row r="7" spans="1:13" ht="15.75" x14ac:dyDescent="0.25">
      <c r="A7" s="20" t="s">
        <v>23</v>
      </c>
      <c r="B7" s="20"/>
      <c r="C7" s="20"/>
      <c r="D7"/>
      <c r="E7"/>
      <c r="F7"/>
      <c r="G7"/>
      <c r="H7"/>
    </row>
    <row r="8" spans="1:13" ht="15.75" x14ac:dyDescent="0.25">
      <c r="A8" s="20"/>
      <c r="B8" s="20"/>
      <c r="C8" s="20"/>
      <c r="D8"/>
      <c r="E8"/>
      <c r="F8"/>
      <c r="G8"/>
      <c r="H8"/>
    </row>
    <row r="9" spans="1:13" x14ac:dyDescent="0.25">
      <c r="A9" s="21" t="s">
        <v>25</v>
      </c>
      <c r="B9" s="22"/>
      <c r="C9" s="22"/>
      <c r="D9" s="22"/>
      <c r="E9" s="22"/>
      <c r="F9"/>
      <c r="G9"/>
      <c r="H9"/>
    </row>
    <row r="10" spans="1:13" ht="15.75" thickBot="1" x14ac:dyDescent="0.3">
      <c r="A10"/>
      <c r="B10"/>
      <c r="C10"/>
      <c r="D10"/>
      <c r="E10"/>
      <c r="F10"/>
      <c r="G10"/>
      <c r="H10"/>
    </row>
    <row r="11" spans="1:13" ht="15.75" customHeight="1" x14ac:dyDescent="0.25">
      <c r="A11" s="51" t="s">
        <v>0</v>
      </c>
      <c r="B11" s="23"/>
      <c r="C11" s="23"/>
      <c r="D11" s="57" t="s">
        <v>1</v>
      </c>
      <c r="E11" s="58"/>
      <c r="F11" s="58"/>
      <c r="G11" s="53" t="s">
        <v>2</v>
      </c>
      <c r="H11"/>
    </row>
    <row r="12" spans="1:13" ht="16.5" thickBot="1" x14ac:dyDescent="0.3">
      <c r="A12" s="52"/>
      <c r="B12" s="24"/>
      <c r="C12" s="24"/>
      <c r="D12" s="59"/>
      <c r="E12" s="60"/>
      <c r="F12" s="60"/>
      <c r="G12" s="54"/>
      <c r="H12"/>
    </row>
    <row r="13" spans="1:13" ht="79.5" thickBot="1" x14ac:dyDescent="0.3">
      <c r="A13" s="25"/>
      <c r="B13" s="26" t="s">
        <v>3</v>
      </c>
      <c r="C13" s="26" t="s">
        <v>22</v>
      </c>
      <c r="D13" s="26" t="s">
        <v>4</v>
      </c>
      <c r="E13" s="26" t="s">
        <v>19</v>
      </c>
      <c r="F13" s="24" t="s">
        <v>5</v>
      </c>
      <c r="G13" s="27"/>
      <c r="H13"/>
    </row>
    <row r="14" spans="1:13" ht="16.5" thickBot="1" x14ac:dyDescent="0.3">
      <c r="A14" s="28" t="s">
        <v>6</v>
      </c>
      <c r="B14" s="29">
        <v>0</v>
      </c>
      <c r="C14" s="16" t="s">
        <v>21</v>
      </c>
      <c r="D14" s="4"/>
      <c r="E14" s="5"/>
      <c r="F14" s="6"/>
      <c r="G14" s="35" t="str" cm="1">
        <f t="array" ref="G14">_xlfn.IFS(C14="X","€ 0",D14="X","€ 0",E14="X","€ 0",F14="X","€ 0")</f>
        <v>€ 0</v>
      </c>
    </row>
    <row r="15" spans="1:13" ht="16.5" thickBot="1" x14ac:dyDescent="0.3">
      <c r="A15" s="28" t="s">
        <v>7</v>
      </c>
      <c r="B15" s="29">
        <v>0</v>
      </c>
      <c r="C15" s="16" t="s">
        <v>21</v>
      </c>
      <c r="D15" s="4"/>
      <c r="E15" s="5"/>
      <c r="F15" s="6"/>
      <c r="G15" s="35" t="str" cm="1">
        <f t="array" ref="G15">_xlfn.IFS(C15="X","€ 0",D15="X","€ 0",E15="X","€ 0",F15="X","€ 0")</f>
        <v>€ 0</v>
      </c>
      <c r="H15" s="50"/>
      <c r="I15" s="50"/>
      <c r="J15" s="50"/>
      <c r="K15" s="50"/>
      <c r="L15" s="50"/>
      <c r="M15" s="50"/>
    </row>
    <row r="16" spans="1:13" ht="16.5" thickBot="1" x14ac:dyDescent="0.3">
      <c r="A16" s="28" t="s">
        <v>8</v>
      </c>
      <c r="B16" s="29">
        <v>15000</v>
      </c>
      <c r="C16" s="16" t="s">
        <v>21</v>
      </c>
      <c r="D16" s="4"/>
      <c r="E16" s="5"/>
      <c r="F16" s="6"/>
      <c r="G16" s="35" t="str" cm="1">
        <f t="array" ref="G16">_xlfn.IFS(C16="X","€ 0",D16="X","€ 15.000",E16="X","€ 7.500",F16="X","€ 4.500")</f>
        <v>€ 0</v>
      </c>
    </row>
    <row r="17" spans="1:13" ht="16.5" thickBot="1" x14ac:dyDescent="0.3">
      <c r="A17" s="28" t="s">
        <v>9</v>
      </c>
      <c r="B17" s="29">
        <v>25000</v>
      </c>
      <c r="C17" s="16" t="s">
        <v>21</v>
      </c>
      <c r="D17" s="4"/>
      <c r="E17" s="5"/>
      <c r="F17" s="6"/>
      <c r="G17" s="35" t="str" cm="1">
        <f t="array" ref="G17">_xlfn.IFS(C17="X","€ 0",D17="X","€ 25.000",E17="X","€ 12.500",F17="X","€ 7.500")</f>
        <v>€ 0</v>
      </c>
    </row>
    <row r="18" spans="1:13" ht="16.5" thickBot="1" x14ac:dyDescent="0.3">
      <c r="A18" s="28" t="s">
        <v>10</v>
      </c>
      <c r="B18" s="29">
        <v>60000</v>
      </c>
      <c r="C18" s="16" t="s">
        <v>21</v>
      </c>
      <c r="D18" s="4"/>
      <c r="E18" s="5"/>
      <c r="F18" s="6"/>
      <c r="G18" s="36" t="str" cm="1">
        <f t="array" ref="G18">_xlfn.IFS(C18="X","€ 0",D18="X","€ 60.000",E18="X","€ 30.000",F18="X","€ 18.000")</f>
        <v>€ 0</v>
      </c>
    </row>
    <row r="19" spans="1:13" ht="18.75" thickBot="1" x14ac:dyDescent="0.3">
      <c r="A19" s="30" t="s">
        <v>20</v>
      </c>
      <c r="B19" s="31"/>
      <c r="C19" s="31"/>
      <c r="D19" s="32"/>
      <c r="E19" s="32"/>
      <c r="F19" s="33"/>
      <c r="G19" s="34">
        <f>SUM(G14+G15+G16+G17+G18)</f>
        <v>0</v>
      </c>
    </row>
    <row r="20" spans="1:13" ht="49.5" customHeight="1" x14ac:dyDescent="0.25">
      <c r="A20" s="55" t="s">
        <v>29</v>
      </c>
      <c r="B20" s="55"/>
      <c r="C20" s="55"/>
      <c r="D20" s="55"/>
      <c r="E20" s="55"/>
      <c r="F20" s="55"/>
      <c r="G20" s="55"/>
      <c r="H20" s="56"/>
      <c r="I20" s="7"/>
      <c r="J20" s="7"/>
      <c r="K20" s="7"/>
      <c r="L20" s="7"/>
      <c r="M20" s="7"/>
    </row>
    <row r="21" spans="1:13" ht="89.25" customHeight="1" x14ac:dyDescent="0.25">
      <c r="A21" s="37" t="s">
        <v>24</v>
      </c>
      <c r="B21" s="37"/>
      <c r="C21" s="37"/>
      <c r="D21" s="37"/>
      <c r="E21" s="37"/>
      <c r="F21" s="37"/>
      <c r="G21" s="37"/>
      <c r="H21" s="37"/>
      <c r="I21" s="8"/>
      <c r="J21" s="8"/>
      <c r="K21" s="8"/>
      <c r="L21" s="8"/>
      <c r="M21" s="8"/>
    </row>
    <row r="22" spans="1:13" x14ac:dyDescent="0.25">
      <c r="A22" s="9"/>
      <c r="B22" s="9"/>
      <c r="C22" s="9"/>
    </row>
    <row r="24" spans="1:13" ht="15.75" thickBot="1" x14ac:dyDescent="0.3">
      <c r="A24" s="10" t="s">
        <v>11</v>
      </c>
      <c r="B24" s="10"/>
      <c r="C24" s="10"/>
      <c r="D24" s="11"/>
      <c r="E24" s="11"/>
      <c r="F24" s="11"/>
      <c r="G24" s="11"/>
      <c r="H24" s="11"/>
      <c r="I24" s="11"/>
      <c r="J24" s="11"/>
      <c r="K24" s="11"/>
    </row>
    <row r="25" spans="1:13" ht="15.75" customHeight="1" x14ac:dyDescent="0.25">
      <c r="A25" s="38" t="s">
        <v>13</v>
      </c>
      <c r="B25" s="40"/>
      <c r="C25" s="46"/>
      <c r="D25" s="41"/>
      <c r="E25" s="13" t="s">
        <v>12</v>
      </c>
      <c r="F25" s="40"/>
      <c r="G25" s="41"/>
    </row>
    <row r="26" spans="1:13" ht="16.5" customHeight="1" thickBot="1" x14ac:dyDescent="0.3">
      <c r="A26" s="49"/>
      <c r="B26" s="44"/>
      <c r="C26" s="47"/>
      <c r="D26" s="45"/>
      <c r="E26" s="14"/>
      <c r="F26" s="42"/>
      <c r="G26" s="43"/>
      <c r="H26" s="12"/>
    </row>
    <row r="27" spans="1:13" ht="15.75" customHeight="1" x14ac:dyDescent="0.25">
      <c r="A27" s="49"/>
      <c r="B27" s="44"/>
      <c r="C27" s="47"/>
      <c r="D27" s="45"/>
      <c r="E27" s="38" t="s">
        <v>14</v>
      </c>
      <c r="F27" s="40"/>
      <c r="G27" s="41"/>
    </row>
    <row r="28" spans="1:13" ht="15.75" customHeight="1" thickBot="1" x14ac:dyDescent="0.3">
      <c r="A28" s="39"/>
      <c r="B28" s="42"/>
      <c r="C28" s="48"/>
      <c r="D28" s="43"/>
      <c r="E28" s="49"/>
      <c r="F28" s="44"/>
      <c r="G28" s="45"/>
    </row>
    <row r="29" spans="1:13" ht="15" customHeight="1" x14ac:dyDescent="0.25">
      <c r="A29" s="2" t="s">
        <v>15</v>
      </c>
      <c r="B29" s="40"/>
      <c r="C29" s="46"/>
      <c r="D29" s="41"/>
      <c r="E29" s="38" t="s">
        <v>16</v>
      </c>
      <c r="F29" s="40"/>
      <c r="G29" s="41"/>
    </row>
    <row r="30" spans="1:13" ht="15" customHeight="1" thickBot="1" x14ac:dyDescent="0.3">
      <c r="A30" s="3"/>
      <c r="B30" s="44"/>
      <c r="C30" s="47"/>
      <c r="D30" s="45"/>
      <c r="E30" s="49"/>
      <c r="F30" s="44"/>
      <c r="G30" s="45"/>
    </row>
    <row r="31" spans="1:13" ht="15" customHeight="1" x14ac:dyDescent="0.25">
      <c r="A31" s="38" t="s">
        <v>17</v>
      </c>
      <c r="B31" s="40"/>
      <c r="C31" s="46"/>
      <c r="D31" s="41"/>
      <c r="E31" s="49"/>
      <c r="F31" s="44"/>
      <c r="G31" s="45"/>
    </row>
    <row r="32" spans="1:13" ht="15.75" customHeight="1" thickBot="1" x14ac:dyDescent="0.3">
      <c r="A32" s="39"/>
      <c r="B32" s="42"/>
      <c r="C32" s="48"/>
      <c r="D32" s="43"/>
      <c r="E32" s="39"/>
      <c r="F32" s="42"/>
      <c r="G32" s="43"/>
    </row>
  </sheetData>
  <sheetProtection algorithmName="SHA-512" hashValue="4BxsNj+ePSC4+hZxv/jMe4cYxGJ1NIKzC1UgnORz24Kkjo97IaH/6nk2T81x/7KzcZa3A+T8euAU0q3kZibzng==" saltValue="ik9ZglXdtAoNofwr1wK7Lw==" spinCount="100000" sheet="1" objects="1" scenarios="1" selectLockedCells="1"/>
  <mergeCells count="16">
    <mergeCell ref="H15:M15"/>
    <mergeCell ref="A11:A12"/>
    <mergeCell ref="G11:G12"/>
    <mergeCell ref="A20:H20"/>
    <mergeCell ref="D11:F12"/>
    <mergeCell ref="A21:H21"/>
    <mergeCell ref="A31:A32"/>
    <mergeCell ref="F25:G26"/>
    <mergeCell ref="F27:G28"/>
    <mergeCell ref="F29:G32"/>
    <mergeCell ref="B29:D30"/>
    <mergeCell ref="B31:D32"/>
    <mergeCell ref="E27:E28"/>
    <mergeCell ref="E29:E32"/>
    <mergeCell ref="A25:A28"/>
    <mergeCell ref="B25:D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F099BF3F75C428E746D9F07FB6435" ma:contentTypeVersion="11" ma:contentTypeDescription="Een nieuw document maken." ma:contentTypeScope="" ma:versionID="ffb65ca3a4c2749f08cf37d5531af9fd">
  <xsd:schema xmlns:xsd="http://www.w3.org/2001/XMLSchema" xmlns:xs="http://www.w3.org/2001/XMLSchema" xmlns:p="http://schemas.microsoft.com/office/2006/metadata/properties" xmlns:ns2="0e579015-3878-4556-a667-676474456163" xmlns:ns3="aabe3f03-47f9-4d73-8b3b-3f0c90d2bafe" targetNamespace="http://schemas.microsoft.com/office/2006/metadata/properties" ma:root="true" ma:fieldsID="695c3d99e92c1063d2428ef89fbf184c" ns2:_="" ns3:_="">
    <xsd:import namespace="0e579015-3878-4556-a667-676474456163"/>
    <xsd:import namespace="aabe3f03-47f9-4d73-8b3b-3f0c90d2ba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79015-3878-4556-a667-676474456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e3f03-47f9-4d73-8b3b-3f0c90d2ba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837825-F2D0-4203-93EB-394F5F741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79015-3878-4556-a667-676474456163"/>
    <ds:schemaRef ds:uri="aabe3f03-47f9-4d73-8b3b-3f0c90d2ba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2023-08-22T10:06:34Z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0x010100A66F099BF3F75C428E746D9F07FB6435</vt:lpwstr>
  </property>
</Properties>
</file>