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RI&amp;E 2023/Nota van Inlichtingen/NvI 1/"/>
    </mc:Choice>
  </mc:AlternateContent>
  <xr:revisionPtr revIDLastSave="913" documentId="8_{8790649E-CDC4-4CD7-B2DE-DF3D71286D86}" xr6:coauthVersionLast="47" xr6:coauthVersionMax="47" xr10:uidLastSave="{DC87FAA1-F910-4C7D-AE5A-1F975072E220}"/>
  <bookViews>
    <workbookView xWindow="1776" yWindow="3216" windowWidth="20184" windowHeight="15804" xr2:uid="{00000000-000D-0000-FFFF-FFFF00000000}"/>
  </bookViews>
  <sheets>
    <sheet name="Calculatieblad 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8" l="1"/>
  <c r="C118" i="8"/>
  <c r="U14" i="8"/>
  <c r="T14" i="8"/>
  <c r="R14" i="8"/>
  <c r="P14" i="8"/>
  <c r="U51" i="8"/>
  <c r="T51" i="8"/>
  <c r="R51" i="8"/>
  <c r="P51" i="8"/>
  <c r="P15" i="8"/>
  <c r="R15" i="8" s="1"/>
  <c r="P16" i="8"/>
  <c r="T16" i="8" s="1"/>
  <c r="R16" i="8"/>
  <c r="P17" i="8"/>
  <c r="R17" i="8" s="1"/>
  <c r="P18" i="8"/>
  <c r="T18" i="8" s="1"/>
  <c r="R18" i="8"/>
  <c r="U18" i="8" s="1"/>
  <c r="P19" i="8"/>
  <c r="P20" i="8"/>
  <c r="T20" i="8" s="1"/>
  <c r="R20" i="8"/>
  <c r="P21" i="8"/>
  <c r="R21" i="8" s="1"/>
  <c r="P22" i="8"/>
  <c r="T22" i="8" s="1"/>
  <c r="R22" i="8"/>
  <c r="U22" i="8" s="1"/>
  <c r="P23" i="8"/>
  <c r="R23" i="8" s="1"/>
  <c r="P24" i="8"/>
  <c r="T24" i="8" s="1"/>
  <c r="R24" i="8"/>
  <c r="P25" i="8"/>
  <c r="R25" i="8" s="1"/>
  <c r="P26" i="8"/>
  <c r="T26" i="8" s="1"/>
  <c r="R26" i="8"/>
  <c r="U26" i="8" s="1"/>
  <c r="P27" i="8"/>
  <c r="R27" i="8" s="1"/>
  <c r="P28" i="8"/>
  <c r="T28" i="8" s="1"/>
  <c r="R28" i="8"/>
  <c r="P29" i="8"/>
  <c r="R29" i="8" s="1"/>
  <c r="P30" i="8"/>
  <c r="T30" i="8" s="1"/>
  <c r="R30" i="8"/>
  <c r="U30" i="8" s="1"/>
  <c r="P31" i="8"/>
  <c r="R31" i="8" s="1"/>
  <c r="P32" i="8"/>
  <c r="T32" i="8" s="1"/>
  <c r="R32" i="8"/>
  <c r="P33" i="8"/>
  <c r="R33" i="8" s="1"/>
  <c r="P34" i="8"/>
  <c r="T34" i="8" s="1"/>
  <c r="R34" i="8"/>
  <c r="U34" i="8" s="1"/>
  <c r="P35" i="8"/>
  <c r="R35" i="8" s="1"/>
  <c r="P36" i="8"/>
  <c r="T36" i="8" s="1"/>
  <c r="R36" i="8"/>
  <c r="P37" i="8"/>
  <c r="R37" i="8" s="1"/>
  <c r="P38" i="8"/>
  <c r="T38" i="8" s="1"/>
  <c r="R38" i="8"/>
  <c r="U38" i="8" s="1"/>
  <c r="P39" i="8"/>
  <c r="R39" i="8" s="1"/>
  <c r="P40" i="8"/>
  <c r="T40" i="8" s="1"/>
  <c r="R40" i="8"/>
  <c r="P41" i="8"/>
  <c r="R41" i="8" s="1"/>
  <c r="P42" i="8"/>
  <c r="T42" i="8" s="1"/>
  <c r="R42" i="8"/>
  <c r="U42" i="8" s="1"/>
  <c r="P43" i="8"/>
  <c r="R43" i="8" s="1"/>
  <c r="P44" i="8"/>
  <c r="T44" i="8" s="1"/>
  <c r="R44" i="8"/>
  <c r="U44" i="8" s="1"/>
  <c r="P45" i="8"/>
  <c r="R45" i="8" s="1"/>
  <c r="P46" i="8"/>
  <c r="T46" i="8" s="1"/>
  <c r="R46" i="8"/>
  <c r="U46" i="8" s="1"/>
  <c r="P47" i="8"/>
  <c r="R47" i="8" s="1"/>
  <c r="P48" i="8"/>
  <c r="T48" i="8" s="1"/>
  <c r="R48" i="8"/>
  <c r="P49" i="8"/>
  <c r="R49" i="8" s="1"/>
  <c r="P50" i="8"/>
  <c r="T50" i="8" s="1"/>
  <c r="R50" i="8"/>
  <c r="U50" i="8" s="1"/>
  <c r="P52" i="8"/>
  <c r="T52" i="8" s="1"/>
  <c r="R52" i="8"/>
  <c r="P53" i="8"/>
  <c r="R53" i="8" s="1"/>
  <c r="P54" i="8"/>
  <c r="T54" i="8" s="1"/>
  <c r="R54" i="8"/>
  <c r="U54" i="8" s="1"/>
  <c r="P55" i="8"/>
  <c r="R55" i="8" s="1"/>
  <c r="P56" i="8"/>
  <c r="T56" i="8" s="1"/>
  <c r="R56" i="8"/>
  <c r="U56" i="8" s="1"/>
  <c r="P57" i="8"/>
  <c r="R57" i="8" s="1"/>
  <c r="P58" i="8"/>
  <c r="T58" i="8" s="1"/>
  <c r="R58" i="8"/>
  <c r="U58" i="8" s="1"/>
  <c r="P59" i="8"/>
  <c r="R59" i="8" s="1"/>
  <c r="P60" i="8"/>
  <c r="T60" i="8" s="1"/>
  <c r="R60" i="8"/>
  <c r="U60" i="8" s="1"/>
  <c r="P61" i="8"/>
  <c r="R61" i="8" s="1"/>
  <c r="P62" i="8"/>
  <c r="T62" i="8" s="1"/>
  <c r="R62" i="8"/>
  <c r="U62" i="8" s="1"/>
  <c r="P63" i="8"/>
  <c r="R63" i="8" s="1"/>
  <c r="P64" i="8"/>
  <c r="T64" i="8" s="1"/>
  <c r="R64" i="8"/>
  <c r="P65" i="8"/>
  <c r="R65" i="8" s="1"/>
  <c r="P66" i="8"/>
  <c r="T66" i="8" s="1"/>
  <c r="R66" i="8"/>
  <c r="U66" i="8" s="1"/>
  <c r="P67" i="8"/>
  <c r="R67" i="8" s="1"/>
  <c r="P68" i="8"/>
  <c r="T68" i="8" s="1"/>
  <c r="R68" i="8"/>
  <c r="P69" i="8"/>
  <c r="R69" i="8" s="1"/>
  <c r="P70" i="8"/>
  <c r="T70" i="8" s="1"/>
  <c r="R70" i="8"/>
  <c r="U70" i="8" s="1"/>
  <c r="P71" i="8"/>
  <c r="R71" i="8" s="1"/>
  <c r="P72" i="8"/>
  <c r="T72" i="8" s="1"/>
  <c r="R72" i="8"/>
  <c r="U72" i="8" s="1"/>
  <c r="P73" i="8"/>
  <c r="R73" i="8" s="1"/>
  <c r="P74" i="8"/>
  <c r="T74" i="8" s="1"/>
  <c r="R74" i="8"/>
  <c r="U74" i="8" s="1"/>
  <c r="P75" i="8"/>
  <c r="R75" i="8" s="1"/>
  <c r="P76" i="8"/>
  <c r="T76" i="8" s="1"/>
  <c r="R76" i="8"/>
  <c r="U76" i="8" s="1"/>
  <c r="P77" i="8"/>
  <c r="R77" i="8" s="1"/>
  <c r="P78" i="8"/>
  <c r="T78" i="8" s="1"/>
  <c r="R78" i="8"/>
  <c r="U78" i="8" s="1"/>
  <c r="P79" i="8"/>
  <c r="R79" i="8" s="1"/>
  <c r="P80" i="8"/>
  <c r="T80" i="8" s="1"/>
  <c r="R80" i="8"/>
  <c r="P81" i="8"/>
  <c r="R81" i="8" s="1"/>
  <c r="P82" i="8"/>
  <c r="T82" i="8" s="1"/>
  <c r="R82" i="8"/>
  <c r="U82" i="8" s="1"/>
  <c r="P83" i="8"/>
  <c r="R83" i="8" s="1"/>
  <c r="P84" i="8"/>
  <c r="T84" i="8" s="1"/>
  <c r="R84" i="8"/>
  <c r="P85" i="8"/>
  <c r="R85" i="8" s="1"/>
  <c r="P86" i="8"/>
  <c r="T86" i="8" s="1"/>
  <c r="R86" i="8"/>
  <c r="U86" i="8" s="1"/>
  <c r="P87" i="8"/>
  <c r="R87" i="8" s="1"/>
  <c r="P88" i="8"/>
  <c r="T88" i="8" s="1"/>
  <c r="R88" i="8"/>
  <c r="U88" i="8" s="1"/>
  <c r="P89" i="8"/>
  <c r="R89" i="8" s="1"/>
  <c r="P90" i="8"/>
  <c r="T90" i="8" s="1"/>
  <c r="R90" i="8"/>
  <c r="U90" i="8" s="1"/>
  <c r="P91" i="8"/>
  <c r="R91" i="8" s="1"/>
  <c r="P92" i="8"/>
  <c r="T92" i="8" s="1"/>
  <c r="R92" i="8"/>
  <c r="U92" i="8" s="1"/>
  <c r="P93" i="8"/>
  <c r="R93" i="8" s="1"/>
  <c r="P94" i="8"/>
  <c r="T94" i="8" s="1"/>
  <c r="R94" i="8"/>
  <c r="U94" i="8" s="1"/>
  <c r="U40" i="8" l="1"/>
  <c r="U24" i="8"/>
  <c r="U28" i="8"/>
  <c r="U80" i="8"/>
  <c r="U64" i="8"/>
  <c r="U48" i="8"/>
  <c r="U32" i="8"/>
  <c r="U16" i="8"/>
  <c r="U84" i="8"/>
  <c r="U68" i="8"/>
  <c r="U52" i="8"/>
  <c r="U36" i="8"/>
  <c r="U20" i="8"/>
  <c r="U81" i="8"/>
  <c r="U69" i="8"/>
  <c r="U27" i="8"/>
  <c r="T91" i="8"/>
  <c r="T87" i="8"/>
  <c r="U87" i="8" s="1"/>
  <c r="T83" i="8"/>
  <c r="U83" i="8" s="1"/>
  <c r="T81" i="8"/>
  <c r="T79" i="8"/>
  <c r="U79" i="8" s="1"/>
  <c r="T77" i="8"/>
  <c r="U77" i="8" s="1"/>
  <c r="T75" i="8"/>
  <c r="T73" i="8"/>
  <c r="U73" i="8" s="1"/>
  <c r="T71" i="8"/>
  <c r="U71" i="8" s="1"/>
  <c r="T69" i="8"/>
  <c r="T67" i="8"/>
  <c r="U67" i="8" s="1"/>
  <c r="T65" i="8"/>
  <c r="U65" i="8" s="1"/>
  <c r="T63" i="8"/>
  <c r="U63" i="8" s="1"/>
  <c r="T61" i="8"/>
  <c r="U61" i="8" s="1"/>
  <c r="T59" i="8"/>
  <c r="T57" i="8"/>
  <c r="U57" i="8" s="1"/>
  <c r="T55" i="8"/>
  <c r="U55" i="8" s="1"/>
  <c r="T53" i="8"/>
  <c r="U53" i="8" s="1"/>
  <c r="T49" i="8"/>
  <c r="T47" i="8"/>
  <c r="U47" i="8" s="1"/>
  <c r="T45" i="8"/>
  <c r="U45" i="8" s="1"/>
  <c r="T43" i="8"/>
  <c r="T41" i="8"/>
  <c r="U41" i="8" s="1"/>
  <c r="T39" i="8"/>
  <c r="U39" i="8" s="1"/>
  <c r="T37" i="8"/>
  <c r="U37" i="8" s="1"/>
  <c r="T35" i="8"/>
  <c r="U35" i="8" s="1"/>
  <c r="T33" i="8"/>
  <c r="U33" i="8" s="1"/>
  <c r="T31" i="8"/>
  <c r="U31" i="8" s="1"/>
  <c r="T29" i="8"/>
  <c r="U29" i="8" s="1"/>
  <c r="T27" i="8"/>
  <c r="T25" i="8"/>
  <c r="U25" i="8" s="1"/>
  <c r="T23" i="8"/>
  <c r="U23" i="8" s="1"/>
  <c r="T21" i="8"/>
  <c r="U21" i="8" s="1"/>
  <c r="T19" i="8"/>
  <c r="U19" i="8" s="1"/>
  <c r="T17" i="8"/>
  <c r="U17" i="8" s="1"/>
  <c r="T15" i="8"/>
  <c r="U15" i="8" s="1"/>
  <c r="U91" i="8"/>
  <c r="U75" i="8"/>
  <c r="U59" i="8"/>
  <c r="U49" i="8"/>
  <c r="U43" i="8"/>
  <c r="T93" i="8"/>
  <c r="U93" i="8" s="1"/>
  <c r="T89" i="8"/>
  <c r="U89" i="8" s="1"/>
  <c r="T85" i="8"/>
  <c r="U85" i="8" s="1"/>
  <c r="O13" i="8"/>
  <c r="N13" i="8"/>
  <c r="M13" i="8"/>
  <c r="L13" i="8"/>
  <c r="K13" i="8"/>
</calcChain>
</file>

<file path=xl/sharedStrings.xml><?xml version="1.0" encoding="utf-8"?>
<sst xmlns="http://schemas.openxmlformats.org/spreadsheetml/2006/main" count="384" uniqueCount="185">
  <si>
    <t>Door inschrijver in te vullen</t>
  </si>
  <si>
    <t>Naam ondertekenaar:</t>
  </si>
  <si>
    <t>Naam Inschrijver:</t>
  </si>
  <si>
    <t>Functie ondertekenaar:</t>
  </si>
  <si>
    <t>Handtekening:</t>
  </si>
  <si>
    <t xml:space="preserve">Bijlage 5 - Calculatieblad </t>
  </si>
  <si>
    <t>Locatienaam</t>
  </si>
  <si>
    <t>Adres</t>
  </si>
  <si>
    <t>Plaats</t>
  </si>
  <si>
    <t>Aantal leerlingen</t>
  </si>
  <si>
    <t>Inschrijfsom:</t>
  </si>
  <si>
    <t>Uurtarieven</t>
  </si>
  <si>
    <t>Naam functionaris</t>
  </si>
  <si>
    <t>Kosten uitvoering &amp; toetsing RI&amp;E's</t>
  </si>
  <si>
    <t>Bijv. Hogere veiligheidskundige</t>
  </si>
  <si>
    <t>All-in Uurtarief (Excl btw)</t>
  </si>
  <si>
    <t>Aantal uren per functionaris</t>
  </si>
  <si>
    <t>Kortingspercentage 2e keer uitvoering</t>
  </si>
  <si>
    <t>Vul een functionaris in..</t>
  </si>
  <si>
    <t>Raalte</t>
  </si>
  <si>
    <t>All-in kosten uitvoering RI&amp;E 1e keer (exclusief btw)</t>
  </si>
  <si>
    <t>Totale kosten (3x RI&amp;E(</t>
  </si>
  <si>
    <t>All-in kosten uitvoering RI&amp;E 2e keer (exclusief btw)</t>
  </si>
  <si>
    <t>All-in kosten uitvoering RI&amp;E 3e keer (exclusief btw)</t>
  </si>
  <si>
    <t>Instelling</t>
  </si>
  <si>
    <t>BVO (m² opp.)</t>
  </si>
  <si>
    <t>NVO  (m² opp.)</t>
  </si>
  <si>
    <t>Prioriteit</t>
  </si>
  <si>
    <t>Dirk Boutslaan 25</t>
  </si>
  <si>
    <t>Otto Veniusweg 43</t>
  </si>
  <si>
    <t>Bruggertstraat 60</t>
  </si>
  <si>
    <t>Adriaen Van De Veldestraat 17</t>
  </si>
  <si>
    <t>Geessinkweg 100</t>
  </si>
  <si>
    <t>Van Der Waalslaan 35</t>
  </si>
  <si>
    <t>Vlierstraat 85</t>
  </si>
  <si>
    <t>Vlierstraat 87</t>
  </si>
  <si>
    <t>Vlierstraat 75</t>
  </si>
  <si>
    <t>Wethouder Beverstraat 195</t>
  </si>
  <si>
    <t>Slot 31</t>
  </si>
  <si>
    <t>Huyerenseweg 1</t>
  </si>
  <si>
    <t>Wendeling 59</t>
  </si>
  <si>
    <t>Stadionplein 9</t>
  </si>
  <si>
    <t>John Mottstraat 2-4</t>
  </si>
  <si>
    <t>Groen Van Prinsterersingel 49</t>
  </si>
  <si>
    <t>Aakwerf 46</t>
  </si>
  <si>
    <t>Calslaan 100</t>
  </si>
  <si>
    <t>Hofstedelaan 4</t>
  </si>
  <si>
    <t>Florens Radewijnstraat 6</t>
  </si>
  <si>
    <t>Zwolsestraat 57</t>
  </si>
  <si>
    <t>Arkelstein 8</t>
  </si>
  <si>
    <t>Laan Van Borgele 60</t>
  </si>
  <si>
    <t>Herman Boerhaavelaan 1</t>
  </si>
  <si>
    <t>Lebuïnuslaan 1</t>
  </si>
  <si>
    <t>Ludgerstraat 1</t>
  </si>
  <si>
    <t>Storminkstraat 1</t>
  </si>
  <si>
    <t>Zwaluwenburg 10</t>
  </si>
  <si>
    <t>Zwaluwenburg 8</t>
  </si>
  <si>
    <t>Het Vlier 1</t>
  </si>
  <si>
    <t>Euterpehof 20</t>
  </si>
  <si>
    <t>Schoonstraat 34</t>
  </si>
  <si>
    <t>Mondriaanlaan 1</t>
  </si>
  <si>
    <t>Mondriaanlaan 6</t>
  </si>
  <si>
    <t>Molenstraat 30</t>
  </si>
  <si>
    <t>Verdistraat 75</t>
  </si>
  <si>
    <t>De Ruivert 5</t>
  </si>
  <si>
    <t>Rijksstraatweg 24</t>
  </si>
  <si>
    <t>Hemmenlaan 2</t>
  </si>
  <si>
    <t>Deken Hooijmansingel 1</t>
  </si>
  <si>
    <t>Dr. Ariënsstraat 1</t>
  </si>
  <si>
    <t>Dr. Ariensstraat 3</t>
  </si>
  <si>
    <t>César Franckstraat 4</t>
  </si>
  <si>
    <t>Catharina Van  Renneslaan 37</t>
  </si>
  <si>
    <t>César Franckstraat 6</t>
  </si>
  <si>
    <t>Graaf Ottostraat 48</t>
  </si>
  <si>
    <t>Deurningerstraat 67</t>
  </si>
  <si>
    <t>Fré Cohenstraat 10</t>
  </si>
  <si>
    <t>Grundellaan 36</t>
  </si>
  <si>
    <t>Woolderesweg 130</t>
  </si>
  <si>
    <t>Welemanstraat 51</t>
  </si>
  <si>
    <t>Schoppenstede 19</t>
  </si>
  <si>
    <t xml:space="preserve">Jan Tinbergenstraat 101 </t>
  </si>
  <si>
    <t>Drienerparkweg 16 16</t>
  </si>
  <si>
    <t>P.C. Hooftlaan 12</t>
  </si>
  <si>
    <t>Anninksweg 106</t>
  </si>
  <si>
    <t>Oranjestraat 23</t>
  </si>
  <si>
    <t>Oranjestraat 2</t>
  </si>
  <si>
    <t>Thijlaan 30</t>
  </si>
  <si>
    <t>Lyceumstraat 36</t>
  </si>
  <si>
    <t>Potskampstraat 2</t>
  </si>
  <si>
    <t>Leliestraat 1</t>
  </si>
  <si>
    <t xml:space="preserve">Leliestraat </t>
  </si>
  <si>
    <t>Eindhoven</t>
  </si>
  <si>
    <t>Enschede</t>
  </si>
  <si>
    <t>Almelo</t>
  </si>
  <si>
    <t>Tubbergen</t>
  </si>
  <si>
    <t>Emmen</t>
  </si>
  <si>
    <t>Gouda</t>
  </si>
  <si>
    <t>Deventer</t>
  </si>
  <si>
    <t>Oss</t>
  </si>
  <si>
    <t>Heesch</t>
  </si>
  <si>
    <t>Haren Gn</t>
  </si>
  <si>
    <t>Groenlo</t>
  </si>
  <si>
    <t>Lichtenvoorde</t>
  </si>
  <si>
    <t>Rijssen</t>
  </si>
  <si>
    <t>Hengelo Ov</t>
  </si>
  <si>
    <t>Borne</t>
  </si>
  <si>
    <t>Delden</t>
  </si>
  <si>
    <t>Denekamp</t>
  </si>
  <si>
    <t>Losser</t>
  </si>
  <si>
    <t>Oldenzaal</t>
  </si>
  <si>
    <t>Augustinianum</t>
  </si>
  <si>
    <t>Bonhoeffer College</t>
  </si>
  <si>
    <t>Canisius</t>
  </si>
  <si>
    <t>Carmelcollege Emmen</t>
  </si>
  <si>
    <t>Carmel College Gouda</t>
  </si>
  <si>
    <t>Carmel College Salland</t>
  </si>
  <si>
    <t>Etty Hillesum Lyceum</t>
  </si>
  <si>
    <t>Het Hooghuis</t>
  </si>
  <si>
    <t>Maartenscollege Haren</t>
  </si>
  <si>
    <t>Marianum</t>
  </si>
  <si>
    <t>Pius X College</t>
  </si>
  <si>
    <t>Scholengroep Carmel Hengelo</t>
  </si>
  <si>
    <t>Stichting Carmel College</t>
  </si>
  <si>
    <t>Twents Carmel College</t>
  </si>
  <si>
    <t>Prioriteit voor uitvoering</t>
  </si>
  <si>
    <t xml:space="preserve">In combinatie met MCH. 2023 uitgevoerd. Pas in nieuwe cyclus weer uitvoeren. </t>
  </si>
  <si>
    <t>In uitvoering, rapportage vindt plaats in nieuwe omgeving door bestaande uitvoerder.</t>
  </si>
  <si>
    <t>Actueel, nieuwe RI&amp;E in 2024 uit te voeren.</t>
  </si>
  <si>
    <t>2022 uitgevoerd in digitale omgeving, opvoeren in nieuwe AMS.</t>
  </si>
  <si>
    <t xml:space="preserve">In combinatie met MCE. 2023 uitgevoerd. Pas in nieuwe cyclus weer uitvoeren. </t>
  </si>
  <si>
    <t>2021 is de RI&amp;E van 2019 geactualiseerd en getoetst. Lage prio.</t>
  </si>
  <si>
    <t>juli 2023, opvoeren in nieuwe AMS. Pas in  nieuwe cyclus weer uitvoeren.</t>
  </si>
  <si>
    <t>Prio voor uitvoering</t>
  </si>
  <si>
    <t>2018 uitgevoerd, prio voor uitvoering</t>
  </si>
  <si>
    <t>Bruggertstraat</t>
  </si>
  <si>
    <t>Geessinkweg</t>
  </si>
  <si>
    <t>Van der Waalslaan</t>
  </si>
  <si>
    <t>Expertisecentrum</t>
  </si>
  <si>
    <t>Vlierstraat PrO</t>
  </si>
  <si>
    <t>Wethouder Beversstaat</t>
  </si>
  <si>
    <t>Locatie Almelo</t>
  </si>
  <si>
    <t>Locatie Tubbergen</t>
  </si>
  <si>
    <t>Antoniuscollege</t>
  </si>
  <si>
    <t>AntoniusmavoXL</t>
  </si>
  <si>
    <t>Hofstedelaan</t>
  </si>
  <si>
    <t>Zwolesestraat</t>
  </si>
  <si>
    <t>Florens Radewijnsstraat</t>
  </si>
  <si>
    <t>Arkelstein</t>
  </si>
  <si>
    <t>Centrale directie</t>
  </si>
  <si>
    <t>De Boerhave</t>
  </si>
  <si>
    <t>De Marke Noord</t>
  </si>
  <si>
    <t>De Marke Zuid</t>
  </si>
  <si>
    <t>Het Stormink</t>
  </si>
  <si>
    <t>Het Vlier</t>
  </si>
  <si>
    <t>De Singel</t>
  </si>
  <si>
    <t>Mondriaan College</t>
  </si>
  <si>
    <t>Stadion</t>
  </si>
  <si>
    <t>Titus Brandsmalyceum</t>
  </si>
  <si>
    <t>West</t>
  </si>
  <si>
    <t>Zuid</t>
  </si>
  <si>
    <t>International School Groningen</t>
  </si>
  <si>
    <t>Maartenscollege</t>
  </si>
  <si>
    <t>Aalderinkshoek</t>
  </si>
  <si>
    <t>Alma</t>
  </si>
  <si>
    <t>Stafburau</t>
  </si>
  <si>
    <t>Avila College</t>
  </si>
  <si>
    <t>C.T. Stork College</t>
  </si>
  <si>
    <t>De Grundel</t>
  </si>
  <si>
    <t>Het Twickel College</t>
  </si>
  <si>
    <t>Huis van Onderwijs</t>
  </si>
  <si>
    <t>Bestuursbureau</t>
  </si>
  <si>
    <t>De Thij</t>
  </si>
  <si>
    <t>Lyceumstraat</t>
  </si>
  <si>
    <t>Potskampstraat</t>
  </si>
  <si>
    <t>Praktijkonderwijs</t>
  </si>
  <si>
    <t>n.v.t.</t>
  </si>
  <si>
    <t>All-in kosten Excl. Btw</t>
  </si>
  <si>
    <t>Locatie</t>
  </si>
  <si>
    <t>Kortingspercentage 3e keer uitvoering</t>
  </si>
  <si>
    <t>Eenmalige kosten invoer bestaande RI&amp;E in AMS</t>
  </si>
  <si>
    <t>Aantal medewerkers</t>
  </si>
  <si>
    <t>Centrale diensten en directie</t>
  </si>
  <si>
    <t>Nelson Mandelaboulevard 2</t>
  </si>
  <si>
    <t>Vlierstraat 77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</si>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</sst>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0"/>
      <color theme="0"/>
      <name val="Arial"/>
      <family val="2"/>
    </font>
    <font>
      <b/>
      <sz val="20"/>
      <name val="Arial"/>
      <family val="2"/>
    </font>
    <font>
      <b/>
      <sz val="20"/>
      <color theme="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2" borderId="1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7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8" fillId="0" borderId="0" xfId="0" applyFont="1"/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164" fontId="8" fillId="2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center" wrapText="1"/>
    </xf>
    <xf numFmtId="10" fontId="0" fillId="2" borderId="1" xfId="0" applyNumberForma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1" fillId="3" borderId="1" xfId="0" applyFont="1" applyFill="1" applyBorder="1"/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1262036</xdr:colOff>
      <xdr:row>2</xdr:row>
      <xdr:rowOff>152401</xdr:rowOff>
    </xdr:from>
    <xdr:to>
      <xdr:col>20</xdr:col>
      <xdr:colOff>1019108</xdr:colOff>
      <xdr:row>8</xdr:row>
      <xdr:rowOff>125507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06BBFB9-8323-A76E-F6D3-B09B7F160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5871" y="609601"/>
          <a:ext cx="4663076" cy="10936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58A3-120A-4A2E-8EBD-474C9796812D}">
  <dimension ref="A1:U124"/>
  <sheetViews>
    <sheetView showGridLines="0" tabSelected="1" view="pageBreakPreview" zoomScale="55" zoomScaleNormal="55" zoomScaleSheetLayoutView="55" workbookViewId="0">
      <selection activeCell="I45" sqref="I45"/>
    </sheetView>
  </sheetViews>
  <sheetFormatPr defaultRowHeight="13.2" x14ac:dyDescent="0.25"/>
  <cols>
    <col min="1" max="1" width="4.88671875" customWidth="1"/>
    <col min="2" max="2" width="35.6640625" customWidth="1"/>
    <col min="3" max="4" width="31.44140625" customWidth="1"/>
    <col min="5" max="5" width="74.6640625" customWidth="1"/>
    <col min="6" max="6" width="27.5546875" customWidth="1"/>
    <col min="7" max="7" width="34.88671875" customWidth="1"/>
    <col min="8" max="10" width="22" customWidth="1"/>
    <col min="11" max="11" width="18.5546875" customWidth="1"/>
    <col min="12" max="15" width="16.6640625" bestFit="1" customWidth="1"/>
    <col min="16" max="16" width="25.5546875" customWidth="1"/>
    <col min="17" max="17" width="19.6640625" customWidth="1"/>
    <col min="18" max="18" width="27.33203125" customWidth="1"/>
    <col min="19" max="19" width="19.6640625" customWidth="1"/>
    <col min="20" max="20" width="24.6640625" customWidth="1"/>
    <col min="21" max="21" width="22.33203125" customWidth="1"/>
  </cols>
  <sheetData>
    <row r="1" spans="1:21" ht="21.6" thickBot="1" x14ac:dyDescent="0.45">
      <c r="A1" s="3" t="s">
        <v>5</v>
      </c>
    </row>
    <row r="2" spans="1:21" ht="13.8" thickBot="1" x14ac:dyDescent="0.3">
      <c r="A2" s="1"/>
      <c r="C2" s="45" t="s">
        <v>0</v>
      </c>
      <c r="D2" s="46"/>
    </row>
    <row r="4" spans="1:21" ht="21" x14ac:dyDescent="0.4">
      <c r="B4" s="3" t="s">
        <v>11</v>
      </c>
    </row>
    <row r="5" spans="1:21" x14ac:dyDescent="0.25">
      <c r="B5" s="18" t="s">
        <v>12</v>
      </c>
      <c r="C5" s="19" t="s">
        <v>15</v>
      </c>
    </row>
    <row r="6" spans="1:21" x14ac:dyDescent="0.25">
      <c r="B6" s="20" t="s">
        <v>14</v>
      </c>
      <c r="C6" s="4">
        <v>0</v>
      </c>
    </row>
    <row r="7" spans="1:21" x14ac:dyDescent="0.25">
      <c r="B7" s="20" t="s">
        <v>18</v>
      </c>
      <c r="C7" s="4">
        <v>0</v>
      </c>
    </row>
    <row r="8" spans="1:21" x14ac:dyDescent="0.25">
      <c r="B8" s="20" t="s">
        <v>18</v>
      </c>
      <c r="C8" s="4">
        <v>0</v>
      </c>
    </row>
    <row r="9" spans="1:21" x14ac:dyDescent="0.25">
      <c r="B9" s="20" t="s">
        <v>18</v>
      </c>
      <c r="C9" s="4">
        <v>0</v>
      </c>
    </row>
    <row r="10" spans="1:21" x14ac:dyDescent="0.25">
      <c r="B10" s="20" t="s">
        <v>18</v>
      </c>
      <c r="C10" s="4">
        <v>0</v>
      </c>
    </row>
    <row r="11" spans="1:21" x14ac:dyDescent="0.25">
      <c r="B11" s="15"/>
      <c r="K11" s="39"/>
      <c r="L11" s="39"/>
      <c r="M11" s="39"/>
      <c r="N11" s="39"/>
      <c r="O11" s="39"/>
    </row>
    <row r="12" spans="1:21" ht="21" x14ac:dyDescent="0.4">
      <c r="B12" s="2" t="s">
        <v>13</v>
      </c>
      <c r="K12" s="38" t="s">
        <v>16</v>
      </c>
      <c r="L12" s="38"/>
      <c r="M12" s="38"/>
      <c r="N12" s="38"/>
      <c r="O12" s="38"/>
    </row>
    <row r="13" spans="1:21" ht="27" customHeight="1" x14ac:dyDescent="0.25">
      <c r="B13" s="9" t="s">
        <v>24</v>
      </c>
      <c r="C13" s="9" t="s">
        <v>9</v>
      </c>
      <c r="D13" s="9" t="s">
        <v>180</v>
      </c>
      <c r="E13" s="9" t="s">
        <v>27</v>
      </c>
      <c r="F13" s="9" t="s">
        <v>6</v>
      </c>
      <c r="G13" s="5" t="s">
        <v>7</v>
      </c>
      <c r="H13" s="5" t="s">
        <v>8</v>
      </c>
      <c r="I13" s="5" t="s">
        <v>25</v>
      </c>
      <c r="J13" s="5" t="s">
        <v>26</v>
      </c>
      <c r="K13" s="23" t="str">
        <f>B6</f>
        <v>Bijv. Hogere veiligheidskundige</v>
      </c>
      <c r="L13" s="23" t="str">
        <f>B7</f>
        <v>Vul een functionaris in..</v>
      </c>
      <c r="M13" s="23" t="str">
        <f>B8</f>
        <v>Vul een functionaris in..</v>
      </c>
      <c r="N13" s="23" t="str">
        <f>B9</f>
        <v>Vul een functionaris in..</v>
      </c>
      <c r="O13" s="23" t="str">
        <f>B10</f>
        <v>Vul een functionaris in..</v>
      </c>
      <c r="P13" s="21" t="s">
        <v>20</v>
      </c>
      <c r="Q13" s="21" t="s">
        <v>17</v>
      </c>
      <c r="R13" s="21" t="s">
        <v>22</v>
      </c>
      <c r="S13" s="21" t="s">
        <v>178</v>
      </c>
      <c r="T13" s="21" t="s">
        <v>23</v>
      </c>
      <c r="U13" s="14" t="s">
        <v>21</v>
      </c>
    </row>
    <row r="14" spans="1:21" x14ac:dyDescent="0.25">
      <c r="B14" s="29" t="s">
        <v>110</v>
      </c>
      <c r="C14" s="32">
        <v>1280</v>
      </c>
      <c r="D14" s="32">
        <v>122</v>
      </c>
      <c r="E14" s="40" t="s">
        <v>124</v>
      </c>
      <c r="F14" s="11" t="s">
        <v>110</v>
      </c>
      <c r="G14" s="16" t="s">
        <v>28</v>
      </c>
      <c r="H14" s="16" t="s">
        <v>91</v>
      </c>
      <c r="I14" s="16">
        <v>9186</v>
      </c>
      <c r="J14" s="16">
        <v>8358</v>
      </c>
      <c r="K14" s="17"/>
      <c r="L14" s="17"/>
      <c r="M14" s="17"/>
      <c r="N14" s="17"/>
      <c r="O14" s="17"/>
      <c r="P14" s="24">
        <f>(K14*$C$6)+(L14*$C$7)+(M14*$C$8)+(N14*$C$9)+(O14*$C$10)</f>
        <v>0</v>
      </c>
      <c r="Q14" s="22">
        <v>0</v>
      </c>
      <c r="R14" s="24">
        <f>P14*(1-Q14)</f>
        <v>0</v>
      </c>
      <c r="S14" s="22">
        <v>0</v>
      </c>
      <c r="T14" s="24">
        <f>P14*(1-S14)</f>
        <v>0</v>
      </c>
      <c r="U14" s="6">
        <f>SUM(P14,R14,T14)</f>
        <v>0</v>
      </c>
    </row>
    <row r="15" spans="1:21" x14ac:dyDescent="0.25">
      <c r="B15" s="31"/>
      <c r="C15" s="34"/>
      <c r="D15" s="34"/>
      <c r="E15" s="41"/>
      <c r="F15" s="11" t="s">
        <v>110</v>
      </c>
      <c r="G15" s="10" t="s">
        <v>29</v>
      </c>
      <c r="H15" s="10" t="s">
        <v>91</v>
      </c>
      <c r="I15" s="10">
        <v>2537</v>
      </c>
      <c r="J15" s="10">
        <v>1130</v>
      </c>
      <c r="K15" s="17"/>
      <c r="L15" s="17"/>
      <c r="M15" s="17"/>
      <c r="N15" s="17"/>
      <c r="O15" s="17"/>
      <c r="P15" s="24">
        <f t="shared" ref="P15:P78" si="0">(K15*$C$6)+(L15*$C$7)+(M15*$C$8)+(N15*$C$9)+(O15*$C$10)</f>
        <v>0</v>
      </c>
      <c r="Q15" s="22">
        <v>0</v>
      </c>
      <c r="R15" s="24">
        <f t="shared" ref="R15:R78" si="1">P15*(1-Q15)</f>
        <v>0</v>
      </c>
      <c r="S15" s="22">
        <v>0</v>
      </c>
      <c r="T15" s="24">
        <f t="shared" ref="T15:T78" si="2">P15*(1-S15)</f>
        <v>0</v>
      </c>
      <c r="U15" s="6">
        <f t="shared" ref="U15:U78" si="3">SUM(P15,R15,T15)</f>
        <v>0</v>
      </c>
    </row>
    <row r="16" spans="1:21" x14ac:dyDescent="0.25">
      <c r="B16" s="29" t="s">
        <v>111</v>
      </c>
      <c r="C16" s="32">
        <v>4100</v>
      </c>
      <c r="D16" s="32">
        <v>473</v>
      </c>
      <c r="E16" s="40" t="s">
        <v>124</v>
      </c>
      <c r="F16" s="11" t="s">
        <v>134</v>
      </c>
      <c r="G16" s="16" t="s">
        <v>30</v>
      </c>
      <c r="H16" s="16" t="s">
        <v>92</v>
      </c>
      <c r="I16" s="16">
        <v>8733</v>
      </c>
      <c r="J16" s="16">
        <v>7986</v>
      </c>
      <c r="K16" s="17"/>
      <c r="L16" s="17"/>
      <c r="M16" s="17"/>
      <c r="N16" s="17"/>
      <c r="O16" s="17"/>
      <c r="P16" s="24">
        <f t="shared" si="0"/>
        <v>0</v>
      </c>
      <c r="Q16" s="22">
        <v>0</v>
      </c>
      <c r="R16" s="24">
        <f t="shared" si="1"/>
        <v>0</v>
      </c>
      <c r="S16" s="22">
        <v>0</v>
      </c>
      <c r="T16" s="24">
        <f t="shared" si="2"/>
        <v>0</v>
      </c>
      <c r="U16" s="6">
        <f t="shared" si="3"/>
        <v>0</v>
      </c>
    </row>
    <row r="17" spans="2:21" x14ac:dyDescent="0.25">
      <c r="B17" s="30"/>
      <c r="C17" s="33"/>
      <c r="D17" s="33"/>
      <c r="E17" s="42"/>
      <c r="F17" s="11" t="s">
        <v>134</v>
      </c>
      <c r="G17" s="10" t="s">
        <v>31</v>
      </c>
      <c r="H17" s="10" t="s">
        <v>92</v>
      </c>
      <c r="I17" s="10">
        <v>1295</v>
      </c>
      <c r="J17" s="10">
        <v>1125</v>
      </c>
      <c r="K17" s="17"/>
      <c r="L17" s="17"/>
      <c r="M17" s="17"/>
      <c r="N17" s="17"/>
      <c r="O17" s="17"/>
      <c r="P17" s="24">
        <f t="shared" si="0"/>
        <v>0</v>
      </c>
      <c r="Q17" s="22">
        <v>0</v>
      </c>
      <c r="R17" s="24">
        <f t="shared" si="1"/>
        <v>0</v>
      </c>
      <c r="S17" s="22">
        <v>0</v>
      </c>
      <c r="T17" s="24">
        <f t="shared" si="2"/>
        <v>0</v>
      </c>
      <c r="U17" s="6">
        <f t="shared" si="3"/>
        <v>0</v>
      </c>
    </row>
    <row r="18" spans="2:21" x14ac:dyDescent="0.25">
      <c r="B18" s="30"/>
      <c r="C18" s="33"/>
      <c r="D18" s="33"/>
      <c r="E18" s="42"/>
      <c r="F18" s="11" t="s">
        <v>135</v>
      </c>
      <c r="G18" s="16" t="s">
        <v>32</v>
      </c>
      <c r="H18" s="16" t="s">
        <v>92</v>
      </c>
      <c r="I18" s="16">
        <v>5967</v>
      </c>
      <c r="J18" s="16">
        <v>5569</v>
      </c>
      <c r="K18" s="17"/>
      <c r="L18" s="17"/>
      <c r="M18" s="17"/>
      <c r="N18" s="17"/>
      <c r="O18" s="17"/>
      <c r="P18" s="24">
        <f t="shared" si="0"/>
        <v>0</v>
      </c>
      <c r="Q18" s="22">
        <v>0</v>
      </c>
      <c r="R18" s="24">
        <f t="shared" si="1"/>
        <v>0</v>
      </c>
      <c r="S18" s="22">
        <v>0</v>
      </c>
      <c r="T18" s="24">
        <f t="shared" si="2"/>
        <v>0</v>
      </c>
      <c r="U18" s="6">
        <f t="shared" si="3"/>
        <v>0</v>
      </c>
    </row>
    <row r="19" spans="2:21" x14ac:dyDescent="0.25">
      <c r="B19" s="30"/>
      <c r="C19" s="33"/>
      <c r="D19" s="33"/>
      <c r="E19" s="42"/>
      <c r="F19" s="11" t="s">
        <v>136</v>
      </c>
      <c r="G19" s="10" t="s">
        <v>33</v>
      </c>
      <c r="H19" s="10" t="s">
        <v>92</v>
      </c>
      <c r="I19" s="10">
        <v>13960</v>
      </c>
      <c r="J19" s="10">
        <v>12342</v>
      </c>
      <c r="K19" s="17"/>
      <c r="L19" s="17"/>
      <c r="M19" s="17"/>
      <c r="N19" s="17"/>
      <c r="O19" s="17"/>
      <c r="P19" s="24">
        <f t="shared" si="0"/>
        <v>0</v>
      </c>
      <c r="Q19" s="22">
        <v>0</v>
      </c>
      <c r="R19" s="24">
        <f>P19*(1-Q19)</f>
        <v>0</v>
      </c>
      <c r="S19" s="22">
        <v>0</v>
      </c>
      <c r="T19" s="24">
        <f t="shared" si="2"/>
        <v>0</v>
      </c>
      <c r="U19" s="6">
        <f t="shared" si="3"/>
        <v>0</v>
      </c>
    </row>
    <row r="20" spans="2:21" x14ac:dyDescent="0.25">
      <c r="B20" s="30"/>
      <c r="C20" s="33"/>
      <c r="D20" s="33"/>
      <c r="E20" s="42"/>
      <c r="F20" s="11" t="s">
        <v>137</v>
      </c>
      <c r="G20" s="16" t="s">
        <v>34</v>
      </c>
      <c r="H20" s="16" t="s">
        <v>92</v>
      </c>
      <c r="I20" s="16">
        <v>1996</v>
      </c>
      <c r="J20" s="16">
        <v>1752</v>
      </c>
      <c r="K20" s="17"/>
      <c r="L20" s="17"/>
      <c r="M20" s="17"/>
      <c r="N20" s="17"/>
      <c r="O20" s="17"/>
      <c r="P20" s="24">
        <f t="shared" si="0"/>
        <v>0</v>
      </c>
      <c r="Q20" s="22">
        <v>0</v>
      </c>
      <c r="R20" s="24">
        <f t="shared" si="1"/>
        <v>0</v>
      </c>
      <c r="S20" s="22">
        <v>0</v>
      </c>
      <c r="T20" s="24">
        <f t="shared" si="2"/>
        <v>0</v>
      </c>
      <c r="U20" s="6">
        <f t="shared" si="3"/>
        <v>0</v>
      </c>
    </row>
    <row r="21" spans="2:21" x14ac:dyDescent="0.25">
      <c r="B21" s="30"/>
      <c r="C21" s="33"/>
      <c r="D21" s="33"/>
      <c r="E21" s="42"/>
      <c r="F21" s="11" t="s">
        <v>148</v>
      </c>
      <c r="G21" s="16" t="s">
        <v>183</v>
      </c>
      <c r="H21" s="10" t="s">
        <v>92</v>
      </c>
      <c r="I21" s="16" t="s">
        <v>184</v>
      </c>
      <c r="J21" s="16" t="s">
        <v>184</v>
      </c>
      <c r="K21" s="17"/>
      <c r="L21" s="17"/>
      <c r="M21" s="17"/>
      <c r="N21" s="17"/>
      <c r="O21" s="17"/>
      <c r="P21" s="24">
        <f t="shared" si="0"/>
        <v>0</v>
      </c>
      <c r="Q21" s="22">
        <v>0</v>
      </c>
      <c r="R21" s="24">
        <f t="shared" si="1"/>
        <v>0</v>
      </c>
      <c r="S21" s="22">
        <v>0</v>
      </c>
      <c r="T21" s="24">
        <f t="shared" si="2"/>
        <v>0</v>
      </c>
      <c r="U21" s="6">
        <f t="shared" si="3"/>
        <v>0</v>
      </c>
    </row>
    <row r="22" spans="2:21" x14ac:dyDescent="0.25">
      <c r="B22" s="30"/>
      <c r="C22" s="33"/>
      <c r="D22" s="33"/>
      <c r="E22" s="42"/>
      <c r="F22" s="11" t="s">
        <v>137</v>
      </c>
      <c r="G22" s="10" t="s">
        <v>35</v>
      </c>
      <c r="H22" s="10" t="s">
        <v>92</v>
      </c>
      <c r="I22" s="10">
        <v>489</v>
      </c>
      <c r="J22" s="10">
        <v>450</v>
      </c>
      <c r="K22" s="17"/>
      <c r="L22" s="17"/>
      <c r="M22" s="17"/>
      <c r="N22" s="17"/>
      <c r="O22" s="17"/>
      <c r="P22" s="24">
        <f t="shared" si="0"/>
        <v>0</v>
      </c>
      <c r="Q22" s="22">
        <v>0</v>
      </c>
      <c r="R22" s="24">
        <f t="shared" si="1"/>
        <v>0</v>
      </c>
      <c r="S22" s="22">
        <v>0</v>
      </c>
      <c r="T22" s="24">
        <f t="shared" si="2"/>
        <v>0</v>
      </c>
      <c r="U22" s="6">
        <f t="shared" si="3"/>
        <v>0</v>
      </c>
    </row>
    <row r="23" spans="2:21" x14ac:dyDescent="0.25">
      <c r="B23" s="30"/>
      <c r="C23" s="33"/>
      <c r="D23" s="33"/>
      <c r="E23" s="42"/>
      <c r="F23" s="11" t="s">
        <v>138</v>
      </c>
      <c r="G23" s="16" t="s">
        <v>36</v>
      </c>
      <c r="H23" s="16" t="s">
        <v>92</v>
      </c>
      <c r="I23" s="16">
        <v>3859</v>
      </c>
      <c r="J23" s="16">
        <v>3527</v>
      </c>
      <c r="K23" s="17"/>
      <c r="L23" s="17"/>
      <c r="M23" s="17"/>
      <c r="N23" s="17"/>
      <c r="O23" s="17"/>
      <c r="P23" s="24">
        <f t="shared" si="0"/>
        <v>0</v>
      </c>
      <c r="Q23" s="22">
        <v>0</v>
      </c>
      <c r="R23" s="24">
        <f t="shared" si="1"/>
        <v>0</v>
      </c>
      <c r="S23" s="22">
        <v>0</v>
      </c>
      <c r="T23" s="24">
        <f t="shared" si="2"/>
        <v>0</v>
      </c>
      <c r="U23" s="6">
        <f t="shared" si="3"/>
        <v>0</v>
      </c>
    </row>
    <row r="24" spans="2:21" x14ac:dyDescent="0.25">
      <c r="B24" s="31"/>
      <c r="C24" s="34"/>
      <c r="D24" s="34"/>
      <c r="E24" s="41"/>
      <c r="F24" s="11" t="s">
        <v>139</v>
      </c>
      <c r="G24" s="10" t="s">
        <v>37</v>
      </c>
      <c r="H24" s="10" t="s">
        <v>92</v>
      </c>
      <c r="I24" s="10">
        <v>15294</v>
      </c>
      <c r="J24" s="10">
        <v>14342</v>
      </c>
      <c r="K24" s="17"/>
      <c r="L24" s="17"/>
      <c r="M24" s="17"/>
      <c r="N24" s="17"/>
      <c r="O24" s="17"/>
      <c r="P24" s="24">
        <f t="shared" si="0"/>
        <v>0</v>
      </c>
      <c r="Q24" s="22">
        <v>0</v>
      </c>
      <c r="R24" s="24">
        <f t="shared" si="1"/>
        <v>0</v>
      </c>
      <c r="S24" s="22">
        <v>0</v>
      </c>
      <c r="T24" s="24">
        <f t="shared" si="2"/>
        <v>0</v>
      </c>
      <c r="U24" s="6">
        <f t="shared" si="3"/>
        <v>0</v>
      </c>
    </row>
    <row r="25" spans="2:21" x14ac:dyDescent="0.25">
      <c r="B25" s="29" t="s">
        <v>112</v>
      </c>
      <c r="C25" s="32">
        <v>1421</v>
      </c>
      <c r="D25" s="32">
        <v>192</v>
      </c>
      <c r="E25" s="40" t="s">
        <v>124</v>
      </c>
      <c r="F25" s="11" t="s">
        <v>140</v>
      </c>
      <c r="G25" s="16" t="s">
        <v>38</v>
      </c>
      <c r="H25" s="16" t="s">
        <v>93</v>
      </c>
      <c r="I25" s="16">
        <v>9649</v>
      </c>
      <c r="J25" s="16">
        <v>8961</v>
      </c>
      <c r="K25" s="17"/>
      <c r="L25" s="17"/>
      <c r="M25" s="17"/>
      <c r="N25" s="17"/>
      <c r="O25" s="17"/>
      <c r="P25" s="24">
        <f t="shared" si="0"/>
        <v>0</v>
      </c>
      <c r="Q25" s="22">
        <v>0</v>
      </c>
      <c r="R25" s="24">
        <f t="shared" si="1"/>
        <v>0</v>
      </c>
      <c r="S25" s="22">
        <v>0</v>
      </c>
      <c r="T25" s="24">
        <f t="shared" si="2"/>
        <v>0</v>
      </c>
      <c r="U25" s="6">
        <f t="shared" si="3"/>
        <v>0</v>
      </c>
    </row>
    <row r="26" spans="2:21" x14ac:dyDescent="0.25">
      <c r="B26" s="30"/>
      <c r="C26" s="33"/>
      <c r="D26" s="33"/>
      <c r="E26" s="42"/>
      <c r="F26" s="11" t="s">
        <v>141</v>
      </c>
      <c r="G26" s="10" t="s">
        <v>39</v>
      </c>
      <c r="H26" s="10" t="s">
        <v>94</v>
      </c>
      <c r="I26" s="10">
        <v>7153</v>
      </c>
      <c r="J26" s="10">
        <v>6223</v>
      </c>
      <c r="K26" s="17"/>
      <c r="L26" s="17"/>
      <c r="M26" s="17"/>
      <c r="N26" s="17"/>
      <c r="O26" s="17"/>
      <c r="P26" s="24">
        <f t="shared" si="0"/>
        <v>0</v>
      </c>
      <c r="Q26" s="22">
        <v>0</v>
      </c>
      <c r="R26" s="24">
        <f t="shared" si="1"/>
        <v>0</v>
      </c>
      <c r="S26" s="22">
        <v>0</v>
      </c>
      <c r="T26" s="24">
        <f t="shared" si="2"/>
        <v>0</v>
      </c>
      <c r="U26" s="6">
        <f t="shared" si="3"/>
        <v>0</v>
      </c>
    </row>
    <row r="27" spans="2:21" x14ac:dyDescent="0.25">
      <c r="B27" s="30"/>
      <c r="C27" s="33"/>
      <c r="D27" s="33"/>
      <c r="E27" s="42"/>
      <c r="F27" s="11" t="s">
        <v>141</v>
      </c>
      <c r="G27" s="16" t="s">
        <v>39</v>
      </c>
      <c r="H27" s="16" t="s">
        <v>94</v>
      </c>
      <c r="I27" s="16">
        <v>41</v>
      </c>
      <c r="J27" s="16">
        <v>36</v>
      </c>
      <c r="K27" s="17"/>
      <c r="L27" s="17"/>
      <c r="M27" s="17"/>
      <c r="N27" s="17"/>
      <c r="O27" s="17"/>
      <c r="P27" s="24">
        <f t="shared" si="0"/>
        <v>0</v>
      </c>
      <c r="Q27" s="22">
        <v>0</v>
      </c>
      <c r="R27" s="24">
        <f t="shared" si="1"/>
        <v>0</v>
      </c>
      <c r="S27" s="22">
        <v>0</v>
      </c>
      <c r="T27" s="24">
        <f t="shared" si="2"/>
        <v>0</v>
      </c>
      <c r="U27" s="6">
        <f t="shared" si="3"/>
        <v>0</v>
      </c>
    </row>
    <row r="28" spans="2:21" x14ac:dyDescent="0.25">
      <c r="B28" s="31"/>
      <c r="C28" s="34"/>
      <c r="D28" s="34"/>
      <c r="E28" s="41"/>
      <c r="F28" s="11" t="s">
        <v>141</v>
      </c>
      <c r="G28" s="10" t="s">
        <v>39</v>
      </c>
      <c r="H28" s="10" t="s">
        <v>94</v>
      </c>
      <c r="I28" s="10">
        <v>172</v>
      </c>
      <c r="J28" s="10">
        <v>161</v>
      </c>
      <c r="K28" s="17"/>
      <c r="L28" s="17"/>
      <c r="M28" s="17"/>
      <c r="N28" s="17"/>
      <c r="O28" s="17"/>
      <c r="P28" s="24">
        <f t="shared" si="0"/>
        <v>0</v>
      </c>
      <c r="Q28" s="22">
        <v>0</v>
      </c>
      <c r="R28" s="24">
        <f t="shared" si="1"/>
        <v>0</v>
      </c>
      <c r="S28" s="22">
        <v>0</v>
      </c>
      <c r="T28" s="24">
        <f t="shared" si="2"/>
        <v>0</v>
      </c>
      <c r="U28" s="6">
        <f t="shared" si="3"/>
        <v>0</v>
      </c>
    </row>
    <row r="29" spans="2:21" x14ac:dyDescent="0.25">
      <c r="B29" s="29" t="s">
        <v>113</v>
      </c>
      <c r="C29" s="32">
        <v>1342</v>
      </c>
      <c r="D29" s="32">
        <v>167</v>
      </c>
      <c r="E29" s="40" t="s">
        <v>125</v>
      </c>
      <c r="F29" s="11" t="s">
        <v>113</v>
      </c>
      <c r="G29" s="16" t="s">
        <v>40</v>
      </c>
      <c r="H29" s="16" t="s">
        <v>95</v>
      </c>
      <c r="I29" s="16">
        <v>14359</v>
      </c>
      <c r="J29" s="16">
        <v>13267</v>
      </c>
      <c r="K29" s="17"/>
      <c r="L29" s="17"/>
      <c r="M29" s="17"/>
      <c r="N29" s="17"/>
      <c r="O29" s="17"/>
      <c r="P29" s="24">
        <f t="shared" si="0"/>
        <v>0</v>
      </c>
      <c r="Q29" s="22">
        <v>0</v>
      </c>
      <c r="R29" s="24">
        <f t="shared" si="1"/>
        <v>0</v>
      </c>
      <c r="S29" s="22">
        <v>0</v>
      </c>
      <c r="T29" s="24">
        <f t="shared" si="2"/>
        <v>0</v>
      </c>
      <c r="U29" s="6">
        <f t="shared" si="3"/>
        <v>0</v>
      </c>
    </row>
    <row r="30" spans="2:21" x14ac:dyDescent="0.25">
      <c r="B30" s="31"/>
      <c r="C30" s="34"/>
      <c r="D30" s="34"/>
      <c r="E30" s="41"/>
      <c r="F30" s="11" t="s">
        <v>113</v>
      </c>
      <c r="G30" s="10" t="s">
        <v>41</v>
      </c>
      <c r="H30" s="10" t="s">
        <v>95</v>
      </c>
      <c r="I30" s="10">
        <v>1589</v>
      </c>
      <c r="J30" s="10">
        <v>1495</v>
      </c>
      <c r="K30" s="17"/>
      <c r="L30" s="17"/>
      <c r="M30" s="17"/>
      <c r="N30" s="17"/>
      <c r="O30" s="17"/>
      <c r="P30" s="24">
        <f t="shared" si="0"/>
        <v>0</v>
      </c>
      <c r="Q30" s="22">
        <v>0</v>
      </c>
      <c r="R30" s="24">
        <f t="shared" si="1"/>
        <v>0</v>
      </c>
      <c r="S30" s="22">
        <v>0</v>
      </c>
      <c r="T30" s="24">
        <f t="shared" si="2"/>
        <v>0</v>
      </c>
      <c r="U30" s="6">
        <f t="shared" si="3"/>
        <v>0</v>
      </c>
    </row>
    <row r="31" spans="2:21" x14ac:dyDescent="0.25">
      <c r="B31" s="29" t="s">
        <v>114</v>
      </c>
      <c r="C31" s="32">
        <v>2073</v>
      </c>
      <c r="D31" s="32">
        <v>250</v>
      </c>
      <c r="E31" s="40" t="s">
        <v>126</v>
      </c>
      <c r="F31" s="11" t="s">
        <v>142</v>
      </c>
      <c r="G31" s="16" t="s">
        <v>42</v>
      </c>
      <c r="H31" s="16" t="s">
        <v>96</v>
      </c>
      <c r="I31" s="16">
        <v>8339</v>
      </c>
      <c r="J31" s="16">
        <v>7518</v>
      </c>
      <c r="K31" s="17"/>
      <c r="L31" s="17"/>
      <c r="M31" s="17"/>
      <c r="N31" s="17"/>
      <c r="O31" s="17"/>
      <c r="P31" s="24">
        <f t="shared" si="0"/>
        <v>0</v>
      </c>
      <c r="Q31" s="22">
        <v>0</v>
      </c>
      <c r="R31" s="24">
        <f t="shared" si="1"/>
        <v>0</v>
      </c>
      <c r="S31" s="22">
        <v>0</v>
      </c>
      <c r="T31" s="24">
        <f t="shared" si="2"/>
        <v>0</v>
      </c>
      <c r="U31" s="6">
        <f t="shared" si="3"/>
        <v>0</v>
      </c>
    </row>
    <row r="32" spans="2:21" x14ac:dyDescent="0.25">
      <c r="B32" s="30"/>
      <c r="C32" s="33"/>
      <c r="D32" s="33"/>
      <c r="E32" s="42"/>
      <c r="F32" s="11" t="s">
        <v>143</v>
      </c>
      <c r="G32" s="10" t="s">
        <v>43</v>
      </c>
      <c r="H32" s="10" t="s">
        <v>96</v>
      </c>
      <c r="I32" s="10">
        <v>8717</v>
      </c>
      <c r="J32" s="10">
        <v>7863</v>
      </c>
      <c r="K32" s="17"/>
      <c r="L32" s="17"/>
      <c r="M32" s="17"/>
      <c r="N32" s="17"/>
      <c r="O32" s="17"/>
      <c r="P32" s="24">
        <f t="shared" si="0"/>
        <v>0</v>
      </c>
      <c r="Q32" s="22">
        <v>0</v>
      </c>
      <c r="R32" s="24">
        <f t="shared" si="1"/>
        <v>0</v>
      </c>
      <c r="S32" s="22">
        <v>0</v>
      </c>
      <c r="T32" s="24">
        <f t="shared" si="2"/>
        <v>0</v>
      </c>
      <c r="U32" s="6">
        <f t="shared" si="3"/>
        <v>0</v>
      </c>
    </row>
    <row r="33" spans="2:21" x14ac:dyDescent="0.25">
      <c r="B33" s="30"/>
      <c r="C33" s="33"/>
      <c r="D33" s="33"/>
      <c r="E33" s="42"/>
      <c r="F33" s="11" t="s">
        <v>143</v>
      </c>
      <c r="G33" s="16" t="s">
        <v>44</v>
      </c>
      <c r="H33" s="16" t="s">
        <v>96</v>
      </c>
      <c r="I33" s="16">
        <v>1057</v>
      </c>
      <c r="J33" s="16">
        <v>997</v>
      </c>
      <c r="K33" s="17"/>
      <c r="L33" s="17"/>
      <c r="M33" s="17"/>
      <c r="N33" s="17"/>
      <c r="O33" s="17"/>
      <c r="P33" s="24">
        <f t="shared" si="0"/>
        <v>0</v>
      </c>
      <c r="Q33" s="22">
        <v>0</v>
      </c>
      <c r="R33" s="24">
        <f t="shared" si="1"/>
        <v>0</v>
      </c>
      <c r="S33" s="22">
        <v>0</v>
      </c>
      <c r="T33" s="24">
        <f t="shared" si="2"/>
        <v>0</v>
      </c>
      <c r="U33" s="6">
        <f t="shared" si="3"/>
        <v>0</v>
      </c>
    </row>
    <row r="34" spans="2:21" x14ac:dyDescent="0.25">
      <c r="B34" s="31"/>
      <c r="C34" s="34"/>
      <c r="D34" s="34"/>
      <c r="E34" s="41"/>
      <c r="F34" s="11" t="s">
        <v>143</v>
      </c>
      <c r="G34" s="10" t="s">
        <v>45</v>
      </c>
      <c r="H34" s="10" t="s">
        <v>96</v>
      </c>
      <c r="I34" s="10">
        <v>3003</v>
      </c>
      <c r="J34" s="10">
        <v>2817</v>
      </c>
      <c r="K34" s="17"/>
      <c r="L34" s="17"/>
      <c r="M34" s="17"/>
      <c r="N34" s="17"/>
      <c r="O34" s="17"/>
      <c r="P34" s="24">
        <f t="shared" si="0"/>
        <v>0</v>
      </c>
      <c r="Q34" s="22">
        <v>0</v>
      </c>
      <c r="R34" s="24">
        <f t="shared" si="1"/>
        <v>0</v>
      </c>
      <c r="S34" s="22">
        <v>0</v>
      </c>
      <c r="T34" s="24">
        <f t="shared" si="2"/>
        <v>0</v>
      </c>
      <c r="U34" s="6">
        <f t="shared" si="3"/>
        <v>0</v>
      </c>
    </row>
    <row r="35" spans="2:21" x14ac:dyDescent="0.25">
      <c r="B35" s="29" t="s">
        <v>115</v>
      </c>
      <c r="C35" s="32">
        <v>2411</v>
      </c>
      <c r="D35" s="32">
        <v>290</v>
      </c>
      <c r="E35" s="40" t="s">
        <v>126</v>
      </c>
      <c r="F35" s="11" t="s">
        <v>144</v>
      </c>
      <c r="G35" s="16" t="s">
        <v>46</v>
      </c>
      <c r="H35" s="16" t="s">
        <v>19</v>
      </c>
      <c r="I35" s="16">
        <v>8953</v>
      </c>
      <c r="J35" s="16">
        <v>8075</v>
      </c>
      <c r="K35" s="17"/>
      <c r="L35" s="17"/>
      <c r="M35" s="17"/>
      <c r="N35" s="17"/>
      <c r="O35" s="17"/>
      <c r="P35" s="24">
        <f t="shared" si="0"/>
        <v>0</v>
      </c>
      <c r="Q35" s="22">
        <v>0</v>
      </c>
      <c r="R35" s="24">
        <f t="shared" si="1"/>
        <v>0</v>
      </c>
      <c r="S35" s="22">
        <v>0</v>
      </c>
      <c r="T35" s="24">
        <f t="shared" si="2"/>
        <v>0</v>
      </c>
      <c r="U35" s="6">
        <f t="shared" si="3"/>
        <v>0</v>
      </c>
    </row>
    <row r="36" spans="2:21" x14ac:dyDescent="0.25">
      <c r="B36" s="30"/>
      <c r="C36" s="33"/>
      <c r="D36" s="33"/>
      <c r="E36" s="42"/>
      <c r="F36" s="11" t="s">
        <v>145</v>
      </c>
      <c r="G36" s="10" t="s">
        <v>47</v>
      </c>
      <c r="H36" s="10" t="s">
        <v>19</v>
      </c>
      <c r="I36" s="10">
        <v>9231</v>
      </c>
      <c r="J36" s="10">
        <v>8280</v>
      </c>
      <c r="K36" s="17"/>
      <c r="L36" s="17"/>
      <c r="M36" s="17"/>
      <c r="N36" s="17"/>
      <c r="O36" s="17"/>
      <c r="P36" s="24">
        <f t="shared" si="0"/>
        <v>0</v>
      </c>
      <c r="Q36" s="22">
        <v>0</v>
      </c>
      <c r="R36" s="24">
        <f t="shared" si="1"/>
        <v>0</v>
      </c>
      <c r="S36" s="22">
        <v>0</v>
      </c>
      <c r="T36" s="24">
        <f t="shared" si="2"/>
        <v>0</v>
      </c>
      <c r="U36" s="6">
        <f t="shared" si="3"/>
        <v>0</v>
      </c>
    </row>
    <row r="37" spans="2:21" x14ac:dyDescent="0.25">
      <c r="B37" s="30"/>
      <c r="C37" s="33"/>
      <c r="D37" s="33"/>
      <c r="E37" s="42"/>
      <c r="F37" s="11" t="s">
        <v>145</v>
      </c>
      <c r="G37" s="16" t="s">
        <v>48</v>
      </c>
      <c r="H37" s="16" t="s">
        <v>19</v>
      </c>
      <c r="I37" s="16">
        <v>238</v>
      </c>
      <c r="J37" s="16">
        <v>196</v>
      </c>
      <c r="K37" s="17"/>
      <c r="L37" s="17"/>
      <c r="M37" s="17"/>
      <c r="N37" s="17"/>
      <c r="O37" s="17"/>
      <c r="P37" s="24">
        <f t="shared" si="0"/>
        <v>0</v>
      </c>
      <c r="Q37" s="22">
        <v>0</v>
      </c>
      <c r="R37" s="24">
        <f t="shared" si="1"/>
        <v>0</v>
      </c>
      <c r="S37" s="22">
        <v>0</v>
      </c>
      <c r="T37" s="24">
        <f t="shared" si="2"/>
        <v>0</v>
      </c>
      <c r="U37" s="6">
        <f t="shared" si="3"/>
        <v>0</v>
      </c>
    </row>
    <row r="38" spans="2:21" x14ac:dyDescent="0.25">
      <c r="B38" s="30"/>
      <c r="C38" s="33"/>
      <c r="D38" s="33"/>
      <c r="E38" s="42"/>
      <c r="F38" s="11" t="s">
        <v>145</v>
      </c>
      <c r="G38" s="10" t="s">
        <v>48</v>
      </c>
      <c r="H38" s="10" t="s">
        <v>19</v>
      </c>
      <c r="I38" s="10">
        <v>545</v>
      </c>
      <c r="J38" s="10">
        <v>530</v>
      </c>
      <c r="K38" s="17"/>
      <c r="L38" s="17"/>
      <c r="M38" s="17"/>
      <c r="N38" s="17"/>
      <c r="O38" s="17"/>
      <c r="P38" s="24">
        <f t="shared" si="0"/>
        <v>0</v>
      </c>
      <c r="Q38" s="22">
        <v>0</v>
      </c>
      <c r="R38" s="24">
        <f t="shared" si="1"/>
        <v>0</v>
      </c>
      <c r="S38" s="22">
        <v>0</v>
      </c>
      <c r="T38" s="24">
        <f t="shared" si="2"/>
        <v>0</v>
      </c>
      <c r="U38" s="6">
        <f t="shared" si="3"/>
        <v>0</v>
      </c>
    </row>
    <row r="39" spans="2:21" x14ac:dyDescent="0.25">
      <c r="B39" s="31"/>
      <c r="C39" s="34"/>
      <c r="D39" s="34"/>
      <c r="E39" s="41"/>
      <c r="F39" s="11" t="s">
        <v>146</v>
      </c>
      <c r="G39" s="16" t="s">
        <v>47</v>
      </c>
      <c r="H39" s="16" t="s">
        <v>19</v>
      </c>
      <c r="I39" s="16">
        <v>10717</v>
      </c>
      <c r="J39" s="16">
        <v>9783</v>
      </c>
      <c r="K39" s="17"/>
      <c r="L39" s="17"/>
      <c r="M39" s="17"/>
      <c r="N39" s="17"/>
      <c r="O39" s="17"/>
      <c r="P39" s="24">
        <f t="shared" si="0"/>
        <v>0</v>
      </c>
      <c r="Q39" s="22">
        <v>0</v>
      </c>
      <c r="R39" s="24">
        <f t="shared" si="1"/>
        <v>0</v>
      </c>
      <c r="S39" s="22">
        <v>0</v>
      </c>
      <c r="T39" s="24">
        <f t="shared" si="2"/>
        <v>0</v>
      </c>
      <c r="U39" s="6">
        <f t="shared" si="3"/>
        <v>0</v>
      </c>
    </row>
    <row r="40" spans="2:21" x14ac:dyDescent="0.25">
      <c r="B40" s="29" t="s">
        <v>116</v>
      </c>
      <c r="C40" s="35">
        <v>4859</v>
      </c>
      <c r="D40" s="35">
        <v>547</v>
      </c>
      <c r="E40" s="29" t="s">
        <v>127</v>
      </c>
      <c r="F40" s="11" t="s">
        <v>147</v>
      </c>
      <c r="G40" s="10" t="s">
        <v>49</v>
      </c>
      <c r="H40" s="10" t="s">
        <v>97</v>
      </c>
      <c r="I40" s="10">
        <v>3176</v>
      </c>
      <c r="J40" s="10">
        <v>2845</v>
      </c>
      <c r="K40" s="17"/>
      <c r="L40" s="17"/>
      <c r="M40" s="17"/>
      <c r="N40" s="17"/>
      <c r="O40" s="17"/>
      <c r="P40" s="24">
        <f t="shared" si="0"/>
        <v>0</v>
      </c>
      <c r="Q40" s="22">
        <v>0</v>
      </c>
      <c r="R40" s="24">
        <f t="shared" si="1"/>
        <v>0</v>
      </c>
      <c r="S40" s="22">
        <v>0</v>
      </c>
      <c r="T40" s="24">
        <f t="shared" si="2"/>
        <v>0</v>
      </c>
      <c r="U40" s="6">
        <f t="shared" si="3"/>
        <v>0</v>
      </c>
    </row>
    <row r="41" spans="2:21" x14ac:dyDescent="0.25">
      <c r="B41" s="30"/>
      <c r="C41" s="36"/>
      <c r="D41" s="36"/>
      <c r="E41" s="30"/>
      <c r="F41" s="11" t="s">
        <v>148</v>
      </c>
      <c r="G41" s="16" t="s">
        <v>50</v>
      </c>
      <c r="H41" s="16" t="s">
        <v>97</v>
      </c>
      <c r="I41" s="16">
        <v>786</v>
      </c>
      <c r="J41" s="16">
        <v>699</v>
      </c>
      <c r="K41" s="17"/>
      <c r="L41" s="17"/>
      <c r="M41" s="17"/>
      <c r="N41" s="17"/>
      <c r="O41" s="17"/>
      <c r="P41" s="24">
        <f t="shared" si="0"/>
        <v>0</v>
      </c>
      <c r="Q41" s="22">
        <v>0</v>
      </c>
      <c r="R41" s="24">
        <f t="shared" si="1"/>
        <v>0</v>
      </c>
      <c r="S41" s="22">
        <v>0</v>
      </c>
      <c r="T41" s="24">
        <f t="shared" si="2"/>
        <v>0</v>
      </c>
      <c r="U41" s="6">
        <f t="shared" si="3"/>
        <v>0</v>
      </c>
    </row>
    <row r="42" spans="2:21" x14ac:dyDescent="0.25">
      <c r="B42" s="30"/>
      <c r="C42" s="36"/>
      <c r="D42" s="36"/>
      <c r="E42" s="30"/>
      <c r="F42" s="11" t="s">
        <v>149</v>
      </c>
      <c r="G42" s="10" t="s">
        <v>51</v>
      </c>
      <c r="H42" s="10" t="s">
        <v>97</v>
      </c>
      <c r="I42" s="10">
        <v>9589</v>
      </c>
      <c r="J42" s="10">
        <v>8083</v>
      </c>
      <c r="K42" s="17"/>
      <c r="L42" s="17"/>
      <c r="M42" s="17"/>
      <c r="N42" s="17"/>
      <c r="O42" s="17"/>
      <c r="P42" s="24">
        <f t="shared" si="0"/>
        <v>0</v>
      </c>
      <c r="Q42" s="22">
        <v>0</v>
      </c>
      <c r="R42" s="24">
        <f t="shared" si="1"/>
        <v>0</v>
      </c>
      <c r="S42" s="22">
        <v>0</v>
      </c>
      <c r="T42" s="24">
        <f t="shared" si="2"/>
        <v>0</v>
      </c>
      <c r="U42" s="6">
        <f t="shared" si="3"/>
        <v>0</v>
      </c>
    </row>
    <row r="43" spans="2:21" x14ac:dyDescent="0.25">
      <c r="B43" s="30"/>
      <c r="C43" s="36"/>
      <c r="D43" s="36"/>
      <c r="E43" s="30"/>
      <c r="F43" s="11" t="s">
        <v>149</v>
      </c>
      <c r="G43" s="16" t="s">
        <v>51</v>
      </c>
      <c r="H43" s="16" t="s">
        <v>97</v>
      </c>
      <c r="I43" s="16">
        <v>288</v>
      </c>
      <c r="J43" s="16">
        <v>277</v>
      </c>
      <c r="K43" s="17"/>
      <c r="L43" s="17"/>
      <c r="M43" s="17"/>
      <c r="N43" s="17"/>
      <c r="O43" s="17"/>
      <c r="P43" s="24">
        <f t="shared" si="0"/>
        <v>0</v>
      </c>
      <c r="Q43" s="22">
        <v>0</v>
      </c>
      <c r="R43" s="24">
        <f t="shared" si="1"/>
        <v>0</v>
      </c>
      <c r="S43" s="22">
        <v>0</v>
      </c>
      <c r="T43" s="24">
        <f t="shared" si="2"/>
        <v>0</v>
      </c>
      <c r="U43" s="6">
        <f t="shared" si="3"/>
        <v>0</v>
      </c>
    </row>
    <row r="44" spans="2:21" x14ac:dyDescent="0.25">
      <c r="B44" s="30"/>
      <c r="C44" s="36"/>
      <c r="D44" s="36"/>
      <c r="E44" s="30"/>
      <c r="F44" s="11" t="s">
        <v>150</v>
      </c>
      <c r="G44" s="10" t="s">
        <v>52</v>
      </c>
      <c r="H44" s="10" t="s">
        <v>97</v>
      </c>
      <c r="I44" s="10">
        <v>9838</v>
      </c>
      <c r="J44" s="10">
        <v>9041</v>
      </c>
      <c r="K44" s="17"/>
      <c r="L44" s="17"/>
      <c r="M44" s="17"/>
      <c r="N44" s="17"/>
      <c r="O44" s="17"/>
      <c r="P44" s="24">
        <f t="shared" si="0"/>
        <v>0</v>
      </c>
      <c r="Q44" s="22">
        <v>0</v>
      </c>
      <c r="R44" s="24">
        <f t="shared" si="1"/>
        <v>0</v>
      </c>
      <c r="S44" s="22">
        <v>0</v>
      </c>
      <c r="T44" s="24">
        <f t="shared" si="2"/>
        <v>0</v>
      </c>
      <c r="U44" s="6">
        <f t="shared" si="3"/>
        <v>0</v>
      </c>
    </row>
    <row r="45" spans="2:21" x14ac:dyDescent="0.25">
      <c r="B45" s="30"/>
      <c r="C45" s="36"/>
      <c r="D45" s="36"/>
      <c r="E45" s="30"/>
      <c r="F45" s="11" t="s">
        <v>151</v>
      </c>
      <c r="G45" s="16" t="s">
        <v>53</v>
      </c>
      <c r="H45" s="16" t="s">
        <v>97</v>
      </c>
      <c r="I45" s="16">
        <v>12376</v>
      </c>
      <c r="J45" s="16">
        <v>11489</v>
      </c>
      <c r="K45" s="17"/>
      <c r="L45" s="17"/>
      <c r="M45" s="17"/>
      <c r="N45" s="17"/>
      <c r="O45" s="17"/>
      <c r="P45" s="24">
        <f t="shared" si="0"/>
        <v>0</v>
      </c>
      <c r="Q45" s="22">
        <v>0</v>
      </c>
      <c r="R45" s="24">
        <f t="shared" si="1"/>
        <v>0</v>
      </c>
      <c r="S45" s="22">
        <v>0</v>
      </c>
      <c r="T45" s="24">
        <f t="shared" si="2"/>
        <v>0</v>
      </c>
      <c r="U45" s="6">
        <f t="shared" si="3"/>
        <v>0</v>
      </c>
    </row>
    <row r="46" spans="2:21" x14ac:dyDescent="0.25">
      <c r="B46" s="30"/>
      <c r="C46" s="36"/>
      <c r="D46" s="36"/>
      <c r="E46" s="30"/>
      <c r="F46" s="11" t="s">
        <v>152</v>
      </c>
      <c r="G46" s="10" t="s">
        <v>54</v>
      </c>
      <c r="H46" s="10" t="s">
        <v>97</v>
      </c>
      <c r="I46" s="10">
        <v>10259</v>
      </c>
      <c r="J46" s="10">
        <v>9226</v>
      </c>
      <c r="K46" s="17"/>
      <c r="L46" s="17"/>
      <c r="M46" s="17"/>
      <c r="N46" s="17"/>
      <c r="O46" s="17"/>
      <c r="P46" s="24">
        <f t="shared" si="0"/>
        <v>0</v>
      </c>
      <c r="Q46" s="22">
        <v>0</v>
      </c>
      <c r="R46" s="24">
        <f t="shared" si="1"/>
        <v>0</v>
      </c>
      <c r="S46" s="22">
        <v>0</v>
      </c>
      <c r="T46" s="24">
        <f t="shared" si="2"/>
        <v>0</v>
      </c>
      <c r="U46" s="6">
        <f t="shared" si="3"/>
        <v>0</v>
      </c>
    </row>
    <row r="47" spans="2:21" x14ac:dyDescent="0.25">
      <c r="B47" s="30"/>
      <c r="C47" s="36"/>
      <c r="D47" s="36"/>
      <c r="E47" s="30"/>
      <c r="F47" s="11" t="s">
        <v>152</v>
      </c>
      <c r="G47" s="16" t="s">
        <v>55</v>
      </c>
      <c r="H47" s="16" t="s">
        <v>97</v>
      </c>
      <c r="I47" s="16">
        <v>1333</v>
      </c>
      <c r="J47" s="16">
        <v>1223</v>
      </c>
      <c r="K47" s="17"/>
      <c r="L47" s="17"/>
      <c r="M47" s="17"/>
      <c r="N47" s="17"/>
      <c r="O47" s="17"/>
      <c r="P47" s="24">
        <f t="shared" si="0"/>
        <v>0</v>
      </c>
      <c r="Q47" s="22">
        <v>0</v>
      </c>
      <c r="R47" s="24">
        <f t="shared" si="1"/>
        <v>0</v>
      </c>
      <c r="S47" s="22">
        <v>0</v>
      </c>
      <c r="T47" s="24">
        <f t="shared" si="2"/>
        <v>0</v>
      </c>
      <c r="U47" s="6">
        <f t="shared" si="3"/>
        <v>0</v>
      </c>
    </row>
    <row r="48" spans="2:21" x14ac:dyDescent="0.25">
      <c r="B48" s="30"/>
      <c r="C48" s="36"/>
      <c r="D48" s="36"/>
      <c r="E48" s="30"/>
      <c r="F48" s="11" t="s">
        <v>152</v>
      </c>
      <c r="G48" s="10" t="s">
        <v>56</v>
      </c>
      <c r="H48" s="10" t="s">
        <v>97</v>
      </c>
      <c r="I48" s="10">
        <v>764</v>
      </c>
      <c r="J48" s="10">
        <v>705</v>
      </c>
      <c r="K48" s="17"/>
      <c r="L48" s="17"/>
      <c r="M48" s="17"/>
      <c r="N48" s="17"/>
      <c r="O48" s="17"/>
      <c r="P48" s="24">
        <f t="shared" si="0"/>
        <v>0</v>
      </c>
      <c r="Q48" s="22">
        <v>0</v>
      </c>
      <c r="R48" s="24">
        <f t="shared" si="1"/>
        <v>0</v>
      </c>
      <c r="S48" s="22">
        <v>0</v>
      </c>
      <c r="T48" s="24">
        <f t="shared" si="2"/>
        <v>0</v>
      </c>
      <c r="U48" s="6">
        <f t="shared" si="3"/>
        <v>0</v>
      </c>
    </row>
    <row r="49" spans="2:21" x14ac:dyDescent="0.25">
      <c r="B49" s="31"/>
      <c r="C49" s="37"/>
      <c r="D49" s="37"/>
      <c r="E49" s="31"/>
      <c r="F49" s="11" t="s">
        <v>153</v>
      </c>
      <c r="G49" s="16" t="s">
        <v>57</v>
      </c>
      <c r="H49" s="16" t="s">
        <v>97</v>
      </c>
      <c r="I49" s="16">
        <v>12717</v>
      </c>
      <c r="J49" s="16">
        <v>11649</v>
      </c>
      <c r="K49" s="17"/>
      <c r="L49" s="17"/>
      <c r="M49" s="17"/>
      <c r="N49" s="17"/>
      <c r="O49" s="17"/>
      <c r="P49" s="24">
        <f t="shared" si="0"/>
        <v>0</v>
      </c>
      <c r="Q49" s="22">
        <v>0</v>
      </c>
      <c r="R49" s="24">
        <f t="shared" si="1"/>
        <v>0</v>
      </c>
      <c r="S49" s="22">
        <v>0</v>
      </c>
      <c r="T49" s="24">
        <f t="shared" si="2"/>
        <v>0</v>
      </c>
      <c r="U49" s="6">
        <f t="shared" si="3"/>
        <v>0</v>
      </c>
    </row>
    <row r="50" spans="2:21" x14ac:dyDescent="0.25">
      <c r="B50" s="29" t="s">
        <v>117</v>
      </c>
      <c r="C50" s="35">
        <v>4527</v>
      </c>
      <c r="D50" s="35">
        <v>556</v>
      </c>
      <c r="E50" s="29" t="s">
        <v>128</v>
      </c>
      <c r="F50" s="11" t="s">
        <v>154</v>
      </c>
      <c r="G50" s="10" t="s">
        <v>58</v>
      </c>
      <c r="H50" s="10" t="s">
        <v>98</v>
      </c>
      <c r="I50" s="10">
        <v>4513</v>
      </c>
      <c r="J50" s="10">
        <v>4126</v>
      </c>
      <c r="K50" s="17"/>
      <c r="L50" s="17"/>
      <c r="M50" s="17"/>
      <c r="N50" s="17"/>
      <c r="O50" s="17"/>
      <c r="P50" s="24">
        <f t="shared" si="0"/>
        <v>0</v>
      </c>
      <c r="Q50" s="22">
        <v>0</v>
      </c>
      <c r="R50" s="24">
        <f t="shared" si="1"/>
        <v>0</v>
      </c>
      <c r="S50" s="22">
        <v>0</v>
      </c>
      <c r="T50" s="24">
        <f t="shared" si="2"/>
        <v>0</v>
      </c>
      <c r="U50" s="6">
        <f t="shared" si="3"/>
        <v>0</v>
      </c>
    </row>
    <row r="51" spans="2:21" x14ac:dyDescent="0.25">
      <c r="B51" s="30"/>
      <c r="C51" s="36"/>
      <c r="D51" s="36"/>
      <c r="E51" s="30"/>
      <c r="F51" s="11" t="s">
        <v>99</v>
      </c>
      <c r="G51" s="16" t="s">
        <v>59</v>
      </c>
      <c r="H51" s="16" t="s">
        <v>99</v>
      </c>
      <c r="I51" s="16">
        <v>4652</v>
      </c>
      <c r="J51" s="16">
        <v>4211</v>
      </c>
      <c r="K51" s="17"/>
      <c r="L51" s="17"/>
      <c r="M51" s="17"/>
      <c r="N51" s="17"/>
      <c r="O51" s="17"/>
      <c r="P51" s="24">
        <f>(K51*$C$6)+(L51*$C$7)+(M51*$C$8)+(N51*$C$9)+(O51*$C$10)</f>
        <v>0</v>
      </c>
      <c r="Q51" s="22">
        <v>0</v>
      </c>
      <c r="R51" s="24">
        <f>P51*(1-Q51)</f>
        <v>0</v>
      </c>
      <c r="S51" s="22">
        <v>0</v>
      </c>
      <c r="T51" s="24">
        <f>P51*(1-S51)</f>
        <v>0</v>
      </c>
      <c r="U51" s="6">
        <f>SUM(P51,R51,T51)</f>
        <v>0</v>
      </c>
    </row>
    <row r="52" spans="2:21" x14ac:dyDescent="0.25">
      <c r="B52" s="30"/>
      <c r="C52" s="36"/>
      <c r="D52" s="36"/>
      <c r="E52" s="30"/>
      <c r="F52" s="11" t="s">
        <v>155</v>
      </c>
      <c r="G52" s="10" t="s">
        <v>60</v>
      </c>
      <c r="H52" s="10" t="s">
        <v>98</v>
      </c>
      <c r="I52" s="10">
        <v>9128</v>
      </c>
      <c r="J52" s="10">
        <v>8418</v>
      </c>
      <c r="K52" s="17"/>
      <c r="L52" s="17"/>
      <c r="M52" s="17"/>
      <c r="N52" s="17"/>
      <c r="O52" s="17"/>
      <c r="P52" s="24">
        <f t="shared" si="0"/>
        <v>0</v>
      </c>
      <c r="Q52" s="22">
        <v>0</v>
      </c>
      <c r="R52" s="24">
        <f t="shared" si="1"/>
        <v>0</v>
      </c>
      <c r="S52" s="22">
        <v>0</v>
      </c>
      <c r="T52" s="24">
        <f t="shared" si="2"/>
        <v>0</v>
      </c>
      <c r="U52" s="6">
        <f t="shared" si="3"/>
        <v>0</v>
      </c>
    </row>
    <row r="53" spans="2:21" x14ac:dyDescent="0.25">
      <c r="B53" s="30"/>
      <c r="C53" s="36"/>
      <c r="D53" s="36"/>
      <c r="E53" s="30"/>
      <c r="F53" s="11" t="s">
        <v>156</v>
      </c>
      <c r="G53" s="16" t="s">
        <v>61</v>
      </c>
      <c r="H53" s="16" t="s">
        <v>98</v>
      </c>
      <c r="I53" s="16">
        <v>5931</v>
      </c>
      <c r="J53" s="16">
        <v>5489</v>
      </c>
      <c r="K53" s="17"/>
      <c r="L53" s="17"/>
      <c r="M53" s="17"/>
      <c r="N53" s="17"/>
      <c r="O53" s="17"/>
      <c r="P53" s="24">
        <f t="shared" si="0"/>
        <v>0</v>
      </c>
      <c r="Q53" s="22">
        <v>0</v>
      </c>
      <c r="R53" s="24">
        <f t="shared" si="1"/>
        <v>0</v>
      </c>
      <c r="S53" s="22">
        <v>0</v>
      </c>
      <c r="T53" s="24">
        <f t="shared" si="2"/>
        <v>0</v>
      </c>
      <c r="U53" s="6">
        <f t="shared" si="3"/>
        <v>0</v>
      </c>
    </row>
    <row r="54" spans="2:21" x14ac:dyDescent="0.25">
      <c r="B54" s="30"/>
      <c r="C54" s="36"/>
      <c r="D54" s="36"/>
      <c r="E54" s="30"/>
      <c r="F54" s="11" t="s">
        <v>157</v>
      </c>
      <c r="G54" s="10" t="s">
        <v>62</v>
      </c>
      <c r="H54" s="10" t="s">
        <v>98</v>
      </c>
      <c r="I54" s="10">
        <v>11656</v>
      </c>
      <c r="J54" s="10">
        <v>10121</v>
      </c>
      <c r="K54" s="17"/>
      <c r="L54" s="17"/>
      <c r="M54" s="17"/>
      <c r="N54" s="17"/>
      <c r="O54" s="17"/>
      <c r="P54" s="24">
        <f t="shared" si="0"/>
        <v>0</v>
      </c>
      <c r="Q54" s="22">
        <v>0</v>
      </c>
      <c r="R54" s="24">
        <f t="shared" si="1"/>
        <v>0</v>
      </c>
      <c r="S54" s="22">
        <v>0</v>
      </c>
      <c r="T54" s="24">
        <f t="shared" si="2"/>
        <v>0</v>
      </c>
      <c r="U54" s="6">
        <f t="shared" si="3"/>
        <v>0</v>
      </c>
    </row>
    <row r="55" spans="2:21" x14ac:dyDescent="0.25">
      <c r="B55" s="30"/>
      <c r="C55" s="36"/>
      <c r="D55" s="36"/>
      <c r="E55" s="30"/>
      <c r="F55" s="11" t="s">
        <v>158</v>
      </c>
      <c r="G55" s="16" t="s">
        <v>63</v>
      </c>
      <c r="H55" s="16" t="s">
        <v>98</v>
      </c>
      <c r="I55" s="16">
        <v>7485</v>
      </c>
      <c r="J55" s="16">
        <v>6646</v>
      </c>
      <c r="K55" s="17"/>
      <c r="L55" s="17"/>
      <c r="M55" s="17"/>
      <c r="N55" s="17"/>
      <c r="O55" s="17"/>
      <c r="P55" s="24">
        <f t="shared" si="0"/>
        <v>0</v>
      </c>
      <c r="Q55" s="22">
        <v>0</v>
      </c>
      <c r="R55" s="24">
        <f t="shared" si="1"/>
        <v>0</v>
      </c>
      <c r="S55" s="22">
        <v>0</v>
      </c>
      <c r="T55" s="24">
        <f t="shared" si="2"/>
        <v>0</v>
      </c>
      <c r="U55" s="6">
        <f t="shared" si="3"/>
        <v>0</v>
      </c>
    </row>
    <row r="56" spans="2:21" x14ac:dyDescent="0.25">
      <c r="B56" s="30"/>
      <c r="C56" s="36"/>
      <c r="D56" s="36"/>
      <c r="E56" s="30"/>
      <c r="F56" s="11" t="s">
        <v>181</v>
      </c>
      <c r="G56" s="16" t="s">
        <v>182</v>
      </c>
      <c r="H56" s="16" t="s">
        <v>98</v>
      </c>
      <c r="I56" s="16">
        <v>660</v>
      </c>
      <c r="J56" s="16">
        <v>599</v>
      </c>
      <c r="K56" s="17"/>
      <c r="L56" s="17"/>
      <c r="M56" s="17"/>
      <c r="N56" s="17"/>
      <c r="O56" s="17"/>
      <c r="P56" s="24">
        <f t="shared" si="0"/>
        <v>0</v>
      </c>
      <c r="Q56" s="22">
        <v>0</v>
      </c>
      <c r="R56" s="24">
        <f t="shared" si="1"/>
        <v>0</v>
      </c>
      <c r="S56" s="22">
        <v>0</v>
      </c>
      <c r="T56" s="24">
        <f t="shared" si="2"/>
        <v>0</v>
      </c>
      <c r="U56" s="6">
        <f t="shared" si="3"/>
        <v>0</v>
      </c>
    </row>
    <row r="57" spans="2:21" x14ac:dyDescent="0.25">
      <c r="B57" s="31"/>
      <c r="C57" s="37"/>
      <c r="D57" s="37"/>
      <c r="E57" s="31"/>
      <c r="F57" s="11" t="s">
        <v>159</v>
      </c>
      <c r="G57" s="10" t="s">
        <v>64</v>
      </c>
      <c r="H57" s="10" t="s">
        <v>98</v>
      </c>
      <c r="I57" s="10">
        <v>16264</v>
      </c>
      <c r="J57" s="10">
        <v>15197</v>
      </c>
      <c r="K57" s="17"/>
      <c r="L57" s="17"/>
      <c r="M57" s="17"/>
      <c r="N57" s="17"/>
      <c r="O57" s="17"/>
      <c r="P57" s="24">
        <f t="shared" si="0"/>
        <v>0</v>
      </c>
      <c r="Q57" s="22">
        <v>0</v>
      </c>
      <c r="R57" s="24">
        <f t="shared" si="1"/>
        <v>0</v>
      </c>
      <c r="S57" s="22">
        <v>0</v>
      </c>
      <c r="T57" s="24">
        <f t="shared" si="2"/>
        <v>0</v>
      </c>
      <c r="U57" s="6">
        <f t="shared" si="3"/>
        <v>0</v>
      </c>
    </row>
    <row r="58" spans="2:21" x14ac:dyDescent="0.25">
      <c r="B58" s="29" t="s">
        <v>118</v>
      </c>
      <c r="C58" s="32">
        <v>990</v>
      </c>
      <c r="D58" s="32">
        <v>134</v>
      </c>
      <c r="E58" s="40" t="s">
        <v>129</v>
      </c>
      <c r="F58" s="11" t="s">
        <v>160</v>
      </c>
      <c r="G58" s="16" t="s">
        <v>65</v>
      </c>
      <c r="H58" s="16" t="s">
        <v>100</v>
      </c>
      <c r="I58" s="16">
        <v>918</v>
      </c>
      <c r="J58" s="16">
        <v>856</v>
      </c>
      <c r="K58" s="17"/>
      <c r="L58" s="17"/>
      <c r="M58" s="17"/>
      <c r="N58" s="17"/>
      <c r="O58" s="17"/>
      <c r="P58" s="24">
        <f t="shared" si="0"/>
        <v>0</v>
      </c>
      <c r="Q58" s="22">
        <v>0</v>
      </c>
      <c r="R58" s="24">
        <f t="shared" si="1"/>
        <v>0</v>
      </c>
      <c r="S58" s="22">
        <v>0</v>
      </c>
      <c r="T58" s="24">
        <f t="shared" si="2"/>
        <v>0</v>
      </c>
      <c r="U58" s="6">
        <f t="shared" si="3"/>
        <v>0</v>
      </c>
    </row>
    <row r="59" spans="2:21" x14ac:dyDescent="0.25">
      <c r="B59" s="30"/>
      <c r="C59" s="33"/>
      <c r="D59" s="33"/>
      <c r="E59" s="42"/>
      <c r="F59" s="11" t="s">
        <v>160</v>
      </c>
      <c r="G59" s="10" t="s">
        <v>65</v>
      </c>
      <c r="H59" s="10" t="s">
        <v>100</v>
      </c>
      <c r="I59" s="10">
        <v>669</v>
      </c>
      <c r="J59" s="10">
        <v>562</v>
      </c>
      <c r="K59" s="17"/>
      <c r="L59" s="17"/>
      <c r="M59" s="17"/>
      <c r="N59" s="17"/>
      <c r="O59" s="17"/>
      <c r="P59" s="24">
        <f t="shared" si="0"/>
        <v>0</v>
      </c>
      <c r="Q59" s="22">
        <v>0</v>
      </c>
      <c r="R59" s="24">
        <f t="shared" si="1"/>
        <v>0</v>
      </c>
      <c r="S59" s="22">
        <v>0</v>
      </c>
      <c r="T59" s="24">
        <f t="shared" si="2"/>
        <v>0</v>
      </c>
      <c r="U59" s="6">
        <f t="shared" si="3"/>
        <v>0</v>
      </c>
    </row>
    <row r="60" spans="2:21" x14ac:dyDescent="0.25">
      <c r="B60" s="30"/>
      <c r="C60" s="33"/>
      <c r="D60" s="33"/>
      <c r="E60" s="42"/>
      <c r="F60" s="11" t="s">
        <v>161</v>
      </c>
      <c r="G60" s="16" t="s">
        <v>66</v>
      </c>
      <c r="H60" s="16" t="s">
        <v>100</v>
      </c>
      <c r="I60" s="16">
        <v>5621</v>
      </c>
      <c r="J60" s="16">
        <v>5182</v>
      </c>
      <c r="K60" s="17"/>
      <c r="L60" s="17"/>
      <c r="M60" s="17"/>
      <c r="N60" s="17"/>
      <c r="O60" s="17"/>
      <c r="P60" s="24">
        <f t="shared" si="0"/>
        <v>0</v>
      </c>
      <c r="Q60" s="22">
        <v>0</v>
      </c>
      <c r="R60" s="24">
        <f t="shared" si="1"/>
        <v>0</v>
      </c>
      <c r="S60" s="22">
        <v>0</v>
      </c>
      <c r="T60" s="24">
        <f t="shared" si="2"/>
        <v>0</v>
      </c>
      <c r="U60" s="6">
        <f t="shared" si="3"/>
        <v>0</v>
      </c>
    </row>
    <row r="61" spans="2:21" x14ac:dyDescent="0.25">
      <c r="B61" s="30"/>
      <c r="C61" s="33"/>
      <c r="D61" s="33"/>
      <c r="E61" s="42"/>
      <c r="F61" s="11" t="s">
        <v>161</v>
      </c>
      <c r="G61" s="10" t="s">
        <v>66</v>
      </c>
      <c r="H61" s="10" t="s">
        <v>100</v>
      </c>
      <c r="I61" s="10">
        <v>5657</v>
      </c>
      <c r="J61" s="10">
        <v>4940</v>
      </c>
      <c r="K61" s="17"/>
      <c r="L61" s="17"/>
      <c r="M61" s="17"/>
      <c r="N61" s="17"/>
      <c r="O61" s="17"/>
      <c r="P61" s="24">
        <f t="shared" si="0"/>
        <v>0</v>
      </c>
      <c r="Q61" s="22">
        <v>0</v>
      </c>
      <c r="R61" s="24">
        <f t="shared" si="1"/>
        <v>0</v>
      </c>
      <c r="S61" s="22">
        <v>0</v>
      </c>
      <c r="T61" s="24">
        <f t="shared" si="2"/>
        <v>0</v>
      </c>
      <c r="U61" s="6">
        <f t="shared" si="3"/>
        <v>0</v>
      </c>
    </row>
    <row r="62" spans="2:21" x14ac:dyDescent="0.25">
      <c r="B62" s="30"/>
      <c r="C62" s="33"/>
      <c r="D62" s="33"/>
      <c r="E62" s="42"/>
      <c r="F62" s="11" t="s">
        <v>161</v>
      </c>
      <c r="G62" s="16" t="s">
        <v>66</v>
      </c>
      <c r="H62" s="16" t="s">
        <v>100</v>
      </c>
      <c r="I62" s="16">
        <v>576</v>
      </c>
      <c r="J62" s="16">
        <v>551</v>
      </c>
      <c r="K62" s="17"/>
      <c r="L62" s="17"/>
      <c r="M62" s="17"/>
      <c r="N62" s="17"/>
      <c r="O62" s="17"/>
      <c r="P62" s="24">
        <f t="shared" si="0"/>
        <v>0</v>
      </c>
      <c r="Q62" s="22">
        <v>0</v>
      </c>
      <c r="R62" s="24">
        <f t="shared" si="1"/>
        <v>0</v>
      </c>
      <c r="S62" s="22">
        <v>0</v>
      </c>
      <c r="T62" s="24">
        <f t="shared" si="2"/>
        <v>0</v>
      </c>
      <c r="U62" s="6">
        <f t="shared" si="3"/>
        <v>0</v>
      </c>
    </row>
    <row r="63" spans="2:21" x14ac:dyDescent="0.25">
      <c r="B63" s="31"/>
      <c r="C63" s="34"/>
      <c r="D63" s="34"/>
      <c r="E63" s="41"/>
      <c r="F63" s="11" t="s">
        <v>161</v>
      </c>
      <c r="G63" s="10" t="s">
        <v>66</v>
      </c>
      <c r="H63" s="10" t="s">
        <v>100</v>
      </c>
      <c r="I63" s="10">
        <v>18</v>
      </c>
      <c r="J63" s="10">
        <v>17</v>
      </c>
      <c r="K63" s="17"/>
      <c r="L63" s="17"/>
      <c r="M63" s="17"/>
      <c r="N63" s="17"/>
      <c r="O63" s="17"/>
      <c r="P63" s="24">
        <f t="shared" si="0"/>
        <v>0</v>
      </c>
      <c r="Q63" s="22">
        <v>0</v>
      </c>
      <c r="R63" s="24">
        <f t="shared" si="1"/>
        <v>0</v>
      </c>
      <c r="S63" s="22">
        <v>0</v>
      </c>
      <c r="T63" s="24">
        <f t="shared" si="2"/>
        <v>0</v>
      </c>
      <c r="U63" s="6">
        <f t="shared" si="3"/>
        <v>0</v>
      </c>
    </row>
    <row r="64" spans="2:21" x14ac:dyDescent="0.25">
      <c r="B64" s="29" t="s">
        <v>119</v>
      </c>
      <c r="C64" s="32">
        <v>1511</v>
      </c>
      <c r="D64" s="32">
        <v>175</v>
      </c>
      <c r="E64" s="40" t="s">
        <v>130</v>
      </c>
      <c r="F64" s="11" t="s">
        <v>101</v>
      </c>
      <c r="G64" s="16" t="s">
        <v>67</v>
      </c>
      <c r="H64" s="16" t="s">
        <v>101</v>
      </c>
      <c r="I64" s="16">
        <v>10396</v>
      </c>
      <c r="J64" s="16">
        <v>9408</v>
      </c>
      <c r="K64" s="17"/>
      <c r="L64" s="17"/>
      <c r="M64" s="17"/>
      <c r="N64" s="17"/>
      <c r="O64" s="17"/>
      <c r="P64" s="24">
        <f t="shared" si="0"/>
        <v>0</v>
      </c>
      <c r="Q64" s="22">
        <v>0</v>
      </c>
      <c r="R64" s="24">
        <f t="shared" si="1"/>
        <v>0</v>
      </c>
      <c r="S64" s="22">
        <v>0</v>
      </c>
      <c r="T64" s="24">
        <f t="shared" si="2"/>
        <v>0</v>
      </c>
      <c r="U64" s="6">
        <f t="shared" si="3"/>
        <v>0</v>
      </c>
    </row>
    <row r="65" spans="2:21" x14ac:dyDescent="0.25">
      <c r="B65" s="30"/>
      <c r="C65" s="33"/>
      <c r="D65" s="33"/>
      <c r="E65" s="42"/>
      <c r="F65" s="11" t="s">
        <v>101</v>
      </c>
      <c r="G65" s="10" t="s">
        <v>67</v>
      </c>
      <c r="H65" s="10" t="s">
        <v>101</v>
      </c>
      <c r="I65" s="10">
        <v>521</v>
      </c>
      <c r="J65" s="10">
        <v>480</v>
      </c>
      <c r="K65" s="17"/>
      <c r="L65" s="17"/>
      <c r="M65" s="17"/>
      <c r="N65" s="17"/>
      <c r="O65" s="17"/>
      <c r="P65" s="24">
        <f t="shared" si="0"/>
        <v>0</v>
      </c>
      <c r="Q65" s="22">
        <v>0</v>
      </c>
      <c r="R65" s="24">
        <f t="shared" si="1"/>
        <v>0</v>
      </c>
      <c r="S65" s="22">
        <v>0</v>
      </c>
      <c r="T65" s="24">
        <f t="shared" si="2"/>
        <v>0</v>
      </c>
      <c r="U65" s="6">
        <f t="shared" si="3"/>
        <v>0</v>
      </c>
    </row>
    <row r="66" spans="2:21" x14ac:dyDescent="0.25">
      <c r="B66" s="30"/>
      <c r="C66" s="33"/>
      <c r="D66" s="33"/>
      <c r="E66" s="42"/>
      <c r="F66" s="11" t="s">
        <v>102</v>
      </c>
      <c r="G66" s="16" t="s">
        <v>68</v>
      </c>
      <c r="H66" s="16" t="s">
        <v>102</v>
      </c>
      <c r="I66" s="16">
        <v>7478</v>
      </c>
      <c r="J66" s="16">
        <v>6328</v>
      </c>
      <c r="K66" s="17"/>
      <c r="L66" s="17"/>
      <c r="M66" s="17"/>
      <c r="N66" s="17"/>
      <c r="O66" s="17"/>
      <c r="P66" s="24">
        <f t="shared" si="0"/>
        <v>0</v>
      </c>
      <c r="Q66" s="22">
        <v>0</v>
      </c>
      <c r="R66" s="24">
        <f t="shared" si="1"/>
        <v>0</v>
      </c>
      <c r="S66" s="22">
        <v>0</v>
      </c>
      <c r="T66" s="24">
        <f t="shared" si="2"/>
        <v>0</v>
      </c>
      <c r="U66" s="6">
        <f t="shared" si="3"/>
        <v>0</v>
      </c>
    </row>
    <row r="67" spans="2:21" x14ac:dyDescent="0.25">
      <c r="B67" s="31"/>
      <c r="C67" s="34"/>
      <c r="D67" s="34"/>
      <c r="E67" s="41"/>
      <c r="F67" s="11" t="s">
        <v>102</v>
      </c>
      <c r="G67" s="10" t="s">
        <v>69</v>
      </c>
      <c r="H67" s="10" t="s">
        <v>102</v>
      </c>
      <c r="I67" s="10">
        <v>6146</v>
      </c>
      <c r="J67" s="10">
        <v>5629</v>
      </c>
      <c r="K67" s="17"/>
      <c r="L67" s="17"/>
      <c r="M67" s="17"/>
      <c r="N67" s="17"/>
      <c r="O67" s="17"/>
      <c r="P67" s="24">
        <f t="shared" si="0"/>
        <v>0</v>
      </c>
      <c r="Q67" s="22">
        <v>0</v>
      </c>
      <c r="R67" s="24">
        <f t="shared" si="1"/>
        <v>0</v>
      </c>
      <c r="S67" s="22">
        <v>0</v>
      </c>
      <c r="T67" s="24">
        <f t="shared" si="2"/>
        <v>0</v>
      </c>
      <c r="U67" s="6">
        <f t="shared" si="3"/>
        <v>0</v>
      </c>
    </row>
    <row r="68" spans="2:21" x14ac:dyDescent="0.25">
      <c r="B68" s="29" t="s">
        <v>120</v>
      </c>
      <c r="C68" s="32">
        <v>1186</v>
      </c>
      <c r="D68" s="32">
        <v>174</v>
      </c>
      <c r="E68" s="40" t="s">
        <v>124</v>
      </c>
      <c r="F68" s="11" t="s">
        <v>162</v>
      </c>
      <c r="G68" s="16" t="s">
        <v>70</v>
      </c>
      <c r="H68" s="16" t="s">
        <v>93</v>
      </c>
      <c r="I68" s="16">
        <v>9242</v>
      </c>
      <c r="J68" s="16">
        <v>8528</v>
      </c>
      <c r="K68" s="17"/>
      <c r="L68" s="17"/>
      <c r="M68" s="17"/>
      <c r="N68" s="17"/>
      <c r="O68" s="17"/>
      <c r="P68" s="24">
        <f t="shared" si="0"/>
        <v>0</v>
      </c>
      <c r="Q68" s="22">
        <v>0</v>
      </c>
      <c r="R68" s="24">
        <f t="shared" si="1"/>
        <v>0</v>
      </c>
      <c r="S68" s="22">
        <v>0</v>
      </c>
      <c r="T68" s="24">
        <f t="shared" si="2"/>
        <v>0</v>
      </c>
      <c r="U68" s="6">
        <f t="shared" si="3"/>
        <v>0</v>
      </c>
    </row>
    <row r="69" spans="2:21" x14ac:dyDescent="0.25">
      <c r="B69" s="30"/>
      <c r="C69" s="33"/>
      <c r="D69" s="33"/>
      <c r="E69" s="42"/>
      <c r="F69" s="11" t="s">
        <v>163</v>
      </c>
      <c r="G69" s="10" t="s">
        <v>71</v>
      </c>
      <c r="H69" s="10" t="s">
        <v>93</v>
      </c>
      <c r="I69" s="10">
        <v>13986.63</v>
      </c>
      <c r="J69" s="10">
        <v>12831.86</v>
      </c>
      <c r="K69" s="17"/>
      <c r="L69" s="17"/>
      <c r="M69" s="17"/>
      <c r="N69" s="17"/>
      <c r="O69" s="17"/>
      <c r="P69" s="24">
        <f t="shared" si="0"/>
        <v>0</v>
      </c>
      <c r="Q69" s="22">
        <v>0</v>
      </c>
      <c r="R69" s="24">
        <f t="shared" si="1"/>
        <v>0</v>
      </c>
      <c r="S69" s="22">
        <v>0</v>
      </c>
      <c r="T69" s="24">
        <f t="shared" si="2"/>
        <v>0</v>
      </c>
      <c r="U69" s="6">
        <f t="shared" si="3"/>
        <v>0</v>
      </c>
    </row>
    <row r="70" spans="2:21" x14ac:dyDescent="0.25">
      <c r="B70" s="30"/>
      <c r="C70" s="33"/>
      <c r="D70" s="33"/>
      <c r="E70" s="42"/>
      <c r="F70" s="11" t="s">
        <v>164</v>
      </c>
      <c r="G70" s="16" t="s">
        <v>72</v>
      </c>
      <c r="H70" s="16" t="s">
        <v>93</v>
      </c>
      <c r="I70" s="16">
        <v>369</v>
      </c>
      <c r="J70" s="16">
        <v>329</v>
      </c>
      <c r="K70" s="17"/>
      <c r="L70" s="17"/>
      <c r="M70" s="17"/>
      <c r="N70" s="17"/>
      <c r="O70" s="17"/>
      <c r="P70" s="24">
        <f t="shared" si="0"/>
        <v>0</v>
      </c>
      <c r="Q70" s="22">
        <v>0</v>
      </c>
      <c r="R70" s="24">
        <f t="shared" si="1"/>
        <v>0</v>
      </c>
      <c r="S70" s="22">
        <v>0</v>
      </c>
      <c r="T70" s="24">
        <f t="shared" si="2"/>
        <v>0</v>
      </c>
      <c r="U70" s="6">
        <f t="shared" si="3"/>
        <v>0</v>
      </c>
    </row>
    <row r="71" spans="2:21" x14ac:dyDescent="0.25">
      <c r="B71" s="31"/>
      <c r="C71" s="34"/>
      <c r="D71" s="34"/>
      <c r="E71" s="41"/>
      <c r="F71" s="11" t="s">
        <v>103</v>
      </c>
      <c r="G71" s="10" t="s">
        <v>73</v>
      </c>
      <c r="H71" s="10" t="s">
        <v>103</v>
      </c>
      <c r="I71" s="10">
        <v>3801</v>
      </c>
      <c r="J71" s="10">
        <v>3485</v>
      </c>
      <c r="K71" s="17"/>
      <c r="L71" s="17"/>
      <c r="M71" s="17"/>
      <c r="N71" s="17"/>
      <c r="O71" s="17"/>
      <c r="P71" s="24">
        <f t="shared" si="0"/>
        <v>0</v>
      </c>
      <c r="Q71" s="22">
        <v>0</v>
      </c>
      <c r="R71" s="24">
        <f t="shared" si="1"/>
        <v>0</v>
      </c>
      <c r="S71" s="22">
        <v>0</v>
      </c>
      <c r="T71" s="24">
        <f t="shared" si="2"/>
        <v>0</v>
      </c>
      <c r="U71" s="6">
        <f t="shared" si="3"/>
        <v>0</v>
      </c>
    </row>
    <row r="72" spans="2:21" x14ac:dyDescent="0.25">
      <c r="B72" s="29" t="s">
        <v>121</v>
      </c>
      <c r="C72" s="32">
        <v>3605</v>
      </c>
      <c r="D72" s="32">
        <v>438</v>
      </c>
      <c r="E72" s="40" t="s">
        <v>131</v>
      </c>
      <c r="F72" s="11" t="s">
        <v>165</v>
      </c>
      <c r="G72" s="16" t="s">
        <v>74</v>
      </c>
      <c r="H72" s="16" t="s">
        <v>104</v>
      </c>
      <c r="I72" s="16">
        <v>4630</v>
      </c>
      <c r="J72" s="16">
        <v>4126</v>
      </c>
      <c r="K72" s="17"/>
      <c r="L72" s="17"/>
      <c r="M72" s="17"/>
      <c r="N72" s="17"/>
      <c r="O72" s="17"/>
      <c r="P72" s="24">
        <f t="shared" si="0"/>
        <v>0</v>
      </c>
      <c r="Q72" s="22">
        <v>0</v>
      </c>
      <c r="R72" s="24">
        <f t="shared" si="1"/>
        <v>0</v>
      </c>
      <c r="S72" s="22">
        <v>0</v>
      </c>
      <c r="T72" s="24">
        <f t="shared" si="2"/>
        <v>0</v>
      </c>
      <c r="U72" s="6">
        <f t="shared" si="3"/>
        <v>0</v>
      </c>
    </row>
    <row r="73" spans="2:21" x14ac:dyDescent="0.25">
      <c r="B73" s="30"/>
      <c r="C73" s="33"/>
      <c r="D73" s="33"/>
      <c r="E73" s="42"/>
      <c r="F73" s="11" t="s">
        <v>165</v>
      </c>
      <c r="G73" s="10" t="s">
        <v>74</v>
      </c>
      <c r="H73" s="10" t="s">
        <v>104</v>
      </c>
      <c r="I73" s="10">
        <v>447</v>
      </c>
      <c r="J73" s="10">
        <v>401</v>
      </c>
      <c r="K73" s="17"/>
      <c r="L73" s="17"/>
      <c r="M73" s="17"/>
      <c r="N73" s="17"/>
      <c r="O73" s="17"/>
      <c r="P73" s="24">
        <f t="shared" si="0"/>
        <v>0</v>
      </c>
      <c r="Q73" s="22">
        <v>0</v>
      </c>
      <c r="R73" s="24">
        <f t="shared" si="1"/>
        <v>0</v>
      </c>
      <c r="S73" s="22">
        <v>0</v>
      </c>
      <c r="T73" s="24">
        <f t="shared" si="2"/>
        <v>0</v>
      </c>
      <c r="U73" s="6">
        <f t="shared" si="3"/>
        <v>0</v>
      </c>
    </row>
    <row r="74" spans="2:21" x14ac:dyDescent="0.25">
      <c r="B74" s="30"/>
      <c r="C74" s="33"/>
      <c r="D74" s="33"/>
      <c r="E74" s="42"/>
      <c r="F74" s="11" t="s">
        <v>166</v>
      </c>
      <c r="G74" s="16" t="s">
        <v>75</v>
      </c>
      <c r="H74" s="16" t="s">
        <v>104</v>
      </c>
      <c r="I74" s="16">
        <v>11914</v>
      </c>
      <c r="J74" s="16">
        <v>10925</v>
      </c>
      <c r="K74" s="17"/>
      <c r="L74" s="17"/>
      <c r="M74" s="17"/>
      <c r="N74" s="17"/>
      <c r="O74" s="17"/>
      <c r="P74" s="24">
        <f t="shared" si="0"/>
        <v>0</v>
      </c>
      <c r="Q74" s="22">
        <v>0</v>
      </c>
      <c r="R74" s="24">
        <f t="shared" si="1"/>
        <v>0</v>
      </c>
      <c r="S74" s="22">
        <v>0</v>
      </c>
      <c r="T74" s="24">
        <f t="shared" si="2"/>
        <v>0</v>
      </c>
      <c r="U74" s="6">
        <f t="shared" si="3"/>
        <v>0</v>
      </c>
    </row>
    <row r="75" spans="2:21" x14ac:dyDescent="0.25">
      <c r="B75" s="30"/>
      <c r="C75" s="33"/>
      <c r="D75" s="33"/>
      <c r="E75" s="42"/>
      <c r="F75" s="11" t="s">
        <v>166</v>
      </c>
      <c r="G75" s="10" t="s">
        <v>75</v>
      </c>
      <c r="H75" s="10" t="s">
        <v>104</v>
      </c>
      <c r="I75" s="10">
        <v>2179</v>
      </c>
      <c r="J75" s="10">
        <v>2045</v>
      </c>
      <c r="K75" s="17"/>
      <c r="L75" s="17"/>
      <c r="M75" s="17"/>
      <c r="N75" s="17"/>
      <c r="O75" s="17"/>
      <c r="P75" s="24">
        <f t="shared" si="0"/>
        <v>0</v>
      </c>
      <c r="Q75" s="22">
        <v>0</v>
      </c>
      <c r="R75" s="24">
        <f t="shared" si="1"/>
        <v>0</v>
      </c>
      <c r="S75" s="22">
        <v>0</v>
      </c>
      <c r="T75" s="24">
        <f t="shared" si="2"/>
        <v>0</v>
      </c>
      <c r="U75" s="6">
        <f t="shared" si="3"/>
        <v>0</v>
      </c>
    </row>
    <row r="76" spans="2:21" x14ac:dyDescent="0.25">
      <c r="B76" s="30"/>
      <c r="C76" s="33"/>
      <c r="D76" s="33"/>
      <c r="E76" s="42"/>
      <c r="F76" s="11" t="s">
        <v>167</v>
      </c>
      <c r="G76" s="16" t="s">
        <v>76</v>
      </c>
      <c r="H76" s="16" t="s">
        <v>104</v>
      </c>
      <c r="I76" s="16">
        <v>10265</v>
      </c>
      <c r="J76" s="16">
        <v>8239</v>
      </c>
      <c r="K76" s="17"/>
      <c r="L76" s="17"/>
      <c r="M76" s="17"/>
      <c r="N76" s="17"/>
      <c r="O76" s="17"/>
      <c r="P76" s="24">
        <f t="shared" si="0"/>
        <v>0</v>
      </c>
      <c r="Q76" s="22">
        <v>0</v>
      </c>
      <c r="R76" s="24">
        <f t="shared" si="1"/>
        <v>0</v>
      </c>
      <c r="S76" s="22">
        <v>0</v>
      </c>
      <c r="T76" s="24">
        <f t="shared" si="2"/>
        <v>0</v>
      </c>
      <c r="U76" s="6">
        <f t="shared" si="3"/>
        <v>0</v>
      </c>
    </row>
    <row r="77" spans="2:21" x14ac:dyDescent="0.25">
      <c r="B77" s="30"/>
      <c r="C77" s="33"/>
      <c r="D77" s="33"/>
      <c r="E77" s="42"/>
      <c r="F77" s="11" t="s">
        <v>168</v>
      </c>
      <c r="G77" s="10" t="s">
        <v>77</v>
      </c>
      <c r="H77" s="10" t="s">
        <v>104</v>
      </c>
      <c r="I77" s="10">
        <v>9317</v>
      </c>
      <c r="J77" s="10">
        <v>8688</v>
      </c>
      <c r="K77" s="17"/>
      <c r="L77" s="17"/>
      <c r="M77" s="17"/>
      <c r="N77" s="17"/>
      <c r="O77" s="17"/>
      <c r="P77" s="24">
        <f t="shared" si="0"/>
        <v>0</v>
      </c>
      <c r="Q77" s="22">
        <v>0</v>
      </c>
      <c r="R77" s="24">
        <f t="shared" si="1"/>
        <v>0</v>
      </c>
      <c r="S77" s="22">
        <v>0</v>
      </c>
      <c r="T77" s="24">
        <f t="shared" si="2"/>
        <v>0</v>
      </c>
      <c r="U77" s="6">
        <f t="shared" si="3"/>
        <v>0</v>
      </c>
    </row>
    <row r="78" spans="2:21" x14ac:dyDescent="0.25">
      <c r="B78" s="30"/>
      <c r="C78" s="33"/>
      <c r="D78" s="33"/>
      <c r="E78" s="42"/>
      <c r="F78" s="11" t="s">
        <v>168</v>
      </c>
      <c r="G78" s="16" t="s">
        <v>77</v>
      </c>
      <c r="H78" s="16" t="s">
        <v>104</v>
      </c>
      <c r="I78" s="16">
        <v>946</v>
      </c>
      <c r="J78" s="16">
        <v>905</v>
      </c>
      <c r="K78" s="17"/>
      <c r="L78" s="17"/>
      <c r="M78" s="17"/>
      <c r="N78" s="17"/>
      <c r="O78" s="17"/>
      <c r="P78" s="24">
        <f t="shared" si="0"/>
        <v>0</v>
      </c>
      <c r="Q78" s="22">
        <v>0</v>
      </c>
      <c r="R78" s="24">
        <f t="shared" si="1"/>
        <v>0</v>
      </c>
      <c r="S78" s="22">
        <v>0</v>
      </c>
      <c r="T78" s="24">
        <f t="shared" si="2"/>
        <v>0</v>
      </c>
      <c r="U78" s="6">
        <f t="shared" si="3"/>
        <v>0</v>
      </c>
    </row>
    <row r="79" spans="2:21" x14ac:dyDescent="0.25">
      <c r="B79" s="30"/>
      <c r="C79" s="33"/>
      <c r="D79" s="33"/>
      <c r="E79" s="42"/>
      <c r="F79" s="11" t="s">
        <v>168</v>
      </c>
      <c r="G79" s="10" t="s">
        <v>78</v>
      </c>
      <c r="H79" s="10" t="s">
        <v>105</v>
      </c>
      <c r="I79" s="10">
        <v>4131</v>
      </c>
      <c r="J79" s="10">
        <v>3794</v>
      </c>
      <c r="K79" s="17"/>
      <c r="L79" s="17"/>
      <c r="M79" s="17"/>
      <c r="N79" s="17"/>
      <c r="O79" s="17"/>
      <c r="P79" s="24">
        <f t="shared" ref="P79:P94" si="4">(K79*$C$6)+(L79*$C$7)+(M79*$C$8)+(N79*$C$9)+(O79*$C$10)</f>
        <v>0</v>
      </c>
      <c r="Q79" s="22">
        <v>0</v>
      </c>
      <c r="R79" s="24">
        <f t="shared" ref="R79:R94" si="5">P79*(1-Q79)</f>
        <v>0</v>
      </c>
      <c r="S79" s="22">
        <v>0</v>
      </c>
      <c r="T79" s="24">
        <f t="shared" ref="T79:T94" si="6">P79*(1-S79)</f>
        <v>0</v>
      </c>
      <c r="U79" s="6">
        <f t="shared" ref="U79:U94" si="7">SUM(P79,R79,T79)</f>
        <v>0</v>
      </c>
    </row>
    <row r="80" spans="2:21" x14ac:dyDescent="0.25">
      <c r="B80" s="30"/>
      <c r="C80" s="33"/>
      <c r="D80" s="33"/>
      <c r="E80" s="42"/>
      <c r="F80" s="11" t="s">
        <v>168</v>
      </c>
      <c r="G80" s="16" t="s">
        <v>79</v>
      </c>
      <c r="H80" s="16" t="s">
        <v>106</v>
      </c>
      <c r="I80" s="16">
        <v>2438</v>
      </c>
      <c r="J80" s="16">
        <v>2246</v>
      </c>
      <c r="K80" s="17"/>
      <c r="L80" s="17"/>
      <c r="M80" s="17"/>
      <c r="N80" s="17"/>
      <c r="O80" s="17"/>
      <c r="P80" s="24">
        <f t="shared" si="4"/>
        <v>0</v>
      </c>
      <c r="Q80" s="22">
        <v>0</v>
      </c>
      <c r="R80" s="24">
        <f t="shared" si="5"/>
        <v>0</v>
      </c>
      <c r="S80" s="22">
        <v>0</v>
      </c>
      <c r="T80" s="24">
        <f t="shared" si="6"/>
        <v>0</v>
      </c>
      <c r="U80" s="6">
        <f t="shared" si="7"/>
        <v>0</v>
      </c>
    </row>
    <row r="81" spans="2:21" x14ac:dyDescent="0.25">
      <c r="B81" s="31"/>
      <c r="C81" s="34"/>
      <c r="D81" s="34"/>
      <c r="E81" s="41"/>
      <c r="F81" s="11" t="s">
        <v>169</v>
      </c>
      <c r="G81" s="10" t="s">
        <v>80</v>
      </c>
      <c r="H81" s="10" t="s">
        <v>104</v>
      </c>
      <c r="I81" s="10">
        <v>411</v>
      </c>
      <c r="J81" s="10">
        <v>411</v>
      </c>
      <c r="K81" s="17"/>
      <c r="L81" s="17"/>
      <c r="M81" s="17"/>
      <c r="N81" s="17"/>
      <c r="O81" s="17"/>
      <c r="P81" s="24">
        <f t="shared" si="4"/>
        <v>0</v>
      </c>
      <c r="Q81" s="22">
        <v>0</v>
      </c>
      <c r="R81" s="24">
        <f t="shared" si="5"/>
        <v>0</v>
      </c>
      <c r="S81" s="22">
        <v>0</v>
      </c>
      <c r="T81" s="24">
        <f t="shared" si="6"/>
        <v>0</v>
      </c>
      <c r="U81" s="6">
        <f t="shared" si="7"/>
        <v>0</v>
      </c>
    </row>
    <row r="82" spans="2:21" x14ac:dyDescent="0.25">
      <c r="B82" s="29" t="s">
        <v>122</v>
      </c>
      <c r="C82" s="32" t="s">
        <v>175</v>
      </c>
      <c r="D82" s="32">
        <v>120</v>
      </c>
      <c r="E82" s="40" t="s">
        <v>132</v>
      </c>
      <c r="F82" s="11" t="s">
        <v>170</v>
      </c>
      <c r="G82" s="16" t="s">
        <v>81</v>
      </c>
      <c r="H82" s="16" t="s">
        <v>104</v>
      </c>
      <c r="I82" s="16">
        <v>1778</v>
      </c>
      <c r="J82" s="16">
        <v>1423</v>
      </c>
      <c r="K82" s="17"/>
      <c r="L82" s="17"/>
      <c r="M82" s="17"/>
      <c r="N82" s="17"/>
      <c r="O82" s="17"/>
      <c r="P82" s="24">
        <f t="shared" si="4"/>
        <v>0</v>
      </c>
      <c r="Q82" s="22">
        <v>0</v>
      </c>
      <c r="R82" s="24">
        <f t="shared" si="5"/>
        <v>0</v>
      </c>
      <c r="S82" s="22">
        <v>0</v>
      </c>
      <c r="T82" s="24">
        <f t="shared" si="6"/>
        <v>0</v>
      </c>
      <c r="U82" s="6">
        <f t="shared" si="7"/>
        <v>0</v>
      </c>
    </row>
    <row r="83" spans="2:21" x14ac:dyDescent="0.25">
      <c r="B83" s="30"/>
      <c r="C83" s="33"/>
      <c r="D83" s="33"/>
      <c r="E83" s="42"/>
      <c r="F83" s="11" t="s">
        <v>170</v>
      </c>
      <c r="G83" s="10" t="s">
        <v>82</v>
      </c>
      <c r="H83" s="10" t="s">
        <v>104</v>
      </c>
      <c r="I83" s="10">
        <v>320</v>
      </c>
      <c r="J83" s="10"/>
      <c r="K83" s="17"/>
      <c r="L83" s="17"/>
      <c r="M83" s="17"/>
      <c r="N83" s="17"/>
      <c r="O83" s="17"/>
      <c r="P83" s="24">
        <f t="shared" si="4"/>
        <v>0</v>
      </c>
      <c r="Q83" s="22">
        <v>0</v>
      </c>
      <c r="R83" s="24">
        <f t="shared" si="5"/>
        <v>0</v>
      </c>
      <c r="S83" s="22">
        <v>0</v>
      </c>
      <c r="T83" s="24">
        <f t="shared" si="6"/>
        <v>0</v>
      </c>
      <c r="U83" s="6">
        <f t="shared" si="7"/>
        <v>0</v>
      </c>
    </row>
    <row r="84" spans="2:21" x14ac:dyDescent="0.25">
      <c r="B84" s="31"/>
      <c r="C84" s="34"/>
      <c r="D84" s="34"/>
      <c r="E84" s="41"/>
      <c r="F84" s="11" t="s">
        <v>170</v>
      </c>
      <c r="G84" s="16" t="s">
        <v>83</v>
      </c>
      <c r="H84" s="16" t="s">
        <v>104</v>
      </c>
      <c r="I84" s="16">
        <v>1739</v>
      </c>
      <c r="J84" s="16">
        <v>1169</v>
      </c>
      <c r="K84" s="17"/>
      <c r="L84" s="17"/>
      <c r="M84" s="17"/>
      <c r="N84" s="17"/>
      <c r="O84" s="17"/>
      <c r="P84" s="24">
        <f t="shared" si="4"/>
        <v>0</v>
      </c>
      <c r="Q84" s="22">
        <v>0</v>
      </c>
      <c r="R84" s="24">
        <f t="shared" si="5"/>
        <v>0</v>
      </c>
      <c r="S84" s="22">
        <v>0</v>
      </c>
      <c r="T84" s="24">
        <f t="shared" si="6"/>
        <v>0</v>
      </c>
      <c r="U84" s="6">
        <f t="shared" si="7"/>
        <v>0</v>
      </c>
    </row>
    <row r="85" spans="2:21" x14ac:dyDescent="0.25">
      <c r="B85" s="29" t="s">
        <v>123</v>
      </c>
      <c r="C85" s="35">
        <v>4458</v>
      </c>
      <c r="D85" s="35">
        <v>536</v>
      </c>
      <c r="E85" s="29" t="s">
        <v>133</v>
      </c>
      <c r="F85" s="11" t="s">
        <v>107</v>
      </c>
      <c r="G85" s="10" t="s">
        <v>84</v>
      </c>
      <c r="H85" s="10" t="s">
        <v>107</v>
      </c>
      <c r="I85" s="10">
        <v>2203</v>
      </c>
      <c r="J85" s="10">
        <v>1977</v>
      </c>
      <c r="K85" s="17"/>
      <c r="L85" s="17"/>
      <c r="M85" s="17"/>
      <c r="N85" s="17"/>
      <c r="O85" s="17"/>
      <c r="P85" s="24">
        <f t="shared" si="4"/>
        <v>0</v>
      </c>
      <c r="Q85" s="22">
        <v>0</v>
      </c>
      <c r="R85" s="24">
        <f t="shared" si="5"/>
        <v>0</v>
      </c>
      <c r="S85" s="22">
        <v>0</v>
      </c>
      <c r="T85" s="24">
        <f t="shared" si="6"/>
        <v>0</v>
      </c>
      <c r="U85" s="6">
        <f t="shared" si="7"/>
        <v>0</v>
      </c>
    </row>
    <row r="86" spans="2:21" x14ac:dyDescent="0.25">
      <c r="B86" s="30"/>
      <c r="C86" s="36"/>
      <c r="D86" s="36"/>
      <c r="E86" s="30"/>
      <c r="F86" s="11" t="s">
        <v>108</v>
      </c>
      <c r="G86" s="16" t="s">
        <v>85</v>
      </c>
      <c r="H86" s="16" t="s">
        <v>108</v>
      </c>
      <c r="I86" s="16">
        <v>4605</v>
      </c>
      <c r="J86" s="16">
        <v>4101</v>
      </c>
      <c r="K86" s="17"/>
      <c r="L86" s="17"/>
      <c r="M86" s="17"/>
      <c r="N86" s="17"/>
      <c r="O86" s="17"/>
      <c r="P86" s="24">
        <f t="shared" si="4"/>
        <v>0</v>
      </c>
      <c r="Q86" s="22">
        <v>0</v>
      </c>
      <c r="R86" s="24">
        <f t="shared" si="5"/>
        <v>0</v>
      </c>
      <c r="S86" s="22">
        <v>0</v>
      </c>
      <c r="T86" s="24">
        <f t="shared" si="6"/>
        <v>0</v>
      </c>
      <c r="U86" s="6">
        <f t="shared" si="7"/>
        <v>0</v>
      </c>
    </row>
    <row r="87" spans="2:21" x14ac:dyDescent="0.25">
      <c r="B87" s="30"/>
      <c r="C87" s="36"/>
      <c r="D87" s="36"/>
      <c r="E87" s="30"/>
      <c r="F87" s="11" t="s">
        <v>171</v>
      </c>
      <c r="G87" s="10" t="s">
        <v>86</v>
      </c>
      <c r="H87" s="10" t="s">
        <v>109</v>
      </c>
      <c r="I87" s="10">
        <v>9655</v>
      </c>
      <c r="J87" s="10">
        <v>9108</v>
      </c>
      <c r="K87" s="17"/>
      <c r="L87" s="17"/>
      <c r="M87" s="17"/>
      <c r="N87" s="17"/>
      <c r="O87" s="17"/>
      <c r="P87" s="24">
        <f t="shared" si="4"/>
        <v>0</v>
      </c>
      <c r="Q87" s="22">
        <v>0</v>
      </c>
      <c r="R87" s="24">
        <f t="shared" si="5"/>
        <v>0</v>
      </c>
      <c r="S87" s="22">
        <v>0</v>
      </c>
      <c r="T87" s="24">
        <f t="shared" si="6"/>
        <v>0</v>
      </c>
      <c r="U87" s="6">
        <f t="shared" si="7"/>
        <v>0</v>
      </c>
    </row>
    <row r="88" spans="2:21" x14ac:dyDescent="0.25">
      <c r="B88" s="30"/>
      <c r="C88" s="36"/>
      <c r="D88" s="36"/>
      <c r="E88" s="30"/>
      <c r="F88" s="11" t="s">
        <v>171</v>
      </c>
      <c r="G88" s="16" t="s">
        <v>86</v>
      </c>
      <c r="H88" s="16" t="s">
        <v>109</v>
      </c>
      <c r="I88" s="16">
        <v>312</v>
      </c>
      <c r="J88" s="16">
        <v>312</v>
      </c>
      <c r="K88" s="17"/>
      <c r="L88" s="17"/>
      <c r="M88" s="17"/>
      <c r="N88" s="17"/>
      <c r="O88" s="17"/>
      <c r="P88" s="24">
        <f t="shared" si="4"/>
        <v>0</v>
      </c>
      <c r="Q88" s="22">
        <v>0</v>
      </c>
      <c r="R88" s="24">
        <f t="shared" si="5"/>
        <v>0</v>
      </c>
      <c r="S88" s="22">
        <v>0</v>
      </c>
      <c r="T88" s="24">
        <f t="shared" si="6"/>
        <v>0</v>
      </c>
      <c r="U88" s="6">
        <f t="shared" si="7"/>
        <v>0</v>
      </c>
    </row>
    <row r="89" spans="2:21" x14ac:dyDescent="0.25">
      <c r="B89" s="30"/>
      <c r="C89" s="36"/>
      <c r="D89" s="36"/>
      <c r="E89" s="30"/>
      <c r="F89" s="11" t="s">
        <v>172</v>
      </c>
      <c r="G89" s="10" t="s">
        <v>87</v>
      </c>
      <c r="H89" s="10" t="s">
        <v>109</v>
      </c>
      <c r="I89" s="10">
        <v>14362.7</v>
      </c>
      <c r="J89" s="10">
        <v>12622.6</v>
      </c>
      <c r="K89" s="17"/>
      <c r="L89" s="17"/>
      <c r="M89" s="17"/>
      <c r="N89" s="17"/>
      <c r="O89" s="17"/>
      <c r="P89" s="24">
        <f t="shared" si="4"/>
        <v>0</v>
      </c>
      <c r="Q89" s="22">
        <v>0</v>
      </c>
      <c r="R89" s="24">
        <f t="shared" si="5"/>
        <v>0</v>
      </c>
      <c r="S89" s="22">
        <v>0</v>
      </c>
      <c r="T89" s="24">
        <f t="shared" si="6"/>
        <v>0</v>
      </c>
      <c r="U89" s="6">
        <f t="shared" si="7"/>
        <v>0</v>
      </c>
    </row>
    <row r="90" spans="2:21" x14ac:dyDescent="0.25">
      <c r="B90" s="30"/>
      <c r="C90" s="36"/>
      <c r="D90" s="36"/>
      <c r="E90" s="30"/>
      <c r="F90" s="11" t="s">
        <v>173</v>
      </c>
      <c r="G90" s="16" t="s">
        <v>88</v>
      </c>
      <c r="H90" s="16" t="s">
        <v>109</v>
      </c>
      <c r="I90" s="16">
        <v>20514</v>
      </c>
      <c r="J90" s="16">
        <v>18986</v>
      </c>
      <c r="K90" s="17"/>
      <c r="L90" s="17"/>
      <c r="M90" s="17"/>
      <c r="N90" s="17"/>
      <c r="O90" s="17"/>
      <c r="P90" s="24">
        <f t="shared" si="4"/>
        <v>0</v>
      </c>
      <c r="Q90" s="22">
        <v>0</v>
      </c>
      <c r="R90" s="24">
        <f t="shared" si="5"/>
        <v>0</v>
      </c>
      <c r="S90" s="22">
        <v>0</v>
      </c>
      <c r="T90" s="24">
        <f t="shared" si="6"/>
        <v>0</v>
      </c>
      <c r="U90" s="6">
        <f t="shared" si="7"/>
        <v>0</v>
      </c>
    </row>
    <row r="91" spans="2:21" x14ac:dyDescent="0.25">
      <c r="B91" s="30"/>
      <c r="C91" s="36"/>
      <c r="D91" s="36"/>
      <c r="E91" s="30"/>
      <c r="F91" s="11" t="s">
        <v>174</v>
      </c>
      <c r="G91" s="10" t="s">
        <v>89</v>
      </c>
      <c r="H91" s="10" t="s">
        <v>109</v>
      </c>
      <c r="I91" s="10">
        <v>2577</v>
      </c>
      <c r="J91" s="10">
        <v>2355</v>
      </c>
      <c r="K91" s="17"/>
      <c r="L91" s="17"/>
      <c r="M91" s="17"/>
      <c r="N91" s="17"/>
      <c r="O91" s="17"/>
      <c r="P91" s="24">
        <f t="shared" si="4"/>
        <v>0</v>
      </c>
      <c r="Q91" s="22">
        <v>0</v>
      </c>
      <c r="R91" s="24">
        <f t="shared" si="5"/>
        <v>0</v>
      </c>
      <c r="S91" s="22">
        <v>0</v>
      </c>
      <c r="T91" s="24">
        <f t="shared" si="6"/>
        <v>0</v>
      </c>
      <c r="U91" s="6">
        <f t="shared" si="7"/>
        <v>0</v>
      </c>
    </row>
    <row r="92" spans="2:21" x14ac:dyDescent="0.25">
      <c r="B92" s="30"/>
      <c r="C92" s="36"/>
      <c r="D92" s="36"/>
      <c r="E92" s="30"/>
      <c r="F92" s="11" t="s">
        <v>174</v>
      </c>
      <c r="G92" s="16" t="s">
        <v>90</v>
      </c>
      <c r="H92" s="16" t="s">
        <v>109</v>
      </c>
      <c r="I92" s="16">
        <v>241</v>
      </c>
      <c r="J92" s="16">
        <v>221</v>
      </c>
      <c r="K92" s="17"/>
      <c r="L92" s="17"/>
      <c r="M92" s="17"/>
      <c r="N92" s="17"/>
      <c r="O92" s="17"/>
      <c r="P92" s="24">
        <f t="shared" si="4"/>
        <v>0</v>
      </c>
      <c r="Q92" s="22">
        <v>0</v>
      </c>
      <c r="R92" s="24">
        <f t="shared" si="5"/>
        <v>0</v>
      </c>
      <c r="S92" s="22">
        <v>0</v>
      </c>
      <c r="T92" s="24">
        <f t="shared" si="6"/>
        <v>0</v>
      </c>
      <c r="U92" s="6">
        <f t="shared" si="7"/>
        <v>0</v>
      </c>
    </row>
    <row r="93" spans="2:21" x14ac:dyDescent="0.25">
      <c r="B93" s="30"/>
      <c r="C93" s="36"/>
      <c r="D93" s="36"/>
      <c r="E93" s="30"/>
      <c r="F93" s="11" t="s">
        <v>174</v>
      </c>
      <c r="G93" s="10" t="s">
        <v>90</v>
      </c>
      <c r="H93" s="10" t="s">
        <v>109</v>
      </c>
      <c r="I93" s="10">
        <v>176</v>
      </c>
      <c r="J93" s="10">
        <v>159</v>
      </c>
      <c r="K93" s="17"/>
      <c r="L93" s="17"/>
      <c r="M93" s="17"/>
      <c r="N93" s="17"/>
      <c r="O93" s="17"/>
      <c r="P93" s="24">
        <f t="shared" si="4"/>
        <v>0</v>
      </c>
      <c r="Q93" s="22">
        <v>0</v>
      </c>
      <c r="R93" s="24">
        <f t="shared" si="5"/>
        <v>0</v>
      </c>
      <c r="S93" s="22">
        <v>0</v>
      </c>
      <c r="T93" s="24">
        <f t="shared" si="6"/>
        <v>0</v>
      </c>
      <c r="U93" s="6">
        <f t="shared" si="7"/>
        <v>0</v>
      </c>
    </row>
    <row r="94" spans="2:21" x14ac:dyDescent="0.25">
      <c r="B94" s="31"/>
      <c r="C94" s="37"/>
      <c r="D94" s="37"/>
      <c r="E94" s="31"/>
      <c r="F94" s="11" t="s">
        <v>174</v>
      </c>
      <c r="G94" s="10" t="s">
        <v>90</v>
      </c>
      <c r="H94" s="10" t="s">
        <v>109</v>
      </c>
      <c r="I94" s="16">
        <v>127</v>
      </c>
      <c r="J94" s="16">
        <v>119</v>
      </c>
      <c r="K94" s="17"/>
      <c r="L94" s="17"/>
      <c r="M94" s="17"/>
      <c r="N94" s="17"/>
      <c r="O94" s="17"/>
      <c r="P94" s="24">
        <f t="shared" si="4"/>
        <v>0</v>
      </c>
      <c r="Q94" s="22">
        <v>0</v>
      </c>
      <c r="R94" s="24">
        <f t="shared" si="5"/>
        <v>0</v>
      </c>
      <c r="S94" s="22">
        <v>0</v>
      </c>
      <c r="T94" s="24">
        <f t="shared" si="6"/>
        <v>0</v>
      </c>
      <c r="U94" s="6">
        <f t="shared" si="7"/>
        <v>0</v>
      </c>
    </row>
    <row r="96" spans="2:21" ht="15.6" x14ac:dyDescent="0.3">
      <c r="B96" s="2" t="s">
        <v>179</v>
      </c>
    </row>
    <row r="97" spans="2:6" ht="19.5" customHeight="1" x14ac:dyDescent="0.25">
      <c r="B97" s="9" t="s">
        <v>24</v>
      </c>
      <c r="C97" s="9" t="s">
        <v>177</v>
      </c>
      <c r="D97" s="9" t="s">
        <v>7</v>
      </c>
      <c r="E97" s="9" t="s">
        <v>8</v>
      </c>
      <c r="F97" s="21" t="s">
        <v>176</v>
      </c>
    </row>
    <row r="98" spans="2:6" x14ac:dyDescent="0.25">
      <c r="B98" s="11" t="s">
        <v>117</v>
      </c>
      <c r="C98" s="10" t="s">
        <v>154</v>
      </c>
      <c r="D98" s="26" t="s">
        <v>58</v>
      </c>
      <c r="E98" s="26" t="s">
        <v>98</v>
      </c>
      <c r="F98" s="4">
        <v>0</v>
      </c>
    </row>
    <row r="99" spans="2:6" x14ac:dyDescent="0.25">
      <c r="B99" s="11" t="s">
        <v>117</v>
      </c>
      <c r="C99" s="10" t="s">
        <v>99</v>
      </c>
      <c r="D99" s="26" t="s">
        <v>59</v>
      </c>
      <c r="E99" s="26" t="s">
        <v>99</v>
      </c>
      <c r="F99" s="4">
        <v>0</v>
      </c>
    </row>
    <row r="100" spans="2:6" x14ac:dyDescent="0.25">
      <c r="B100" s="11" t="s">
        <v>117</v>
      </c>
      <c r="C100" s="10" t="s">
        <v>155</v>
      </c>
      <c r="D100" s="26" t="s">
        <v>60</v>
      </c>
      <c r="E100" s="26" t="s">
        <v>98</v>
      </c>
      <c r="F100" s="4">
        <v>0</v>
      </c>
    </row>
    <row r="101" spans="2:6" x14ac:dyDescent="0.25">
      <c r="B101" s="11" t="s">
        <v>117</v>
      </c>
      <c r="C101" s="10" t="s">
        <v>156</v>
      </c>
      <c r="D101" s="26" t="s">
        <v>61</v>
      </c>
      <c r="E101" s="26" t="s">
        <v>98</v>
      </c>
      <c r="F101" s="4">
        <v>0</v>
      </c>
    </row>
    <row r="102" spans="2:6" x14ac:dyDescent="0.25">
      <c r="B102" s="11" t="s">
        <v>117</v>
      </c>
      <c r="C102" s="10" t="s">
        <v>157</v>
      </c>
      <c r="D102" s="26" t="s">
        <v>62</v>
      </c>
      <c r="E102" s="26" t="s">
        <v>98</v>
      </c>
      <c r="F102" s="4">
        <v>0</v>
      </c>
    </row>
    <row r="103" spans="2:6" x14ac:dyDescent="0.25">
      <c r="B103" s="11" t="s">
        <v>117</v>
      </c>
      <c r="C103" s="10" t="s">
        <v>158</v>
      </c>
      <c r="D103" s="26" t="s">
        <v>63</v>
      </c>
      <c r="E103" s="26" t="s">
        <v>98</v>
      </c>
      <c r="F103" s="4">
        <v>0</v>
      </c>
    </row>
    <row r="104" spans="2:6" x14ac:dyDescent="0.25">
      <c r="B104" s="11" t="s">
        <v>117</v>
      </c>
      <c r="C104" s="27" t="s">
        <v>181</v>
      </c>
      <c r="D104" s="28" t="s">
        <v>182</v>
      </c>
      <c r="E104" s="28" t="s">
        <v>98</v>
      </c>
      <c r="F104" s="4">
        <v>0</v>
      </c>
    </row>
    <row r="105" spans="2:6" x14ac:dyDescent="0.25">
      <c r="B105" s="11" t="s">
        <v>117</v>
      </c>
      <c r="C105" s="10" t="s">
        <v>159</v>
      </c>
      <c r="D105" s="26" t="s">
        <v>64</v>
      </c>
      <c r="E105" s="26" t="s">
        <v>98</v>
      </c>
      <c r="F105" s="4">
        <v>0</v>
      </c>
    </row>
    <row r="106" spans="2:6" x14ac:dyDescent="0.25">
      <c r="B106" s="11" t="s">
        <v>121</v>
      </c>
      <c r="C106" s="10" t="s">
        <v>165</v>
      </c>
      <c r="D106" s="26" t="s">
        <v>74</v>
      </c>
      <c r="E106" s="26" t="s">
        <v>104</v>
      </c>
      <c r="F106" s="4">
        <v>0</v>
      </c>
    </row>
    <row r="107" spans="2:6" x14ac:dyDescent="0.25">
      <c r="B107" s="11" t="s">
        <v>121</v>
      </c>
      <c r="C107" s="10" t="s">
        <v>165</v>
      </c>
      <c r="D107" s="26" t="s">
        <v>74</v>
      </c>
      <c r="E107" s="26" t="s">
        <v>104</v>
      </c>
      <c r="F107" s="4">
        <v>0</v>
      </c>
    </row>
    <row r="108" spans="2:6" x14ac:dyDescent="0.25">
      <c r="B108" s="11" t="s">
        <v>121</v>
      </c>
      <c r="C108" s="10" t="s">
        <v>166</v>
      </c>
      <c r="D108" s="26" t="s">
        <v>75</v>
      </c>
      <c r="E108" s="26" t="s">
        <v>104</v>
      </c>
      <c r="F108" s="4">
        <v>0</v>
      </c>
    </row>
    <row r="109" spans="2:6" x14ac:dyDescent="0.25">
      <c r="B109" s="11" t="s">
        <v>121</v>
      </c>
      <c r="C109" s="10" t="s">
        <v>166</v>
      </c>
      <c r="D109" s="26" t="s">
        <v>75</v>
      </c>
      <c r="E109" s="26" t="s">
        <v>104</v>
      </c>
      <c r="F109" s="4">
        <v>0</v>
      </c>
    </row>
    <row r="110" spans="2:6" x14ac:dyDescent="0.25">
      <c r="B110" s="11" t="s">
        <v>121</v>
      </c>
      <c r="C110" s="10" t="s">
        <v>167</v>
      </c>
      <c r="D110" s="26" t="s">
        <v>76</v>
      </c>
      <c r="E110" s="26" t="s">
        <v>104</v>
      </c>
      <c r="F110" s="4">
        <v>0</v>
      </c>
    </row>
    <row r="111" spans="2:6" x14ac:dyDescent="0.25">
      <c r="B111" s="11" t="s">
        <v>121</v>
      </c>
      <c r="C111" s="10" t="s">
        <v>168</v>
      </c>
      <c r="D111" s="26" t="s">
        <v>77</v>
      </c>
      <c r="E111" s="26" t="s">
        <v>104</v>
      </c>
      <c r="F111" s="4">
        <v>0</v>
      </c>
    </row>
    <row r="112" spans="2:6" x14ac:dyDescent="0.25">
      <c r="B112" s="11" t="s">
        <v>121</v>
      </c>
      <c r="C112" s="10" t="s">
        <v>168</v>
      </c>
      <c r="D112" s="26" t="s">
        <v>77</v>
      </c>
      <c r="E112" s="26" t="s">
        <v>104</v>
      </c>
      <c r="F112" s="4">
        <v>0</v>
      </c>
    </row>
    <row r="113" spans="2:6" x14ac:dyDescent="0.25">
      <c r="B113" s="11" t="s">
        <v>121</v>
      </c>
      <c r="C113" s="10" t="s">
        <v>168</v>
      </c>
      <c r="D113" s="26" t="s">
        <v>78</v>
      </c>
      <c r="E113" s="26" t="s">
        <v>105</v>
      </c>
      <c r="F113" s="4">
        <v>0</v>
      </c>
    </row>
    <row r="114" spans="2:6" x14ac:dyDescent="0.25">
      <c r="B114" s="11" t="s">
        <v>121</v>
      </c>
      <c r="C114" s="10" t="s">
        <v>168</v>
      </c>
      <c r="D114" s="26" t="s">
        <v>79</v>
      </c>
      <c r="E114" s="26" t="s">
        <v>106</v>
      </c>
      <c r="F114" s="4">
        <v>0</v>
      </c>
    </row>
    <row r="115" spans="2:6" x14ac:dyDescent="0.25">
      <c r="B115" s="11" t="s">
        <v>121</v>
      </c>
      <c r="C115" s="10" t="s">
        <v>169</v>
      </c>
      <c r="D115" s="26" t="s">
        <v>80</v>
      </c>
      <c r="E115" s="26" t="s">
        <v>104</v>
      </c>
      <c r="F115" s="4">
        <v>0</v>
      </c>
    </row>
    <row r="117" spans="2:6" ht="19.5" customHeight="1" x14ac:dyDescent="0.25"/>
    <row r="118" spans="2:6" ht="24.6" x14ac:dyDescent="0.4">
      <c r="B118" s="13" t="s">
        <v>10</v>
      </c>
      <c r="C118" s="12">
        <f>SUM(U14:U94,F98:F115)</f>
        <v>0</v>
      </c>
      <c r="D118" s="25"/>
      <c r="E118" s="25"/>
    </row>
    <row r="121" spans="2:6" x14ac:dyDescent="0.25">
      <c r="B121" s="7" t="s">
        <v>2</v>
      </c>
      <c r="C121" s="43"/>
      <c r="D121" s="44"/>
    </row>
    <row r="122" spans="2:6" x14ac:dyDescent="0.25">
      <c r="B122" s="7" t="s">
        <v>1</v>
      </c>
      <c r="C122" s="43"/>
      <c r="D122" s="44"/>
    </row>
    <row r="123" spans="2:6" x14ac:dyDescent="0.25">
      <c r="B123" s="7" t="s">
        <v>3</v>
      </c>
      <c r="C123" s="43"/>
      <c r="D123" s="44"/>
    </row>
    <row r="124" spans="2:6" ht="54.75" customHeight="1" x14ac:dyDescent="0.25">
      <c r="B124" s="8" t="s">
        <v>4</v>
      </c>
      <c r="C124" s="43"/>
      <c r="D124" s="44"/>
    </row>
  </sheetData>
  <mergeCells count="63">
    <mergeCell ref="C2:D2"/>
    <mergeCell ref="D14:D15"/>
    <mergeCell ref="D16:D24"/>
    <mergeCell ref="D25:D28"/>
    <mergeCell ref="D29:D30"/>
    <mergeCell ref="E25:E28"/>
    <mergeCell ref="E29:E30"/>
    <mergeCell ref="E31:E34"/>
    <mergeCell ref="E35:E39"/>
    <mergeCell ref="C124:D124"/>
    <mergeCell ref="C123:D123"/>
    <mergeCell ref="C122:D122"/>
    <mergeCell ref="D31:D34"/>
    <mergeCell ref="D35:D39"/>
    <mergeCell ref="D40:D49"/>
    <mergeCell ref="D50:D57"/>
    <mergeCell ref="D58:D63"/>
    <mergeCell ref="D64:D67"/>
    <mergeCell ref="D68:D71"/>
    <mergeCell ref="D72:D81"/>
    <mergeCell ref="E40:E49"/>
    <mergeCell ref="E50:E57"/>
    <mergeCell ref="E58:E63"/>
    <mergeCell ref="E64:E67"/>
    <mergeCell ref="C121:D121"/>
    <mergeCell ref="E68:E71"/>
    <mergeCell ref="E72:E81"/>
    <mergeCell ref="E82:E84"/>
    <mergeCell ref="E85:E94"/>
    <mergeCell ref="D82:D84"/>
    <mergeCell ref="D85:D94"/>
    <mergeCell ref="K12:O12"/>
    <mergeCell ref="K11:O11"/>
    <mergeCell ref="C14:C15"/>
    <mergeCell ref="B14:B15"/>
    <mergeCell ref="C16:C24"/>
    <mergeCell ref="B16:B24"/>
    <mergeCell ref="E14:E15"/>
    <mergeCell ref="E16:E24"/>
    <mergeCell ref="B25:B28"/>
    <mergeCell ref="C29:C30"/>
    <mergeCell ref="B29:B30"/>
    <mergeCell ref="C31:C34"/>
    <mergeCell ref="B31:B34"/>
    <mergeCell ref="C25:C28"/>
    <mergeCell ref="B35:B39"/>
    <mergeCell ref="B40:B49"/>
    <mergeCell ref="C40:C49"/>
    <mergeCell ref="B50:B57"/>
    <mergeCell ref="C50:C57"/>
    <mergeCell ref="C35:C39"/>
    <mergeCell ref="B58:B63"/>
    <mergeCell ref="C58:C63"/>
    <mergeCell ref="B64:B67"/>
    <mergeCell ref="C64:C67"/>
    <mergeCell ref="B68:B71"/>
    <mergeCell ref="C68:C71"/>
    <mergeCell ref="B72:B81"/>
    <mergeCell ref="C72:C81"/>
    <mergeCell ref="B82:B84"/>
    <mergeCell ref="B85:B94"/>
    <mergeCell ref="C85:C94"/>
    <mergeCell ref="C82:C84"/>
  </mergeCells>
  <pageMargins left="0.7" right="0.7" top="0.75" bottom="0.75" header="0.3" footer="0.3"/>
  <pageSetup paperSize="8"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79DE8AE-E2C0-4EC7-95C2-A2E0CA28DDE0}"/>
</file>

<file path=customXml/itemProps2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2F44F-8680-42CC-8F19-6047A581821C}">
  <ds:schemaRefs>
    <ds:schemaRef ds:uri="http://www.w3.org/XML/1998/namespace"/>
    <ds:schemaRef ds:uri="107d934f-70e2-47f6-8333-cdc2ce38a8f7"/>
    <ds:schemaRef ds:uri="http://schemas.microsoft.com/office/2006/documentManagement/types"/>
    <ds:schemaRef ds:uri="5eff555b-8d3c-4505-843b-59df35f80908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Hulsen</dc:creator>
  <cp:keywords/>
  <dc:description/>
  <cp:lastModifiedBy>Thijs Kruger | Inkada Inkoop &amp; Advies</cp:lastModifiedBy>
  <cp:revision/>
  <cp:lastPrinted>2024-01-04T11:42:15Z</cp:lastPrinted>
  <dcterms:created xsi:type="dcterms:W3CDTF">2009-09-25T11:19:38Z</dcterms:created>
  <dcterms:modified xsi:type="dcterms:W3CDTF">2024-01-04T11:42:28Z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0x010100C747B90532460846942D27CF73050B61</vt:lpwstr>
  </property>
  <property fmtid="{D5CDD505-2E9C-101B-9397-08002B2CF9AE}" pid="3" name="MediaServiceImageTags">
    <vt:lpwstr/>
  </property>
</Properties>
</file>