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Dynah van Rijn\DvR- EA Bedrijfsauto's\Nota van Inlichtingen 1\"/>
    </mc:Choice>
  </mc:AlternateContent>
  <bookViews>
    <workbookView xWindow="0" yWindow="0" windowWidth="28800" windowHeight="12300" activeTab="1"/>
  </bookViews>
  <sheets>
    <sheet name="Invulinstructie" sheetId="5" r:id="rId1"/>
    <sheet name="Bestelbus" sheetId="2" r:id="rId2"/>
    <sheet name="Personenauto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B10" i="3"/>
  <c r="B5" i="3"/>
  <c r="B8" i="3"/>
  <c r="B7" i="2"/>
  <c r="B8" i="2"/>
  <c r="B10" i="2" s="1"/>
  <c r="G7" i="5" l="1"/>
  <c r="F6" i="5" l="1"/>
  <c r="G6" i="5" s="1"/>
  <c r="G8" i="5" s="1"/>
</calcChain>
</file>

<file path=xl/sharedStrings.xml><?xml version="1.0" encoding="utf-8"?>
<sst xmlns="http://schemas.openxmlformats.org/spreadsheetml/2006/main" count="53" uniqueCount="41">
  <si>
    <r>
      <rPr>
        <b/>
        <sz val="20"/>
        <color theme="1"/>
        <rFont val="Calibri"/>
        <family val="2"/>
        <scheme val="minor"/>
      </rPr>
      <t>Bijlage 8 - Prijzenblad</t>
    </r>
    <r>
      <rPr>
        <sz val="11"/>
        <color theme="1"/>
        <rFont val="Calibri"/>
        <family val="2"/>
        <scheme val="minor"/>
      </rPr>
      <t xml:space="preserve">
Europese aanbesteding "Dienstauto's Centrum voor Thuisbeademing"</t>
    </r>
  </si>
  <si>
    <t>Fictieve inschrijfsom Bestelbus</t>
  </si>
  <si>
    <t>Fictieve inschrijfsom Personenauto</t>
  </si>
  <si>
    <t xml:space="preserve">Totale fictieve inschrijfsom </t>
  </si>
  <si>
    <t>Handtekening rechtsgeldig vertegenwoordiger voor akkoord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</si>
  <si>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</si>
  <si>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</si>
  <si>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</si>
  <si>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</si>
  <si>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</si>
  <si>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Merk</t>
  </si>
  <si>
    <t>Ford of vergelijkbaar</t>
  </si>
  <si>
    <t>Model*</t>
  </si>
  <si>
    <t>Transit Connect L2 Trend 1.0 Ecoboost of vergelijkbaar</t>
  </si>
  <si>
    <t>Looptijd in maanden</t>
  </si>
  <si>
    <t>Uitgangspunt voor calculatiematrix</t>
  </si>
  <si>
    <t>45.000 km per jaar</t>
  </si>
  <si>
    <t>* Bij een vergelijkbaar alternatief dient Inschrijver te motiveren waarom dit een betere optie is dan de Transit Connect L2 Trend 1.0 Ecoboost</t>
  </si>
  <si>
    <t>** alleen in te vullen door Inschrijver indien een vergelijkbaar alternatief wordt aangeboden</t>
  </si>
  <si>
    <t>Toyota of vergelijkbaar</t>
  </si>
  <si>
    <t>Yaris Cross 1.5 Hybrid Active of vergelijkbaar</t>
  </si>
  <si>
    <t>15.000 km per jaar</t>
  </si>
  <si>
    <t>* Bij een vergelijkbaar alternatief dient Inschrijver te motiveren waarom dit een betere optie is dan de Yaris Cross 1.5 Hybrid Activ</t>
  </si>
  <si>
    <t>Kosten rijklaar maken en overige kosten</t>
  </si>
  <si>
    <t>Totaal excl. BTW en incl. BPM</t>
  </si>
  <si>
    <t>Totaal excl. BTW en excl. BPM</t>
  </si>
  <si>
    <t>Cataloguswaarde excl. BTW en excl. BPM</t>
  </si>
  <si>
    <t>Cataloguswaarde excl. BTW en excl. BPM envergelijkbaar alternatief**</t>
  </si>
  <si>
    <t>Totale leaseprijs per maand excl. BTW en excl. BPM</t>
  </si>
  <si>
    <t>Cataloguswaarde Toyota excl. BTW en excl. BPM</t>
  </si>
  <si>
    <t>Fabriekskleur (Chrome Blue metallic lak)</t>
  </si>
  <si>
    <t>Fabriekskleur (Kleur: Cobalt Blue metallic)</t>
  </si>
  <si>
    <t>BPM</t>
  </si>
  <si>
    <t>Totale leaseprijs per maand excl. BTW en incl. BPM</t>
  </si>
  <si>
    <t>Cataloguswaarde excl. BTW en incl. BPM vergelijkbaar alternatief**</t>
  </si>
  <si>
    <t>Cataloguswaarde excl. BTW en incl. BPM envergelijkbaar alternatief**</t>
  </si>
  <si>
    <t>Cataloguswaarde excl. BTW en excl. BPM vergelijkbaar alternatief**</t>
  </si>
  <si>
    <t>Accessoires (All seasonbanden 205/65R16)</t>
  </si>
  <si>
    <t>Accessoires: (All weather banden €300, Elektrisch verwarmbare voorruit €250, Led laadruimteverlichting €100, Navigation pack €1.200)</t>
  </si>
  <si>
    <r>
      <rPr>
        <u/>
        <sz val="11"/>
        <color rgb="FF000000"/>
        <rFont val="Calibri"/>
        <family val="2"/>
      </rPr>
      <t xml:space="preserve">SPELREGELS VOOR HET INVULLEN:
</t>
    </r>
    <r>
      <rPr>
        <sz val="11"/>
        <color rgb="FF000000"/>
        <rFont val="Calibri"/>
        <family val="2"/>
      </rPr>
      <t xml:space="preserve">1. U dient een volledig ingevuld en rechtsgeldig ondertekend prijzenblad bij uw aanbieding toe te voegen; 
2. U dient alle gele cellen in dit prijzenblad in te vullen;
3. Wijziging van de lay-out en de gebruikte formules in dit prijzenblad is niet toegestaan en kan leiden tot uitsluiting van deze Europese aanbesteding;
4. In uw prijsstelling is inbegrepen het voldoen aan alle gestelde vereisten in het Offerteleidraad inclusief bijlagen;
5. Kosten welke niet staan vermeld in dit prijzenblad, kunnen niet (later) in rekening worden gebracht bij Erasmus MC;
6. De prijs is inclusief: afschrijving, rente, administratiekosten, houderschapsbelasting, WA-verzekering en cascoschaderegeling, aanvullende verzekeringen, pech-en ongevalshulpverlening, reparatie en onderhoud, all season banden en vervangend vervoer (na 24 uur, zelfde klasse). 
</t>
    </r>
    <r>
      <rPr>
        <sz val="11"/>
        <color rgb="FFFF0000"/>
        <rFont val="Calibri"/>
        <family val="2"/>
      </rPr>
      <t>7. De verwachte afname aantallen van de bestelbus en de personenauto zijn opgenomen. Deze aantallen zijn indicatief en hieraan kunnen geen rechten worden ontleend</t>
    </r>
    <r>
      <rPr>
        <sz val="11"/>
        <color rgb="FF000000"/>
        <rFont val="Calibri"/>
        <family val="2"/>
      </rPr>
      <t>.</t>
    </r>
  </si>
  <si>
    <t>In geval een vergelijkbaar alternatief wordt aangeboden, vermeld hier het merk + model + motivatie**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</si>
</sst>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€&quot;\ * #,##0.00_-;_-&quot;€&quot;\ * #,##0.00\-;_-&quot;€&quot;\ * &quot;-&quot;??_-;_-@_-"/>
    <numFmt numFmtId="164" formatCode="&quot;€&quot;\ #,##0.00"/>
    <numFmt numFmtId="165" formatCode="&quot;€&quot;\ #,##0.00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0" xfId="0" applyProtection="1">
      <protection locked="0"/>
    </xf>
    <xf numFmtId="44" fontId="4" fillId="0" borderId="0" xfId="1" applyFont="1" applyBorder="1" applyProtection="1">
      <protection locked="0"/>
    </xf>
    <xf numFmtId="0" fontId="2" fillId="0" borderId="0" xfId="0" applyFont="1"/>
    <xf numFmtId="0" fontId="4" fillId="0" borderId="6" xfId="0" applyFont="1" applyBorder="1" applyAlignment="1" applyProtection="1">
      <alignment horizontal="center"/>
      <protection locked="0"/>
    </xf>
    <xf numFmtId="0" fontId="3" fillId="4" borderId="2" xfId="0" applyFont="1" applyFill="1" applyBorder="1"/>
    <xf numFmtId="0" fontId="5" fillId="0" borderId="4" xfId="0" applyFont="1" applyBorder="1"/>
    <xf numFmtId="0" fontId="0" fillId="6" borderId="0" xfId="0" applyFill="1"/>
    <xf numFmtId="0" fontId="0" fillId="6" borderId="0" xfId="0" applyFill="1" applyAlignment="1">
      <alignment horizontal="center" vertical="center" wrapText="1"/>
    </xf>
    <xf numFmtId="0" fontId="3" fillId="7" borderId="1" xfId="0" applyFont="1" applyFill="1" applyBorder="1"/>
    <xf numFmtId="0" fontId="3" fillId="7" borderId="2" xfId="0" applyFont="1" applyFill="1" applyBorder="1" applyAlignment="1">
      <alignment horizontal="left" vertical="top"/>
    </xf>
    <xf numFmtId="0" fontId="3" fillId="7" borderId="2" xfId="0" applyFont="1" applyFill="1" applyBorder="1"/>
    <xf numFmtId="0" fontId="3" fillId="7" borderId="7" xfId="0" applyFont="1" applyFill="1" applyBorder="1"/>
    <xf numFmtId="0" fontId="4" fillId="3" borderId="4" xfId="1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left" vertical="top"/>
    </xf>
    <xf numFmtId="3" fontId="0" fillId="0" borderId="2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0" fillId="3" borderId="4" xfId="0" applyFill="1" applyBorder="1" applyAlignment="1">
      <alignment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44" fontId="4" fillId="3" borderId="4" xfId="1" applyFont="1" applyFill="1" applyBorder="1" applyAlignment="1" applyProtection="1">
      <alignment vertical="center"/>
      <protection locked="0"/>
    </xf>
    <xf numFmtId="44" fontId="0" fillId="6" borderId="32" xfId="0" applyNumberFormat="1" applyFill="1" applyBorder="1"/>
    <xf numFmtId="44" fontId="0" fillId="6" borderId="33" xfId="0" applyNumberFormat="1" applyFill="1" applyBorder="1"/>
    <xf numFmtId="44" fontId="0" fillId="8" borderId="34" xfId="0" applyNumberFormat="1" applyFill="1" applyBorder="1"/>
    <xf numFmtId="44" fontId="3" fillId="0" borderId="30" xfId="0" applyNumberFormat="1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left"/>
    </xf>
    <xf numFmtId="164" fontId="4" fillId="0" borderId="35" xfId="0" applyNumberFormat="1" applyFont="1" applyBorder="1" applyAlignment="1" applyProtection="1">
      <alignment horizontal="center" vertical="center"/>
      <protection locked="0"/>
    </xf>
    <xf numFmtId="164" fontId="4" fillId="0" borderId="35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164" fontId="11" fillId="0" borderId="35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/>
    <xf numFmtId="164" fontId="11" fillId="0" borderId="6" xfId="0" applyNumberFormat="1" applyFont="1" applyBorder="1" applyAlignment="1" applyProtection="1">
      <alignment horizontal="center" vertical="center"/>
      <protection locked="0"/>
    </xf>
    <xf numFmtId="165" fontId="2" fillId="0" borderId="0" xfId="0" applyNumberFormat="1" applyFont="1" applyAlignment="1">
      <alignment wrapText="1"/>
    </xf>
    <xf numFmtId="0" fontId="3" fillId="0" borderId="2" xfId="0" applyFont="1" applyFill="1" applyBorder="1"/>
    <xf numFmtId="44" fontId="3" fillId="4" borderId="31" xfId="0" applyNumberFormat="1" applyFont="1" applyFill="1" applyBorder="1" applyAlignment="1">
      <alignment horizontal="left"/>
    </xf>
    <xf numFmtId="44" fontId="3" fillId="4" borderId="29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left" vertical="top" wrapText="1"/>
    </xf>
    <xf numFmtId="0" fontId="0" fillId="5" borderId="16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left" vertical="top" wrapText="1"/>
    </xf>
    <xf numFmtId="0" fontId="6" fillId="7" borderId="18" xfId="0" applyFont="1" applyFill="1" applyBorder="1" applyAlignment="1">
      <alignment horizontal="center" vertical="top"/>
    </xf>
    <xf numFmtId="0" fontId="6" fillId="7" borderId="19" xfId="0" applyFont="1" applyFill="1" applyBorder="1" applyAlignment="1">
      <alignment horizontal="center" vertical="top"/>
    </xf>
    <xf numFmtId="0" fontId="6" fillId="7" borderId="20" xfId="0" applyFont="1" applyFill="1" applyBorder="1" applyAlignment="1">
      <alignment horizontal="center" vertical="top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8" borderId="21" xfId="0" applyFont="1" applyFill="1" applyBorder="1" applyAlignment="1">
      <alignment horizontal="left"/>
    </xf>
    <xf numFmtId="0" fontId="3" fillId="8" borderId="22" xfId="0" applyFont="1" applyFill="1" applyBorder="1" applyAlignment="1">
      <alignment horizontal="left"/>
    </xf>
    <xf numFmtId="0" fontId="3" fillId="8" borderId="23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3527050</xdr:colOff>
      <xdr:row>1</xdr:row>
      <xdr:rowOff>49807</xdr:rowOff>
    </xdr:from>
    <xdr:to>
      <xdr:col>5</xdr:col>
      <xdr:colOff>439788</xdr:colOff>
      <xdr:row>1</xdr:row>
      <xdr:rowOff>703172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3050" y="249832"/>
          <a:ext cx="1665713" cy="6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workbookViewId="0">
      <selection activeCell="G6" sqref="G6"/>
    </sheetView>
  </sheetViews>
  <sheetFormatPr defaultRowHeight="15" x14ac:dyDescent="0.25"/>
  <cols>
    <col min="1" max="1" width="4.7109375" style="9" customWidth="1"/>
    <col min="2" max="2" width="44.140625" style="9" customWidth="1"/>
    <col min="3" max="3" width="19.85546875" style="9" customWidth="1"/>
    <col min="4" max="5" width="18.42578125" style="9" customWidth="1"/>
    <col min="6" max="6" width="25.7109375" style="9" customWidth="1"/>
    <col min="7" max="7" width="23.7109375" style="9" customWidth="1"/>
    <col min="8" max="16384" width="9.140625" style="9"/>
  </cols>
  <sheetData>
    <row r="1" spans="2:7" ht="15.75" thickBot="1" x14ac:dyDescent="0.3"/>
    <row r="2" spans="2:7" ht="60.75" customHeight="1" thickBot="1" x14ac:dyDescent="0.3">
      <c r="B2" s="51" t="s">
        <v>0</v>
      </c>
      <c r="C2" s="52"/>
      <c r="D2" s="52"/>
      <c r="E2" s="53"/>
      <c r="F2" s="54"/>
    </row>
    <row r="3" spans="2:7" ht="20.25" customHeight="1" thickBot="1" x14ac:dyDescent="0.3">
      <c r="B3" s="10"/>
      <c r="C3" s="10"/>
      <c r="D3" s="10"/>
      <c r="E3" s="10"/>
      <c r="F3" s="10"/>
    </row>
    <row r="4" spans="2:7" ht="167.25" customHeight="1" thickBot="1" x14ac:dyDescent="0.3">
      <c r="B4" s="55" t="s">
        <v>39</v>
      </c>
      <c r="C4" s="56"/>
      <c r="D4" s="56"/>
      <c r="E4" s="56"/>
      <c r="F4" s="57"/>
    </row>
    <row r="5" spans="2:7" ht="15.75" thickBot="1" x14ac:dyDescent="0.3"/>
    <row r="6" spans="2:7" x14ac:dyDescent="0.25">
      <c r="B6" s="64" t="s">
        <v>1</v>
      </c>
      <c r="C6" s="65"/>
      <c r="D6" s="66"/>
      <c r="E6" s="33">
        <v>3</v>
      </c>
      <c r="F6" s="45">
        <f>Bestelbus!B17</f>
        <v>0</v>
      </c>
      <c r="G6" s="29">
        <f>E6*F6</f>
        <v>0</v>
      </c>
    </row>
    <row r="7" spans="2:7" x14ac:dyDescent="0.25">
      <c r="B7" s="48" t="s">
        <v>2</v>
      </c>
      <c r="C7" s="49"/>
      <c r="D7" s="50"/>
      <c r="E7" s="34">
        <v>17</v>
      </c>
      <c r="F7" s="46">
        <f>Personenauto!B17</f>
        <v>0</v>
      </c>
      <c r="G7" s="30">
        <f>E7*F7</f>
        <v>0</v>
      </c>
    </row>
    <row r="8" spans="2:7" ht="15.75" thickBot="1" x14ac:dyDescent="0.3">
      <c r="B8" s="70" t="s">
        <v>3</v>
      </c>
      <c r="C8" s="71"/>
      <c r="D8" s="72"/>
      <c r="E8" s="35">
        <v>20</v>
      </c>
      <c r="F8" s="32"/>
      <c r="G8" s="31">
        <f>SUM(G6:G7)</f>
        <v>0</v>
      </c>
    </row>
    <row r="9" spans="2:7" ht="15.75" thickBot="1" x14ac:dyDescent="0.3"/>
    <row r="10" spans="2:7" ht="26.25" x14ac:dyDescent="0.25">
      <c r="B10" s="58" t="s">
        <v>4</v>
      </c>
      <c r="C10" s="59"/>
      <c r="D10" s="59"/>
      <c r="E10" s="59"/>
      <c r="F10" s="60"/>
    </row>
    <row r="11" spans="2:7" x14ac:dyDescent="0.25">
      <c r="B11" s="11" t="s">
        <v>5</v>
      </c>
      <c r="C11" s="61"/>
      <c r="D11" s="61"/>
      <c r="E11" s="62"/>
      <c r="F11" s="63"/>
    </row>
    <row r="12" spans="2:7" ht="29.25" customHeight="1" x14ac:dyDescent="0.25">
      <c r="B12" s="12" t="s">
        <v>6</v>
      </c>
      <c r="C12" s="61"/>
      <c r="D12" s="61"/>
      <c r="E12" s="62"/>
      <c r="F12" s="63"/>
    </row>
    <row r="13" spans="2:7" x14ac:dyDescent="0.25">
      <c r="B13" s="13" t="s">
        <v>7</v>
      </c>
      <c r="C13" s="61"/>
      <c r="D13" s="61"/>
      <c r="E13" s="62"/>
      <c r="F13" s="63"/>
    </row>
    <row r="14" spans="2:7" x14ac:dyDescent="0.25">
      <c r="B14" s="13" t="s">
        <v>8</v>
      </c>
      <c r="C14" s="61"/>
      <c r="D14" s="61"/>
      <c r="E14" s="62"/>
      <c r="F14" s="63"/>
    </row>
    <row r="15" spans="2:7" ht="15.75" thickBot="1" x14ac:dyDescent="0.3">
      <c r="B15" s="14" t="s">
        <v>9</v>
      </c>
      <c r="C15" s="67"/>
      <c r="D15" s="67"/>
      <c r="E15" s="68"/>
      <c r="F15" s="69"/>
    </row>
  </sheetData>
  <mergeCells count="11">
    <mergeCell ref="C12:F12"/>
    <mergeCell ref="C13:F13"/>
    <mergeCell ref="C14:F14"/>
    <mergeCell ref="C15:F15"/>
    <mergeCell ref="B8:D8"/>
    <mergeCell ref="B7:D7"/>
    <mergeCell ref="B2:F2"/>
    <mergeCell ref="B4:F4"/>
    <mergeCell ref="B10:F10"/>
    <mergeCell ref="C11:F11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11" sqref="B11"/>
    </sheetView>
  </sheetViews>
  <sheetFormatPr defaultRowHeight="15" x14ac:dyDescent="0.25"/>
  <cols>
    <col min="1" max="1" width="128.85546875" bestFit="1" customWidth="1"/>
    <col min="2" max="2" width="49.5703125" bestFit="1" customWidth="1"/>
    <col min="3" max="3" width="42.7109375" customWidth="1"/>
  </cols>
  <sheetData>
    <row r="1" spans="1:5" ht="15.75" thickBot="1" x14ac:dyDescent="0.3"/>
    <row r="2" spans="1:5" x14ac:dyDescent="0.25">
      <c r="A2" s="2" t="s">
        <v>10</v>
      </c>
      <c r="B2" s="6" t="s">
        <v>11</v>
      </c>
      <c r="C2" s="5"/>
      <c r="D2" s="5"/>
      <c r="E2" s="5"/>
    </row>
    <row r="3" spans="1:5" x14ac:dyDescent="0.25">
      <c r="A3" s="1" t="s">
        <v>12</v>
      </c>
      <c r="B3" s="8" t="s">
        <v>13</v>
      </c>
      <c r="C3" s="5"/>
      <c r="D3" s="5"/>
      <c r="E3" s="5"/>
    </row>
    <row r="4" spans="1:5" x14ac:dyDescent="0.25">
      <c r="A4" s="41" t="s">
        <v>26</v>
      </c>
      <c r="B4" s="40">
        <v>22220</v>
      </c>
      <c r="C4" s="5"/>
      <c r="D4" s="5"/>
      <c r="E4" s="5"/>
    </row>
    <row r="5" spans="1:5" x14ac:dyDescent="0.25">
      <c r="A5" s="47" t="s">
        <v>38</v>
      </c>
      <c r="B5" s="37">
        <v>1850</v>
      </c>
      <c r="C5" s="5"/>
      <c r="D5" s="5"/>
      <c r="E5" s="5"/>
    </row>
    <row r="6" spans="1:5" x14ac:dyDescent="0.25">
      <c r="A6" s="38" t="s">
        <v>30</v>
      </c>
      <c r="B6" s="37">
        <v>500</v>
      </c>
      <c r="C6" s="5"/>
      <c r="D6" s="5"/>
      <c r="E6" s="5"/>
    </row>
    <row r="7" spans="1:5" x14ac:dyDescent="0.25">
      <c r="A7" s="38" t="s">
        <v>23</v>
      </c>
      <c r="B7" s="36">
        <f>995+72.6</f>
        <v>1067.5999999999999</v>
      </c>
      <c r="C7" s="5"/>
      <c r="D7" s="5"/>
      <c r="E7" s="5"/>
    </row>
    <row r="8" spans="1:5" x14ac:dyDescent="0.25">
      <c r="A8" s="39" t="s">
        <v>25</v>
      </c>
      <c r="B8" s="40">
        <f>SUM(B4:B7)</f>
        <v>25637.599999999999</v>
      </c>
      <c r="C8" s="5"/>
      <c r="D8" s="5"/>
      <c r="E8" s="5"/>
    </row>
    <row r="9" spans="1:5" x14ac:dyDescent="0.25">
      <c r="A9" s="38" t="s">
        <v>32</v>
      </c>
      <c r="B9" s="36">
        <v>7979.89</v>
      </c>
      <c r="C9" s="5"/>
      <c r="D9" s="5"/>
      <c r="E9" s="5"/>
    </row>
    <row r="10" spans="1:5" x14ac:dyDescent="0.25">
      <c r="A10" s="39" t="s">
        <v>24</v>
      </c>
      <c r="B10" s="40">
        <f>B8+B9</f>
        <v>33617.49</v>
      </c>
      <c r="C10" s="5"/>
      <c r="D10" s="5"/>
      <c r="E10" s="5"/>
    </row>
    <row r="11" spans="1:5" ht="69" customHeight="1" x14ac:dyDescent="0.25">
      <c r="A11" s="18" t="s">
        <v>40</v>
      </c>
      <c r="B11" s="15"/>
      <c r="C11" s="5"/>
    </row>
    <row r="12" spans="1:5" x14ac:dyDescent="0.25">
      <c r="A12" s="18" t="s">
        <v>27</v>
      </c>
      <c r="B12" s="28">
        <v>0</v>
      </c>
      <c r="C12" s="5"/>
    </row>
    <row r="13" spans="1:5" ht="88.5" customHeight="1" x14ac:dyDescent="0.25">
      <c r="A13" s="18" t="s">
        <v>35</v>
      </c>
      <c r="B13" s="28">
        <v>0</v>
      </c>
      <c r="C13" s="20"/>
    </row>
    <row r="14" spans="1:5" x14ac:dyDescent="0.25">
      <c r="A14" s="18" t="s">
        <v>14</v>
      </c>
      <c r="B14" s="26">
        <v>60</v>
      </c>
    </row>
    <row r="15" spans="1:5" x14ac:dyDescent="0.25">
      <c r="A15" s="19" t="s">
        <v>15</v>
      </c>
      <c r="B15" s="27" t="s">
        <v>16</v>
      </c>
      <c r="C15" s="22"/>
    </row>
    <row r="16" spans="1:5" x14ac:dyDescent="0.25">
      <c r="A16" s="44" t="s">
        <v>28</v>
      </c>
      <c r="B16" s="28">
        <v>0</v>
      </c>
    </row>
    <row r="17" spans="1:6" x14ac:dyDescent="0.25">
      <c r="A17" s="7" t="s">
        <v>33</v>
      </c>
      <c r="B17" s="28">
        <v>0</v>
      </c>
    </row>
    <row r="18" spans="1:6" x14ac:dyDescent="0.25">
      <c r="A18" s="3"/>
      <c r="B18" s="4"/>
      <c r="C18" s="5"/>
      <c r="D18" s="5"/>
      <c r="E18" s="5"/>
      <c r="F18" s="5"/>
    </row>
    <row r="19" spans="1:6" x14ac:dyDescent="0.25">
      <c r="A19" s="5" t="s">
        <v>17</v>
      </c>
      <c r="B19" s="5"/>
    </row>
    <row r="20" spans="1:6" x14ac:dyDescent="0.25">
      <c r="A20" s="5" t="s">
        <v>18</v>
      </c>
    </row>
  </sheetData>
  <pageMargins left="0.7" right="0.7" top="0.75" bottom="0.75" header="0.3" footer="0.3"/>
  <pageSetup orientation="portrait" horizontalDpi="1200" verticalDpi="1200" r:id="rId1"/>
  <ignoredErrors>
    <ignoredError sqref="B7:B8 B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14" sqref="C14"/>
    </sheetView>
  </sheetViews>
  <sheetFormatPr defaultRowHeight="15" x14ac:dyDescent="0.25"/>
  <cols>
    <col min="1" max="1" width="93.28515625" customWidth="1"/>
    <col min="2" max="2" width="49.5703125" bestFit="1" customWidth="1"/>
    <col min="3" max="3" width="42.140625" style="16" customWidth="1"/>
  </cols>
  <sheetData>
    <row r="1" spans="1:5" ht="15.75" thickBot="1" x14ac:dyDescent="0.3"/>
    <row r="2" spans="1:5" x14ac:dyDescent="0.25">
      <c r="A2" s="2" t="s">
        <v>10</v>
      </c>
      <c r="B2" s="23" t="s">
        <v>19</v>
      </c>
      <c r="C2" s="17"/>
      <c r="D2" s="5"/>
      <c r="E2" s="5"/>
    </row>
    <row r="3" spans="1:5" x14ac:dyDescent="0.25">
      <c r="A3" s="1" t="s">
        <v>12</v>
      </c>
      <c r="B3" s="24" t="s">
        <v>20</v>
      </c>
      <c r="C3" s="17"/>
      <c r="D3" s="5"/>
      <c r="E3" s="5"/>
    </row>
    <row r="4" spans="1:5" x14ac:dyDescent="0.25">
      <c r="A4" s="41" t="s">
        <v>29</v>
      </c>
      <c r="B4" s="42">
        <v>24401.65</v>
      </c>
      <c r="C4" s="17"/>
      <c r="D4" s="5"/>
      <c r="E4" s="5"/>
    </row>
    <row r="5" spans="1:5" x14ac:dyDescent="0.25">
      <c r="A5" s="38" t="s">
        <v>37</v>
      </c>
      <c r="B5" s="36">
        <f>395</f>
        <v>395</v>
      </c>
      <c r="C5" s="17"/>
      <c r="D5" s="5"/>
      <c r="E5" s="5"/>
    </row>
    <row r="6" spans="1:5" x14ac:dyDescent="0.25">
      <c r="A6" s="38" t="s">
        <v>31</v>
      </c>
      <c r="B6" s="36">
        <v>657.02</v>
      </c>
      <c r="C6" s="17"/>
      <c r="D6" s="5"/>
      <c r="E6" s="5"/>
    </row>
    <row r="7" spans="1:5" x14ac:dyDescent="0.25">
      <c r="A7" s="38" t="s">
        <v>23</v>
      </c>
      <c r="B7" s="36">
        <v>724.9</v>
      </c>
      <c r="C7" s="17"/>
      <c r="D7" s="5"/>
      <c r="E7" s="5"/>
    </row>
    <row r="8" spans="1:5" x14ac:dyDescent="0.25">
      <c r="A8" s="39" t="s">
        <v>25</v>
      </c>
      <c r="B8" s="40">
        <f>SUM(B4:B7)</f>
        <v>26178.570000000003</v>
      </c>
      <c r="C8" s="43"/>
      <c r="D8" s="5"/>
      <c r="E8" s="5"/>
    </row>
    <row r="9" spans="1:5" x14ac:dyDescent="0.25">
      <c r="A9" s="1" t="s">
        <v>32</v>
      </c>
      <c r="B9" s="36">
        <v>1856</v>
      </c>
      <c r="C9" s="17"/>
      <c r="D9" s="5"/>
      <c r="E9" s="5"/>
    </row>
    <row r="10" spans="1:5" x14ac:dyDescent="0.25">
      <c r="A10" s="41" t="s">
        <v>24</v>
      </c>
      <c r="B10" s="40">
        <f>SUM(B8:B9)</f>
        <v>28034.570000000003</v>
      </c>
      <c r="C10" s="17"/>
      <c r="D10" s="5"/>
      <c r="E10" s="5"/>
    </row>
    <row r="11" spans="1:5" ht="103.5" customHeight="1" x14ac:dyDescent="0.25">
      <c r="A11" s="47" t="s">
        <v>40</v>
      </c>
      <c r="B11" s="25"/>
    </row>
    <row r="12" spans="1:5" x14ac:dyDescent="0.25">
      <c r="A12" s="18" t="s">
        <v>36</v>
      </c>
      <c r="B12" s="28">
        <v>0</v>
      </c>
    </row>
    <row r="13" spans="1:5" ht="75" customHeight="1" x14ac:dyDescent="0.25">
      <c r="A13" s="18" t="s">
        <v>34</v>
      </c>
      <c r="B13" s="28">
        <v>0</v>
      </c>
      <c r="C13" s="20"/>
    </row>
    <row r="14" spans="1:5" x14ac:dyDescent="0.25">
      <c r="A14" s="1" t="s">
        <v>14</v>
      </c>
      <c r="B14" s="26">
        <v>60</v>
      </c>
    </row>
    <row r="15" spans="1:5" x14ac:dyDescent="0.25">
      <c r="A15" s="19" t="s">
        <v>15</v>
      </c>
      <c r="B15" s="27" t="s">
        <v>21</v>
      </c>
      <c r="C15" s="21"/>
    </row>
    <row r="16" spans="1:5" x14ac:dyDescent="0.25">
      <c r="A16" s="44" t="s">
        <v>28</v>
      </c>
      <c r="B16" s="28">
        <v>0</v>
      </c>
    </row>
    <row r="17" spans="1:2" x14ac:dyDescent="0.25">
      <c r="A17" s="7" t="s">
        <v>33</v>
      </c>
      <c r="B17" s="28">
        <v>0</v>
      </c>
    </row>
    <row r="19" spans="1:2" x14ac:dyDescent="0.25">
      <c r="A19" s="5" t="s">
        <v>22</v>
      </c>
      <c r="B19" s="5"/>
    </row>
    <row r="20" spans="1:2" x14ac:dyDescent="0.25">
      <c r="A20" s="5" t="s">
        <v>18</v>
      </c>
    </row>
  </sheetData>
  <pageMargins left="0.7" right="0.7" top="0.75" bottom="0.75" header="0.3" footer="0.3"/>
  <pageSetup orientation="portrait" horizontalDpi="1200" verticalDpi="1200" r:id="rId1"/>
  <ignoredErrors>
    <ignoredError sqref="B5 B8 B1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3C7DBB4BDA0469761BABF8ABCEDB1" ma:contentTypeVersion="7" ma:contentTypeDescription="Een nieuw document maken." ma:contentTypeScope="" ma:versionID="36e961cf5bd8095fb3e9c163cf94b798">
  <xsd:schema xmlns:xsd="http://www.w3.org/2001/XMLSchema" xmlns:xs="http://www.w3.org/2001/XMLSchema" xmlns:p="http://schemas.microsoft.com/office/2006/metadata/properties" xmlns:ns2="9fd8a4bf-6482-4ae6-b108-0a285080332c" targetNamespace="http://schemas.microsoft.com/office/2006/metadata/properties" ma:root="true" ma:fieldsID="992da5fe6b709a850bd7d373f56baa1d" ns2:_="">
    <xsd:import namespace="9fd8a4bf-6482-4ae6-b108-0a28508033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8a4bf-6482-4ae6-b108-0a2850803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88F557-997B-44D9-84EB-F4C6A11D3179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fd8a4bf-6482-4ae6-b108-0a285080332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8F541A-FA79-453C-AD3B-12F601AE5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8a4bf-6482-4ae6-b108-0a28508033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5927FF-BB2D-4588-86AF-ECAD842F29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Invulinstructie</vt:lpstr>
      <vt:lpstr>Bestelbus</vt:lpstr>
      <vt:lpstr>Personenauto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van Rijn</dc:creator>
  <cp:keywords/>
  <dc:description/>
  <cp:lastModifiedBy>D. van Rijn</cp:lastModifiedBy>
  <cp:revision/>
  <dcterms:created xsi:type="dcterms:W3CDTF">2023-03-22T07:51:59Z</dcterms:created>
  <dcterms:modified xsi:type="dcterms:W3CDTF">2023-10-18T14:43:15Z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0x010100EAA3C7DBB4BDA0469761BABF8ABCEDB1</vt:lpwstr>
  </property>
</Properties>
</file>