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DC_PR_ICT445AanbestedingAVRaadzaalenoverigArnhem/Gedeelde documenten/A_Schouw_en_NVI_Aanbesteding_2024/"/>
    </mc:Choice>
  </mc:AlternateContent>
  <xr:revisionPtr revIDLastSave="716" documentId="8_{7A183387-35A7-4DE7-B7E1-30A22EEEFB39}" xr6:coauthVersionLast="47" xr6:coauthVersionMax="47" xr10:uidLastSave="{9B5F66C9-CC41-42F7-99E4-272A04281BA1}"/>
  <bookViews>
    <workbookView xWindow="28680" yWindow="-75" windowWidth="29040" windowHeight="15840" xr2:uid="{2744D29C-1D81-4B97-9062-2F94734E2058}"/>
  </bookViews>
  <sheets>
    <sheet name="Instructie" sheetId="1" r:id="rId1"/>
    <sheet name="Prijz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2" l="1"/>
  <c r="G12" i="2"/>
  <c r="H12" i="2" s="1"/>
  <c r="I12" i="2" s="1"/>
  <c r="G11" i="2"/>
  <c r="H11" i="2" s="1"/>
  <c r="I11" i="2" s="1"/>
  <c r="G10" i="2"/>
  <c r="H10" i="2" s="1"/>
  <c r="I10" i="2" s="1"/>
  <c r="G9" i="2"/>
  <c r="H9" i="2" s="1"/>
  <c r="I9" i="2" s="1"/>
  <c r="G8" i="2"/>
  <c r="H8" i="2" s="1"/>
  <c r="I8" i="2" s="1"/>
  <c r="G7" i="2"/>
  <c r="H7" i="2" s="1"/>
  <c r="I7" i="2" s="1"/>
  <c r="G6" i="2"/>
  <c r="H6" i="2" s="1"/>
  <c r="I6" i="2" s="1"/>
  <c r="H5" i="2" l="1"/>
  <c r="I5" i="2" s="1"/>
  <c r="G18" i="2"/>
  <c r="G24" i="2"/>
  <c r="G25" i="2"/>
  <c r="G26" i="2" l="1"/>
  <c r="G27" i="2"/>
  <c r="G23" i="2" l="1"/>
  <c r="G17" i="2"/>
  <c r="G19" i="2"/>
  <c r="G16" i="2"/>
  <c r="I13" i="2" l="1"/>
  <c r="G20" i="2"/>
  <c r="G28" i="2" l="1"/>
  <c r="G3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Melroy Huuskes</author>
  </authors>
  <commentList>
    <comment ref="H2" authorId="0" shapeId="0" xr:uid="{280623F3-1DE1-47BC-95A4-E2DCFFBCE693}">
      <text>
        <r>
          <rPr>
            <b/>
            <sz val="9"/>
            <color indexed="81"/>
            <rFont val="Tahoma"/>
            <charset val="1"/>
          </rPr>
          <t>Een procentuele vermeerdering van de inkoopprijs</t>
        </r>
      </text>
    </comment>
    <comment ref="F4" authorId="0" shapeId="0" xr:uid="{449D0F82-A7F2-4CC1-98B5-4324D384122B}">
      <text>
        <r>
          <rPr>
            <sz val="9"/>
            <color indexed="81"/>
            <rFont val="Tahoma"/>
            <family val="2"/>
          </rPr>
          <t>Prijs die inschrijver bij inkoop moet betalen</t>
        </r>
      </text>
    </comment>
    <comment ref="E16" authorId="0" shapeId="0" xr:uid="{CA14CE58-96FB-4885-BA09-B193880347E0}">
      <text>
        <r>
          <rPr>
            <b/>
            <sz val="9"/>
            <color indexed="81"/>
            <rFont val="Calibri"/>
            <family val="2"/>
            <scheme val="minor"/>
          </rPr>
          <t>5 jaar</t>
        </r>
      </text>
    </comment>
    <comment ref="E17" authorId="0" shapeId="0" xr:uid="{D9F06C31-287F-4034-971B-61B9675898F4}">
      <text>
        <r>
          <rPr>
            <b/>
            <sz val="9"/>
            <color indexed="81"/>
            <rFont val="Calibri"/>
            <family val="2"/>
            <scheme val="minor"/>
          </rPr>
          <t>200 politieke avonden over 5 jaar</t>
        </r>
      </text>
    </comment>
    <comment ref="E18" authorId="0" shapeId="0" xr:uid="{0F5AD9BE-0F45-4CBB-9848-D4905C273FEF}">
      <text>
        <r>
          <rPr>
            <b/>
            <sz val="9"/>
            <color indexed="81"/>
            <rFont val="Calibri"/>
            <family val="2"/>
            <scheme val="minor"/>
          </rPr>
          <t>200 politieke avonden over 5 jaar</t>
        </r>
      </text>
    </comment>
    <comment ref="E19" authorId="0" shapeId="0" xr:uid="{56321ADA-1DA7-4257-888E-155B664B1652}">
      <text>
        <r>
          <rPr>
            <b/>
            <sz val="9"/>
            <color indexed="81"/>
            <rFont val="Calibri"/>
            <family val="2"/>
            <scheme val="minor"/>
          </rPr>
          <t>5 strippenkaarten van 60 uur per jaar</t>
        </r>
      </text>
    </comment>
    <comment ref="E22" authorId="0" shapeId="0" xr:uid="{0E2FA325-B2FA-4667-9421-81DDA0804490}">
      <text>
        <r>
          <rPr>
            <b/>
            <sz val="9"/>
            <color indexed="81"/>
            <rFont val="Calibri"/>
            <family val="2"/>
            <scheme val="minor"/>
          </rPr>
          <t>Geschatte aantal uren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<sst xmlns="http://schemas.openxmlformats.org/spreadsheetml/2006/main" count="89" uniqueCount="79">
  <si>
    <t>Instructie prijzenblad</t>
  </si>
  <si>
    <t>Handleiding en voorwaarden prijzenblad:</t>
  </si>
  <si>
    <t>Algemeen</t>
  </si>
  <si>
    <t>1.</t>
  </si>
  <si>
    <t>Het verkeerd interpreteren van dit prijzenblad komt voor verantwoordelijkheid van de Inschrijver. Vragen omtrent dit prijzenblad kunnen gesteld worden, conform de mogelijkheden die staan beschreven in de Inschrijvingsleidraad.</t>
  </si>
  <si>
    <t>2.</t>
  </si>
  <si>
    <t xml:space="preserve">Alleen de geel gearcheerde velden dienen ingevuld te worden. </t>
  </si>
  <si>
    <t>3.</t>
  </si>
  <si>
    <t>4.</t>
  </si>
  <si>
    <t>De prijzen zoals ingevuld zijn inclusief alle andere bijkomende kosten o.a. voortkomend uit het programma van eisen en de gunningcriteria.</t>
  </si>
  <si>
    <t>5.</t>
  </si>
  <si>
    <t>Alle prijzen zijn in Euro's (€) en exclusief BTW.</t>
  </si>
  <si>
    <t>6.</t>
  </si>
  <si>
    <t>De opgegeven aantallen zijn fictief.</t>
  </si>
  <si>
    <t>Prijzenblad bij Aanbesteding Levering en installatie AV-oplossing en dienstverlening raadzalen, commissiekamers en evenementen ruimtes Arnhem en Renkum</t>
  </si>
  <si>
    <t>Post</t>
  </si>
  <si>
    <t>Producten</t>
  </si>
  <si>
    <t>Specificatie (zie minimale eisen PvE)</t>
  </si>
  <si>
    <t>Aangeboden merk/type*</t>
  </si>
  <si>
    <t>Aantal</t>
  </si>
  <si>
    <t>Eenheidsprijs</t>
  </si>
  <si>
    <t>Projectiescherm</t>
  </si>
  <si>
    <t>Discussiepostjes</t>
  </si>
  <si>
    <t>Touchscreen 4.3 inch</t>
  </si>
  <si>
    <t>Camera's</t>
  </si>
  <si>
    <t>PTZ</t>
  </si>
  <si>
    <t>Bedieningspaneel</t>
  </si>
  <si>
    <t>10 inch</t>
  </si>
  <si>
    <t>Presentatiescherm</t>
  </si>
  <si>
    <t>98 inch</t>
  </si>
  <si>
    <t>75 inch</t>
  </si>
  <si>
    <t>Totaal</t>
  </si>
  <si>
    <t>Overige kosten</t>
  </si>
  <si>
    <t>Wegingsfactor</t>
  </si>
  <si>
    <t xml:space="preserve">All-in prijs ex btw </t>
  </si>
  <si>
    <t>SLA per jaar **</t>
  </si>
  <si>
    <t>(zie PvE)</t>
  </si>
  <si>
    <t>Telefonische ondersteuning (tussen 18.45 - 23.45)</t>
  </si>
  <si>
    <t>Strippenkaart (60 uur per jaar tbv Key Events)</t>
  </si>
  <si>
    <t>Ondersteuning op locatie</t>
  </si>
  <si>
    <t>Uurtarieven</t>
  </si>
  <si>
    <t>Beschrijving</t>
  </si>
  <si>
    <t>Aantal uren</t>
  </si>
  <si>
    <t>Prijs</t>
  </si>
  <si>
    <t>Fictieve tarieven</t>
  </si>
  <si>
    <t>Service monteur / technicus</t>
  </si>
  <si>
    <t>Onderhoud/storing (correctief)</t>
  </si>
  <si>
    <t>60 uur per jaar (20 storingen)</t>
  </si>
  <si>
    <t>Installatie</t>
  </si>
  <si>
    <t>Projectleider</t>
  </si>
  <si>
    <t>Tijdens implementatie</t>
  </si>
  <si>
    <t>Tekenaar (Design &amp; ontwerp)</t>
  </si>
  <si>
    <t>Engineer / programmeur(systeem- / software)</t>
  </si>
  <si>
    <t xml:space="preserve">Fictieve totaalprijs ten behoeve van prijsbeoordeling </t>
  </si>
  <si>
    <t>fictieve totaalprijs ex btw ***</t>
  </si>
  <si>
    <t>** In PvE (hoofdstuk X) staat beschreven hoe de totale dienstverlening moet zijn ingericht: preventief, correctief en de Servicedesk.</t>
  </si>
  <si>
    <t xml:space="preserve">*** Aan deze fictieve waarde kunnen geen rechten worden ontleend. </t>
  </si>
  <si>
    <t>Getekend voor akkoord:</t>
  </si>
  <si>
    <t>Naam Inschrijver:</t>
  </si>
  <si>
    <t>Naam tekenbevoegde:</t>
  </si>
  <si>
    <t>Handtekening:</t>
  </si>
  <si>
    <t>Datum:</t>
  </si>
  <si>
    <t>40 activiteiten per jaar a 5 uur per politieke avond</t>
  </si>
  <si>
    <t>* In PvE (hoofdstuk X) staan de specificaties beschreven waaraan de producten moeten voldoen.</t>
  </si>
  <si>
    <t>Stand-by op afstand (politieke avond Arnhem)</t>
  </si>
  <si>
    <t>40 activiteiten per jaar a 4 uur per politieke avond</t>
  </si>
  <si>
    <t>Stand-by op afstand (politieke avond Renkum)</t>
  </si>
  <si>
    <t>Telefonische ondersteuning (tussen 20.00 - 00.00)</t>
  </si>
  <si>
    <t>Inkoopprijs</t>
  </si>
  <si>
    <t>Opslagpercentage</t>
  </si>
  <si>
    <t xml:space="preserve">Verkoopprijs ex btw </t>
  </si>
  <si>
    <t>Verkoopprijs per item</t>
  </si>
  <si>
    <t>De door Inschrijver aangeboden prijzen, opslagpercentage en tarieven dienen inclusief overige belastingen en/of heffingen en alle andere mogelijke kosten (dat wil zeggen een all-in tarief) te zijn.</t>
  </si>
  <si>
    <t>Projector/beamer (inclusief standaardobjectief)</t>
  </si>
  <si>
    <t>8000 ansilumen
Resolutie: tenminste 1920 x 1080
Projectieafstand: 5 meter
Schermdiagonaal: 5 meter</t>
  </si>
  <si>
    <t>16000 ansilumen
Resolutie: tenminste 1920 x 1080
Projectieafstand: 30 meter
Schermdiagonaal: 10,8 meter</t>
  </si>
  <si>
    <t>Breedte 5 meter
Gain 1.1
Vinyl doek
Elektronisch bedienbaar (in- en uitrol)
Spansysteem</t>
  </si>
  <si>
    <t>7.</t>
  </si>
  <si>
    <t>Het opgegeven opslagpercentage geldt gedurende de gehele contractduur.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</si>
</sst>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€&quot;\ #,##0;&quot;€&quot;\ \-#,##0"/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indexed="8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0" fontId="8" fillId="2" borderId="7" xfId="0" applyFont="1" applyFill="1" applyBorder="1" applyAlignment="1">
      <alignment horizontal="center" vertical="top"/>
    </xf>
    <xf numFmtId="0" fontId="9" fillId="3" borderId="7" xfId="0" applyFont="1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10" fillId="3" borderId="7" xfId="0" applyFont="1" applyFill="1" applyBorder="1" applyAlignment="1">
      <alignment vertical="top" wrapText="1"/>
    </xf>
    <xf numFmtId="0" fontId="11" fillId="3" borderId="7" xfId="0" applyFont="1" applyFill="1" applyBorder="1" applyAlignment="1">
      <alignment vertical="top" wrapText="1"/>
    </xf>
    <xf numFmtId="0" fontId="0" fillId="2" borderId="13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4" borderId="7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left" vertical="center" wrapText="1"/>
    </xf>
    <xf numFmtId="0" fontId="0" fillId="5" borderId="7" xfId="0" applyFill="1" applyBorder="1" applyAlignment="1">
      <alignment vertical="center" wrapText="1"/>
    </xf>
    <xf numFmtId="0" fontId="0" fillId="5" borderId="7" xfId="0" applyFill="1" applyBorder="1" applyAlignment="1">
      <alignment vertical="center"/>
    </xf>
    <xf numFmtId="0" fontId="0" fillId="2" borderId="7" xfId="0" applyFill="1" applyBorder="1" applyAlignment="1">
      <alignment vertical="center" wrapText="1"/>
    </xf>
    <xf numFmtId="44" fontId="0" fillId="0" borderId="0" xfId="1" applyFont="1" applyFill="1" applyAlignment="1" applyProtection="1">
      <alignment horizontal="center" vertical="center"/>
      <protection locked="0"/>
    </xf>
    <xf numFmtId="10" fontId="0" fillId="0" borderId="0" xfId="1" applyNumberFormat="1" applyFont="1" applyFill="1" applyAlignment="1" applyProtection="1">
      <alignment horizontal="center" vertical="center"/>
    </xf>
    <xf numFmtId="44" fontId="0" fillId="0" borderId="0" xfId="1" applyFont="1" applyFill="1" applyAlignment="1" applyProtection="1">
      <alignment horizontal="center" vertical="center"/>
    </xf>
    <xf numFmtId="44" fontId="0" fillId="0" borderId="0" xfId="1" applyFont="1" applyAlignment="1" applyProtection="1">
      <alignment horizontal="right" vertical="center"/>
    </xf>
    <xf numFmtId="44" fontId="3" fillId="0" borderId="0" xfId="0" applyNumberFormat="1" applyFont="1" applyAlignment="1">
      <alignment horizontal="right" vertical="center"/>
    </xf>
    <xf numFmtId="7" fontId="0" fillId="7" borderId="22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44" fontId="0" fillId="0" borderId="0" xfId="0" applyNumberFormat="1" applyAlignment="1">
      <alignment horizontal="right" vertical="center"/>
    </xf>
    <xf numFmtId="44" fontId="0" fillId="0" borderId="0" xfId="0" applyNumberFormat="1" applyAlignment="1">
      <alignment vertical="center"/>
    </xf>
    <xf numFmtId="0" fontId="3" fillId="0" borderId="0" xfId="0" applyFont="1" applyAlignment="1">
      <alignment horizontal="right" vertical="center"/>
    </xf>
    <xf numFmtId="44" fontId="0" fillId="0" borderId="0" xfId="1" applyFont="1" applyFill="1" applyAlignment="1" applyProtection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7" xfId="0" applyBorder="1" applyAlignment="1">
      <alignment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0" fillId="2" borderId="7" xfId="0" applyFill="1" applyBorder="1" applyAlignment="1">
      <alignment vertical="center"/>
    </xf>
    <xf numFmtId="7" fontId="12" fillId="5" borderId="16" xfId="1" applyNumberFormat="1" applyFont="1" applyFill="1" applyBorder="1" applyAlignment="1" applyProtection="1">
      <alignment horizontal="center" vertical="center"/>
    </xf>
    <xf numFmtId="7" fontId="0" fillId="6" borderId="7" xfId="1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3" fillId="4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7" fontId="0" fillId="0" borderId="0" xfId="1" applyNumberFormat="1" applyFont="1" applyFill="1" applyBorder="1" applyAlignment="1" applyProtection="1">
      <alignment horizontal="center" vertical="center"/>
    </xf>
    <xf numFmtId="7" fontId="0" fillId="0" borderId="0" xfId="0" applyNumberFormat="1" applyAlignment="1">
      <alignment horizontal="center" vertical="center"/>
    </xf>
    <xf numFmtId="7" fontId="12" fillId="0" borderId="0" xfId="1" applyNumberFormat="1" applyFont="1" applyFill="1" applyBorder="1" applyAlignment="1" applyProtection="1">
      <alignment horizontal="center" vertical="center"/>
    </xf>
    <xf numFmtId="9" fontId="1" fillId="6" borderId="22" xfId="2" applyFont="1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5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3" fillId="4" borderId="26" xfId="0" applyFont="1" applyFill="1" applyBorder="1" applyAlignment="1">
      <alignment vertical="center"/>
    </xf>
    <xf numFmtId="7" fontId="0" fillId="6" borderId="27" xfId="1" applyNumberFormat="1" applyFont="1" applyFill="1" applyBorder="1" applyAlignment="1" applyProtection="1">
      <alignment horizontal="center" vertical="center"/>
      <protection locked="0"/>
    </xf>
    <xf numFmtId="7" fontId="0" fillId="6" borderId="28" xfId="1" applyNumberFormat="1" applyFont="1" applyFill="1" applyBorder="1" applyAlignment="1" applyProtection="1">
      <alignment horizontal="center" vertical="center"/>
      <protection locked="0"/>
    </xf>
    <xf numFmtId="7" fontId="0" fillId="6" borderId="29" xfId="1" applyNumberFormat="1" applyFont="1" applyFill="1" applyBorder="1" applyAlignment="1" applyProtection="1">
      <alignment horizontal="center" vertical="center"/>
      <protection locked="0"/>
    </xf>
    <xf numFmtId="0" fontId="0" fillId="5" borderId="15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5" fontId="0" fillId="6" borderId="27" xfId="1" applyNumberFormat="1" applyFont="1" applyFill="1" applyBorder="1" applyAlignment="1" applyProtection="1">
      <alignment horizontal="center" vertical="center"/>
      <protection locked="0"/>
    </xf>
    <xf numFmtId="5" fontId="0" fillId="6" borderId="28" xfId="1" applyNumberFormat="1" applyFont="1" applyFill="1" applyBorder="1" applyAlignment="1" applyProtection="1">
      <alignment horizontal="center" vertical="center"/>
      <protection locked="0"/>
    </xf>
    <xf numFmtId="5" fontId="0" fillId="6" borderId="29" xfId="1" applyNumberFormat="1" applyFont="1" applyFill="1" applyBorder="1" applyAlignment="1" applyProtection="1">
      <alignment horizontal="center" vertical="center"/>
      <protection locked="0"/>
    </xf>
    <xf numFmtId="7" fontId="0" fillId="2" borderId="31" xfId="1" applyNumberFormat="1" applyFont="1" applyFill="1" applyBorder="1" applyAlignment="1" applyProtection="1">
      <alignment horizontal="center" vertical="center"/>
    </xf>
    <xf numFmtId="7" fontId="0" fillId="5" borderId="31" xfId="1" applyNumberFormat="1" applyFont="1" applyFill="1" applyBorder="1" applyAlignment="1" applyProtection="1">
      <alignment horizontal="center" vertical="center"/>
    </xf>
    <xf numFmtId="0" fontId="3" fillId="4" borderId="23" xfId="0" applyFont="1" applyFill="1" applyBorder="1" applyAlignment="1">
      <alignment vertical="center"/>
    </xf>
    <xf numFmtId="0" fontId="0" fillId="4" borderId="3" xfId="0" applyFill="1" applyBorder="1" applyAlignment="1">
      <alignment horizontal="center" vertical="center"/>
    </xf>
    <xf numFmtId="44" fontId="0" fillId="6" borderId="27" xfId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7" fontId="0" fillId="2" borderId="32" xfId="1" applyNumberFormat="1" applyFont="1" applyFill="1" applyBorder="1" applyAlignment="1" applyProtection="1">
      <alignment horizontal="center" vertical="center"/>
    </xf>
    <xf numFmtId="0" fontId="0" fillId="7" borderId="5" xfId="0" applyFill="1" applyBorder="1" applyAlignment="1">
      <alignment horizontal="right" vertical="center" wrapText="1"/>
    </xf>
    <xf numFmtId="7" fontId="0" fillId="6" borderId="13" xfId="1" applyNumberFormat="1" applyFont="1" applyFill="1" applyBorder="1" applyAlignment="1" applyProtection="1">
      <alignment horizontal="left" vertical="center"/>
      <protection locked="0"/>
    </xf>
    <xf numFmtId="7" fontId="0" fillId="6" borderId="14" xfId="1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vertical="top"/>
    </xf>
    <xf numFmtId="0" fontId="5" fillId="3" borderId="2" xfId="0" applyFont="1" applyFill="1" applyBorder="1" applyAlignment="1">
      <alignment vertical="top"/>
    </xf>
    <xf numFmtId="0" fontId="5" fillId="3" borderId="3" xfId="0" applyFont="1" applyFill="1" applyBorder="1" applyAlignment="1">
      <alignment vertical="top"/>
    </xf>
    <xf numFmtId="0" fontId="5" fillId="3" borderId="4" xfId="0" applyFont="1" applyFill="1" applyBorder="1" applyAlignment="1">
      <alignment vertical="top"/>
    </xf>
    <xf numFmtId="0" fontId="7" fillId="2" borderId="5" xfId="0" applyFont="1" applyFill="1" applyBorder="1" applyAlignment="1">
      <alignment vertical="top"/>
    </xf>
    <xf numFmtId="0" fontId="7" fillId="2" borderId="6" xfId="0" applyFont="1" applyFill="1" applyBorder="1" applyAlignment="1">
      <alignment vertical="top"/>
    </xf>
    <xf numFmtId="0" fontId="3" fillId="8" borderId="8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7" fontId="0" fillId="6" borderId="35" xfId="1" applyNumberFormat="1" applyFont="1" applyFill="1" applyBorder="1" applyAlignment="1" applyProtection="1">
      <alignment horizontal="center" vertical="center"/>
      <protection locked="0"/>
    </xf>
    <xf numFmtId="7" fontId="0" fillId="6" borderId="15" xfId="1" applyNumberFormat="1" applyFont="1" applyFill="1" applyBorder="1" applyAlignment="1" applyProtection="1">
      <alignment horizontal="center" vertical="center"/>
      <protection locked="0"/>
    </xf>
    <xf numFmtId="7" fontId="0" fillId="6" borderId="31" xfId="1" applyNumberFormat="1" applyFont="1" applyFill="1" applyBorder="1" applyAlignment="1" applyProtection="1">
      <alignment horizontal="center" vertical="center"/>
      <protection locked="0"/>
    </xf>
    <xf numFmtId="0" fontId="0" fillId="7" borderId="7" xfId="0" applyFill="1" applyBorder="1" applyAlignment="1">
      <alignment horizontal="right" vertical="center" wrapText="1"/>
    </xf>
    <xf numFmtId="0" fontId="0" fillId="7" borderId="5" xfId="0" applyFill="1" applyBorder="1" applyAlignment="1">
      <alignment horizontal="right" vertical="center" wrapText="1"/>
    </xf>
    <xf numFmtId="7" fontId="0" fillId="6" borderId="8" xfId="1" applyNumberFormat="1" applyFont="1" applyFill="1" applyBorder="1" applyAlignment="1" applyProtection="1">
      <alignment horizontal="center" vertical="center"/>
      <protection locked="0"/>
    </xf>
    <xf numFmtId="7" fontId="0" fillId="6" borderId="9" xfId="1" applyNumberFormat="1" applyFont="1" applyFill="1" applyBorder="1" applyAlignment="1" applyProtection="1">
      <alignment horizontal="center" vertical="center"/>
      <protection locked="0"/>
    </xf>
    <xf numFmtId="7" fontId="0" fillId="6" borderId="10" xfId="1" applyNumberFormat="1" applyFont="1" applyFill="1" applyBorder="1" applyAlignment="1" applyProtection="1">
      <alignment horizontal="center" vertical="center"/>
      <protection locked="0"/>
    </xf>
    <xf numFmtId="7" fontId="0" fillId="6" borderId="33" xfId="1" applyNumberFormat="1" applyFont="1" applyFill="1" applyBorder="1" applyAlignment="1" applyProtection="1">
      <alignment horizontal="center" vertical="center"/>
      <protection locked="0"/>
    </xf>
    <xf numFmtId="7" fontId="0" fillId="6" borderId="21" xfId="1" applyNumberFormat="1" applyFont="1" applyFill="1" applyBorder="1" applyAlignment="1" applyProtection="1">
      <alignment horizontal="center" vertical="center"/>
      <protection locked="0"/>
    </xf>
    <xf numFmtId="7" fontId="0" fillId="6" borderId="34" xfId="1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7" fontId="0" fillId="6" borderId="36" xfId="1" applyNumberFormat="1" applyFont="1" applyFill="1" applyBorder="1" applyAlignment="1" applyProtection="1">
      <alignment horizontal="center" vertical="center"/>
      <protection locked="0"/>
    </xf>
    <xf numFmtId="7" fontId="0" fillId="6" borderId="20" xfId="1" applyNumberFormat="1" applyFont="1" applyFill="1" applyBorder="1" applyAlignment="1" applyProtection="1">
      <alignment horizontal="center" vertical="center"/>
      <protection locked="0"/>
    </xf>
    <xf numFmtId="7" fontId="0" fillId="6" borderId="32" xfId="1" applyNumberFormat="1" applyFont="1" applyFill="1" applyBorder="1" applyAlignment="1" applyProtection="1">
      <alignment horizontal="center" vertical="center"/>
      <protection locked="0"/>
    </xf>
    <xf numFmtId="7" fontId="0" fillId="6" borderId="17" xfId="1" applyNumberFormat="1" applyFont="1" applyFill="1" applyBorder="1" applyAlignment="1" applyProtection="1">
      <alignment horizontal="center" vertical="center"/>
      <protection locked="0"/>
    </xf>
    <xf numFmtId="7" fontId="0" fillId="6" borderId="18" xfId="1" applyNumberFormat="1" applyFont="1" applyFill="1" applyBorder="1" applyAlignment="1" applyProtection="1">
      <alignment horizontal="center" vertical="center"/>
      <protection locked="0"/>
    </xf>
    <xf numFmtId="7" fontId="0" fillId="6" borderId="19" xfId="1" applyNumberFormat="1" applyFont="1" applyFill="1" applyBorder="1" applyAlignment="1" applyProtection="1">
      <alignment horizontal="center" vertical="center"/>
      <protection locked="0"/>
    </xf>
    <xf numFmtId="9" fontId="0" fillId="4" borderId="15" xfId="2" applyFont="1" applyFill="1" applyBorder="1" applyAlignment="1" applyProtection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Huisstijl23">
      <a:dk1>
        <a:srgbClr val="000000"/>
      </a:dk1>
      <a:lt1>
        <a:sysClr val="window" lastClr="FFFFFF"/>
      </a:lt1>
      <a:dk2>
        <a:srgbClr val="954F72"/>
      </a:dk2>
      <a:lt2>
        <a:srgbClr val="0070C0"/>
      </a:lt2>
      <a:accent1>
        <a:srgbClr val="12636B"/>
      </a:accent1>
      <a:accent2>
        <a:srgbClr val="002469"/>
      </a:accent2>
      <a:accent3>
        <a:srgbClr val="A5A5A5"/>
      </a:accent3>
      <a:accent4>
        <a:srgbClr val="FFC000"/>
      </a:accent4>
      <a:accent5>
        <a:srgbClr val="00B1AA"/>
      </a:accent5>
      <a:accent6>
        <a:srgbClr val="AFCB2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677FF-6956-410B-BDED-DAD7EE186C26}">
  <dimension ref="A1:XFC38"/>
  <sheetViews>
    <sheetView tabSelected="1" workbookViewId="0">
      <selection activeCell="B8" sqref="B8"/>
    </sheetView>
  </sheetViews>
  <sheetFormatPr defaultColWidth="9.1796875" defaultRowHeight="14.5" zeroHeight="1" x14ac:dyDescent="0.35"/>
  <cols>
    <col min="1" max="1" width="4.54296875" style="1" customWidth="1"/>
    <col min="2" max="2" width="195.90625" style="1" customWidth="1"/>
    <col min="3" max="3" width="12.7265625" style="1" customWidth="1"/>
    <col min="4" max="16382" width="9.1796875" style="1" customWidth="1"/>
    <col min="16383" max="16383" width="0.54296875" style="1" customWidth="1"/>
    <col min="16384" max="16384" width="9.1796875" style="1" hidden="1" customWidth="1"/>
  </cols>
  <sheetData>
    <row r="1" spans="1:2" ht="21" x14ac:dyDescent="0.35">
      <c r="A1" s="92" t="s">
        <v>0</v>
      </c>
      <c r="B1" s="93"/>
    </row>
    <row r="2" spans="1:2" s="2" customFormat="1" ht="15.5" x14ac:dyDescent="0.35">
      <c r="A2" s="94" t="s">
        <v>1</v>
      </c>
      <c r="B2" s="95"/>
    </row>
    <row r="3" spans="1:2" x14ac:dyDescent="0.35">
      <c r="A3" s="96"/>
      <c r="B3" s="97"/>
    </row>
    <row r="4" spans="1:2" x14ac:dyDescent="0.35">
      <c r="A4" s="98" t="s">
        <v>2</v>
      </c>
      <c r="B4" s="99"/>
    </row>
    <row r="5" spans="1:2" ht="17.5" customHeight="1" x14ac:dyDescent="0.35">
      <c r="A5" s="3" t="s">
        <v>3</v>
      </c>
      <c r="B5" s="4" t="s">
        <v>4</v>
      </c>
    </row>
    <row r="6" spans="1:2" ht="17.25" customHeight="1" x14ac:dyDescent="0.35">
      <c r="A6" s="3" t="s">
        <v>5</v>
      </c>
      <c r="B6" s="5" t="s">
        <v>6</v>
      </c>
    </row>
    <row r="7" spans="1:2" ht="16" customHeight="1" x14ac:dyDescent="0.35">
      <c r="A7" s="3" t="s">
        <v>7</v>
      </c>
      <c r="B7" s="6" t="s">
        <v>72</v>
      </c>
    </row>
    <row r="8" spans="1:2" ht="15.65" customHeight="1" x14ac:dyDescent="0.35">
      <c r="A8" s="3" t="s">
        <v>8</v>
      </c>
      <c r="B8" s="6" t="s">
        <v>9</v>
      </c>
    </row>
    <row r="9" spans="1:2" x14ac:dyDescent="0.35">
      <c r="A9" s="3" t="s">
        <v>10</v>
      </c>
      <c r="B9" s="7" t="s">
        <v>11</v>
      </c>
    </row>
    <row r="10" spans="1:2" ht="15" customHeight="1" x14ac:dyDescent="0.35">
      <c r="A10" s="3" t="s">
        <v>12</v>
      </c>
      <c r="B10" s="51" t="s">
        <v>13</v>
      </c>
    </row>
    <row r="11" spans="1:2" ht="15" customHeight="1" x14ac:dyDescent="0.35">
      <c r="A11" s="3" t="s">
        <v>77</v>
      </c>
      <c r="B11" s="51" t="s">
        <v>78</v>
      </c>
    </row>
    <row r="12" spans="1:2" ht="15" customHeight="1" x14ac:dyDescent="0.35"/>
    <row r="13" spans="1:2" ht="15" customHeight="1" x14ac:dyDescent="0.35"/>
    <row r="14" spans="1:2" ht="15" customHeight="1" x14ac:dyDescent="0.35"/>
    <row r="15" spans="1:2" ht="15" customHeight="1" x14ac:dyDescent="0.35"/>
    <row r="16" spans="1:2" ht="15" customHeight="1" x14ac:dyDescent="0.35"/>
    <row r="17" ht="15" customHeight="1" x14ac:dyDescent="0.35"/>
    <row r="18" ht="15" customHeight="1" x14ac:dyDescent="0.35"/>
    <row r="19" ht="15" customHeight="1" x14ac:dyDescent="0.35"/>
    <row r="20" ht="15" customHeight="1" x14ac:dyDescent="0.35"/>
    <row r="21" ht="15" customHeight="1" x14ac:dyDescent="0.35"/>
    <row r="22" ht="15" customHeight="1" x14ac:dyDescent="0.35"/>
    <row r="23" ht="15" customHeight="1" x14ac:dyDescent="0.35"/>
    <row r="24" ht="15" customHeight="1" x14ac:dyDescent="0.35"/>
    <row r="25" ht="15" customHeight="1" x14ac:dyDescent="0.35"/>
    <row r="26" ht="15" customHeight="1" x14ac:dyDescent="0.35"/>
    <row r="27" ht="15" customHeight="1" x14ac:dyDescent="0.35"/>
    <row r="28" ht="15" customHeight="1" x14ac:dyDescent="0.35"/>
    <row r="29" ht="15" customHeight="1" x14ac:dyDescent="0.35"/>
    <row r="30" ht="15" customHeight="1" x14ac:dyDescent="0.35"/>
    <row r="31" ht="15" customHeight="1" x14ac:dyDescent="0.35"/>
    <row r="32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  <row r="37" ht="15" customHeight="1" x14ac:dyDescent="0.35"/>
    <row r="38" ht="15" customHeight="1" x14ac:dyDescent="0.35"/>
  </sheetData>
  <sheetProtection algorithmName="SHA-512" hashValue="KkOZi4HPpk6WIVH1e0pRqNxog6fHIm5sPg1x213zZJzKl1Gdusp1oRha5W1f3Q7BaB1kYV8LqIgpoo1ywwmhVw==" saltValue="59p/01UOjCOYxjqbYTgf+g==" spinCount="100000" sheet="1" objects="1" scenarios="1"/>
  <mergeCells count="3">
    <mergeCell ref="A1:B1"/>
    <mergeCell ref="A2:B3"/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28891-9F8E-4E49-B6C0-2FEFF8448273}">
  <dimension ref="A1:P109"/>
  <sheetViews>
    <sheetView showGridLines="0" zoomScaleNormal="100" workbookViewId="0">
      <selection activeCell="C5" sqref="C5"/>
    </sheetView>
  </sheetViews>
  <sheetFormatPr defaultColWidth="0" defaultRowHeight="15" customHeight="1" zeroHeight="1" x14ac:dyDescent="0.35"/>
  <cols>
    <col min="1" max="1" width="4.54296875" style="19" bestFit="1" customWidth="1"/>
    <col min="2" max="2" width="40.08984375" style="16" customWidth="1"/>
    <col min="3" max="3" width="44.08984375" style="16" customWidth="1"/>
    <col min="4" max="4" width="42.36328125" style="16" customWidth="1"/>
    <col min="5" max="5" width="13.453125" style="16" bestFit="1" customWidth="1"/>
    <col min="6" max="6" width="12.54296875" style="19" bestFit="1" customWidth="1"/>
    <col min="7" max="7" width="16.36328125" style="19" customWidth="1"/>
    <col min="8" max="8" width="22.81640625" style="19" customWidth="1"/>
    <col min="9" max="9" width="11.54296875" style="19" customWidth="1"/>
    <col min="10" max="10" width="10.1796875" style="19" customWidth="1"/>
    <col min="11" max="11" width="63.26953125" style="19" bestFit="1" customWidth="1"/>
    <col min="12" max="12" width="14.7265625" style="25" customWidth="1"/>
    <col min="13" max="13" width="15.7265625" style="16" customWidth="1"/>
    <col min="14" max="14" width="5.7265625" style="25" customWidth="1"/>
    <col min="15" max="16" width="0" style="16" hidden="1" customWidth="1"/>
    <col min="17" max="16384" width="9.1796875" style="16" hidden="1"/>
  </cols>
  <sheetData>
    <row r="1" spans="1:15" ht="43.5" customHeight="1" thickBot="1" x14ac:dyDescent="0.4">
      <c r="F1" s="16"/>
      <c r="G1" s="16"/>
      <c r="H1" s="16" t="e" vm="1">
        <v>#VALUE!</v>
      </c>
      <c r="I1" s="16"/>
    </row>
    <row r="2" spans="1:15" ht="18.75" customHeight="1" thickBot="1" x14ac:dyDescent="0.4">
      <c r="A2" s="100" t="s">
        <v>14</v>
      </c>
      <c r="B2" s="101"/>
      <c r="C2" s="101"/>
      <c r="D2" s="101"/>
      <c r="E2" s="101"/>
      <c r="F2" s="101"/>
      <c r="G2" s="102"/>
      <c r="H2" s="59" t="s">
        <v>69</v>
      </c>
    </row>
    <row r="3" spans="1:15" ht="19.5" customHeight="1" thickBot="1" x14ac:dyDescent="0.4">
      <c r="A3" s="103"/>
      <c r="B3" s="104"/>
      <c r="C3" s="104"/>
      <c r="D3" s="104"/>
      <c r="E3" s="104"/>
      <c r="F3" s="104"/>
      <c r="G3" s="105"/>
      <c r="H3" s="64"/>
    </row>
    <row r="4" spans="1:15" s="18" customFormat="1" ht="33" customHeight="1" thickBot="1" x14ac:dyDescent="0.4">
      <c r="A4" s="23" t="s">
        <v>15</v>
      </c>
      <c r="B4" s="26" t="s">
        <v>16</v>
      </c>
      <c r="C4" s="26" t="s">
        <v>17</v>
      </c>
      <c r="D4" s="69" t="s">
        <v>18</v>
      </c>
      <c r="E4" s="27" t="s">
        <v>19</v>
      </c>
      <c r="F4" s="69" t="s">
        <v>68</v>
      </c>
      <c r="G4" s="57" t="s">
        <v>69</v>
      </c>
      <c r="H4" s="83" t="s">
        <v>71</v>
      </c>
      <c r="I4" s="28" t="s">
        <v>70</v>
      </c>
    </row>
    <row r="5" spans="1:15" ht="58.5" thickBot="1" x14ac:dyDescent="0.4">
      <c r="A5" s="9">
        <v>1</v>
      </c>
      <c r="B5" s="29" t="s">
        <v>73</v>
      </c>
      <c r="C5" s="65" t="s">
        <v>74</v>
      </c>
      <c r="D5" s="70"/>
      <c r="E5" s="73">
        <v>4</v>
      </c>
      <c r="F5" s="78"/>
      <c r="G5" s="132">
        <f>H3</f>
        <v>0</v>
      </c>
      <c r="H5" s="85">
        <f>F5+(F5*G5)</f>
        <v>0</v>
      </c>
      <c r="I5" s="81">
        <f>E5*H5</f>
        <v>0</v>
      </c>
      <c r="J5" s="50"/>
      <c r="K5" s="50"/>
      <c r="L5" s="16"/>
      <c r="M5" s="25"/>
      <c r="N5" s="16"/>
    </row>
    <row r="6" spans="1:15" ht="58.5" thickBot="1" x14ac:dyDescent="0.4">
      <c r="A6" s="8">
        <v>2</v>
      </c>
      <c r="B6" s="31" t="s">
        <v>73</v>
      </c>
      <c r="C6" s="66" t="s">
        <v>75</v>
      </c>
      <c r="D6" s="71"/>
      <c r="E6" s="74">
        <v>1</v>
      </c>
      <c r="F6" s="79"/>
      <c r="G6" s="132">
        <f>H3</f>
        <v>0</v>
      </c>
      <c r="H6" s="85">
        <f t="shared" ref="H6:H12" si="0">F6+(F6*G6)</f>
        <v>0</v>
      </c>
      <c r="I6" s="81">
        <f>E6*H6</f>
        <v>0</v>
      </c>
      <c r="J6" s="50"/>
      <c r="K6" s="50"/>
      <c r="L6" s="16"/>
      <c r="M6" s="25"/>
      <c r="N6" s="16"/>
    </row>
    <row r="7" spans="1:15" ht="73" thickBot="1" x14ac:dyDescent="0.4">
      <c r="A7" s="9">
        <v>3</v>
      </c>
      <c r="B7" s="29" t="s">
        <v>21</v>
      </c>
      <c r="C7" s="65" t="s">
        <v>76</v>
      </c>
      <c r="D7" s="71"/>
      <c r="E7" s="73">
        <v>3</v>
      </c>
      <c r="F7" s="79"/>
      <c r="G7" s="132">
        <f>H3</f>
        <v>0</v>
      </c>
      <c r="H7" s="85">
        <f t="shared" si="0"/>
        <v>0</v>
      </c>
      <c r="I7" s="82">
        <f>E7*H7</f>
        <v>0</v>
      </c>
      <c r="J7" s="50"/>
      <c r="K7" s="50"/>
      <c r="L7" s="16"/>
      <c r="M7" s="25"/>
      <c r="N7" s="16"/>
    </row>
    <row r="8" spans="1:15" ht="29.5" customHeight="1" thickBot="1" x14ac:dyDescent="0.4">
      <c r="A8" s="8">
        <v>4</v>
      </c>
      <c r="B8" s="31" t="s">
        <v>22</v>
      </c>
      <c r="C8" s="66" t="s">
        <v>23</v>
      </c>
      <c r="D8" s="71"/>
      <c r="E8" s="74">
        <v>125</v>
      </c>
      <c r="F8" s="79"/>
      <c r="G8" s="132">
        <f>H3</f>
        <v>0</v>
      </c>
      <c r="H8" s="85">
        <f t="shared" si="0"/>
        <v>0</v>
      </c>
      <c r="I8" s="81">
        <f t="shared" ref="I8:I12" si="1">E8*H8</f>
        <v>0</v>
      </c>
      <c r="J8" s="50"/>
      <c r="K8" s="50"/>
      <c r="L8" s="16"/>
      <c r="M8" s="25"/>
      <c r="N8" s="16"/>
    </row>
    <row r="9" spans="1:15" ht="29.5" customHeight="1" thickBot="1" x14ac:dyDescent="0.4">
      <c r="A9" s="9">
        <v>5</v>
      </c>
      <c r="B9" s="29" t="s">
        <v>24</v>
      </c>
      <c r="C9" s="65" t="s">
        <v>25</v>
      </c>
      <c r="D9" s="71"/>
      <c r="E9" s="73">
        <v>12</v>
      </c>
      <c r="F9" s="79"/>
      <c r="G9" s="132">
        <f>H3</f>
        <v>0</v>
      </c>
      <c r="H9" s="85">
        <f t="shared" si="0"/>
        <v>0</v>
      </c>
      <c r="I9" s="81">
        <f t="shared" si="1"/>
        <v>0</v>
      </c>
      <c r="J9" s="50"/>
      <c r="K9" s="50"/>
      <c r="L9" s="16"/>
      <c r="M9" s="25"/>
      <c r="N9" s="16"/>
    </row>
    <row r="10" spans="1:15" ht="29.5" customHeight="1" thickBot="1" x14ac:dyDescent="0.4">
      <c r="A10" s="8">
        <v>6</v>
      </c>
      <c r="B10" s="31" t="s">
        <v>26</v>
      </c>
      <c r="C10" s="66" t="s">
        <v>27</v>
      </c>
      <c r="D10" s="71"/>
      <c r="E10" s="74">
        <v>10</v>
      </c>
      <c r="F10" s="79"/>
      <c r="G10" s="132">
        <f>H3</f>
        <v>0</v>
      </c>
      <c r="H10" s="85">
        <f t="shared" si="0"/>
        <v>0</v>
      </c>
      <c r="I10" s="82">
        <f t="shared" si="1"/>
        <v>0</v>
      </c>
      <c r="J10" s="50"/>
      <c r="K10" s="50"/>
      <c r="L10" s="16"/>
      <c r="M10" s="25"/>
      <c r="N10" s="16"/>
    </row>
    <row r="11" spans="1:15" ht="29.5" customHeight="1" thickBot="1" x14ac:dyDescent="0.4">
      <c r="A11" s="9">
        <v>7</v>
      </c>
      <c r="B11" s="30" t="s">
        <v>28</v>
      </c>
      <c r="C11" s="67" t="s">
        <v>29</v>
      </c>
      <c r="D11" s="71"/>
      <c r="E11" s="75">
        <v>4</v>
      </c>
      <c r="F11" s="79"/>
      <c r="G11" s="132">
        <f>H3</f>
        <v>0</v>
      </c>
      <c r="H11" s="85">
        <f t="shared" si="0"/>
        <v>0</v>
      </c>
      <c r="I11" s="81">
        <f t="shared" si="1"/>
        <v>0</v>
      </c>
      <c r="J11" s="50"/>
      <c r="K11" s="50"/>
      <c r="L11" s="34"/>
      <c r="M11" s="35"/>
      <c r="N11" s="16"/>
    </row>
    <row r="12" spans="1:15" ht="29.5" customHeight="1" thickBot="1" x14ac:dyDescent="0.4">
      <c r="A12" s="8">
        <v>8</v>
      </c>
      <c r="B12" s="54" t="s">
        <v>28</v>
      </c>
      <c r="C12" s="68" t="s">
        <v>30</v>
      </c>
      <c r="D12" s="72"/>
      <c r="E12" s="76">
        <v>8</v>
      </c>
      <c r="F12" s="80"/>
      <c r="G12" s="132">
        <f>H3</f>
        <v>0</v>
      </c>
      <c r="H12" s="85">
        <f t="shared" si="0"/>
        <v>0</v>
      </c>
      <c r="I12" s="81">
        <f t="shared" si="1"/>
        <v>0</v>
      </c>
      <c r="J12" s="50"/>
      <c r="K12" s="50"/>
      <c r="L12" s="34"/>
      <c r="M12" s="35"/>
      <c r="N12" s="16"/>
    </row>
    <row r="13" spans="1:15" ht="29.5" customHeight="1" thickBot="1" x14ac:dyDescent="0.4">
      <c r="A13" s="24"/>
      <c r="F13" s="77" t="s">
        <v>31</v>
      </c>
      <c r="G13" s="20"/>
      <c r="H13" s="84"/>
      <c r="I13" s="37">
        <f>SUM(I5:I12)</f>
        <v>0</v>
      </c>
      <c r="L13" s="19"/>
      <c r="M13" s="35"/>
      <c r="N13" s="36"/>
      <c r="O13" s="35"/>
    </row>
    <row r="14" spans="1:15" ht="29.5" customHeight="1" x14ac:dyDescent="0.35">
      <c r="A14" s="24"/>
      <c r="B14" s="17"/>
      <c r="C14" s="17"/>
      <c r="D14" s="17"/>
      <c r="E14" s="17"/>
      <c r="F14" s="17"/>
      <c r="G14" s="38"/>
      <c r="H14" s="58"/>
      <c r="I14" s="39"/>
      <c r="J14" s="39"/>
      <c r="K14" s="39"/>
      <c r="M14" s="40"/>
    </row>
    <row r="15" spans="1:15" ht="29.5" customHeight="1" thickBot="1" x14ac:dyDescent="0.4">
      <c r="A15" s="23" t="s">
        <v>15</v>
      </c>
      <c r="B15" s="26" t="s">
        <v>32</v>
      </c>
      <c r="C15" s="26"/>
      <c r="D15" s="26"/>
      <c r="E15" s="26" t="s">
        <v>33</v>
      </c>
      <c r="F15" s="69" t="s">
        <v>20</v>
      </c>
      <c r="G15" s="28" t="s">
        <v>34</v>
      </c>
      <c r="H15" s="60"/>
      <c r="I15" s="18"/>
      <c r="J15" s="52"/>
      <c r="K15" s="52"/>
      <c r="L15" s="53"/>
      <c r="M15" s="41"/>
    </row>
    <row r="16" spans="1:15" ht="29.5" customHeight="1" x14ac:dyDescent="0.35">
      <c r="A16" s="8">
        <v>10</v>
      </c>
      <c r="B16" s="31" t="s">
        <v>35</v>
      </c>
      <c r="C16" s="31" t="s">
        <v>36</v>
      </c>
      <c r="D16" s="31"/>
      <c r="E16" s="86">
        <v>5</v>
      </c>
      <c r="F16" s="70"/>
      <c r="G16" s="81">
        <f>E16*F16</f>
        <v>0</v>
      </c>
      <c r="H16" s="61"/>
      <c r="I16" s="32"/>
      <c r="J16" s="33"/>
      <c r="K16" s="34"/>
      <c r="L16" s="42"/>
      <c r="M16" s="25"/>
      <c r="N16" s="35"/>
    </row>
    <row r="17" spans="1:14" ht="29.5" customHeight="1" x14ac:dyDescent="0.35">
      <c r="A17" s="9">
        <v>11</v>
      </c>
      <c r="B17" s="29" t="s">
        <v>64</v>
      </c>
      <c r="C17" s="29" t="s">
        <v>37</v>
      </c>
      <c r="D17" s="29" t="s">
        <v>62</v>
      </c>
      <c r="E17" s="87">
        <v>200</v>
      </c>
      <c r="F17" s="71"/>
      <c r="G17" s="82">
        <f t="shared" ref="G17:G19" si="2">E17*F17</f>
        <v>0</v>
      </c>
      <c r="H17" s="61"/>
      <c r="I17" s="32"/>
      <c r="J17" s="33"/>
      <c r="K17" s="34"/>
      <c r="L17" s="42"/>
      <c r="M17" s="25"/>
      <c r="N17" s="35"/>
    </row>
    <row r="18" spans="1:14" ht="29.5" customHeight="1" x14ac:dyDescent="0.35">
      <c r="A18" s="9">
        <v>12</v>
      </c>
      <c r="B18" s="29" t="s">
        <v>66</v>
      </c>
      <c r="C18" s="29" t="s">
        <v>67</v>
      </c>
      <c r="D18" s="29" t="s">
        <v>65</v>
      </c>
      <c r="E18" s="87">
        <v>160</v>
      </c>
      <c r="F18" s="71"/>
      <c r="G18" s="82">
        <f t="shared" si="2"/>
        <v>0</v>
      </c>
      <c r="H18" s="61"/>
      <c r="I18" s="32"/>
      <c r="J18" s="33"/>
      <c r="K18" s="34"/>
      <c r="L18" s="42"/>
      <c r="M18" s="25"/>
      <c r="N18" s="35"/>
    </row>
    <row r="19" spans="1:14" ht="29.5" customHeight="1" thickBot="1" x14ac:dyDescent="0.4">
      <c r="A19" s="8">
        <v>13</v>
      </c>
      <c r="B19" s="31" t="s">
        <v>38</v>
      </c>
      <c r="C19" s="31" t="s">
        <v>39</v>
      </c>
      <c r="D19" s="31"/>
      <c r="E19" s="86">
        <v>5</v>
      </c>
      <c r="F19" s="72"/>
      <c r="G19" s="88">
        <f t="shared" si="2"/>
        <v>0</v>
      </c>
      <c r="H19" s="61"/>
      <c r="I19" s="32"/>
      <c r="J19" s="33"/>
      <c r="K19" s="34"/>
      <c r="L19" s="42"/>
      <c r="M19" s="25"/>
      <c r="N19" s="35"/>
    </row>
    <row r="20" spans="1:14" ht="29.5" customHeight="1" thickBot="1" x14ac:dyDescent="0.4">
      <c r="A20" s="24"/>
      <c r="B20" s="17"/>
      <c r="C20" s="17"/>
      <c r="D20" s="17"/>
      <c r="E20" s="17"/>
      <c r="F20" s="84" t="s">
        <v>31</v>
      </c>
      <c r="G20" s="37">
        <f>SUM(G16:G19)</f>
        <v>0</v>
      </c>
      <c r="H20" s="62"/>
      <c r="I20" s="32"/>
      <c r="J20" s="33"/>
      <c r="K20" s="34"/>
      <c r="L20" s="42"/>
      <c r="M20" s="25"/>
      <c r="N20" s="35"/>
    </row>
    <row r="21" spans="1:14" ht="29.5" customHeight="1" x14ac:dyDescent="0.35">
      <c r="A21" s="24"/>
      <c r="B21" s="17"/>
      <c r="C21" s="17"/>
      <c r="D21" s="17"/>
      <c r="E21" s="17"/>
      <c r="F21" s="17"/>
      <c r="G21" s="12"/>
      <c r="H21" s="17"/>
      <c r="I21" s="32"/>
      <c r="J21" s="33"/>
      <c r="K21" s="34"/>
      <c r="L21" s="42"/>
      <c r="M21" s="25"/>
      <c r="N21" s="35"/>
    </row>
    <row r="22" spans="1:14" ht="29.5" customHeight="1" thickBot="1" x14ac:dyDescent="0.4">
      <c r="A22" s="23" t="s">
        <v>15</v>
      </c>
      <c r="B22" s="26" t="s">
        <v>40</v>
      </c>
      <c r="C22" s="26" t="s">
        <v>41</v>
      </c>
      <c r="D22" s="26"/>
      <c r="E22" s="26" t="s">
        <v>42</v>
      </c>
      <c r="F22" s="69" t="s">
        <v>43</v>
      </c>
      <c r="G22" s="28" t="s">
        <v>44</v>
      </c>
      <c r="H22" s="60"/>
      <c r="I22" s="32"/>
      <c r="J22" s="33"/>
      <c r="K22" s="34"/>
      <c r="L22" s="42"/>
      <c r="M22" s="25"/>
      <c r="N22" s="35"/>
    </row>
    <row r="23" spans="1:14" ht="29.5" customHeight="1" x14ac:dyDescent="0.35">
      <c r="A23" s="9">
        <v>13</v>
      </c>
      <c r="B23" s="29" t="s">
        <v>45</v>
      </c>
      <c r="C23" s="29" t="s">
        <v>46</v>
      </c>
      <c r="D23" s="29" t="s">
        <v>47</v>
      </c>
      <c r="E23" s="87">
        <v>300</v>
      </c>
      <c r="F23" s="70"/>
      <c r="G23" s="82">
        <f>E23*F23</f>
        <v>0</v>
      </c>
      <c r="H23" s="61"/>
      <c r="I23" s="32"/>
      <c r="J23" s="33"/>
      <c r="K23" s="34"/>
      <c r="L23" s="42"/>
      <c r="M23" s="25"/>
      <c r="N23" s="35"/>
    </row>
    <row r="24" spans="1:14" ht="29.5" customHeight="1" x14ac:dyDescent="0.35">
      <c r="A24" s="8">
        <v>14</v>
      </c>
      <c r="B24" s="31" t="s">
        <v>48</v>
      </c>
      <c r="C24" s="31"/>
      <c r="D24" s="31"/>
      <c r="E24" s="86">
        <v>300</v>
      </c>
      <c r="F24" s="71"/>
      <c r="G24" s="81">
        <f t="shared" ref="G24:G25" si="3">E24*F24</f>
        <v>0</v>
      </c>
      <c r="H24" s="61"/>
      <c r="I24" s="32"/>
      <c r="J24" s="33"/>
      <c r="K24" s="34"/>
      <c r="L24" s="42"/>
      <c r="M24" s="25"/>
      <c r="N24" s="35"/>
    </row>
    <row r="25" spans="1:14" ht="29.5" customHeight="1" x14ac:dyDescent="0.35">
      <c r="A25" s="8">
        <v>15</v>
      </c>
      <c r="B25" s="29" t="s">
        <v>49</v>
      </c>
      <c r="C25" s="29" t="s">
        <v>50</v>
      </c>
      <c r="D25" s="29"/>
      <c r="E25" s="87">
        <v>250</v>
      </c>
      <c r="F25" s="71"/>
      <c r="G25" s="82">
        <f t="shared" si="3"/>
        <v>0</v>
      </c>
      <c r="H25" s="61"/>
      <c r="I25" s="32"/>
      <c r="J25" s="42"/>
      <c r="K25" s="34"/>
      <c r="L25" s="42"/>
      <c r="M25" s="25"/>
      <c r="N25" s="35"/>
    </row>
    <row r="26" spans="1:14" ht="29.5" customHeight="1" x14ac:dyDescent="0.35">
      <c r="A26" s="8">
        <v>16</v>
      </c>
      <c r="B26" s="31" t="s">
        <v>51</v>
      </c>
      <c r="C26" s="31" t="s">
        <v>50</v>
      </c>
      <c r="D26" s="31"/>
      <c r="E26" s="86">
        <v>80</v>
      </c>
      <c r="F26" s="71"/>
      <c r="G26" s="81">
        <f t="shared" ref="G26:G27" si="4">E26*F26</f>
        <v>0</v>
      </c>
      <c r="H26" s="61"/>
      <c r="I26" s="32"/>
      <c r="J26" s="42"/>
      <c r="K26" s="33"/>
      <c r="L26" s="42"/>
      <c r="M26" s="25"/>
      <c r="N26" s="35"/>
    </row>
    <row r="27" spans="1:14" ht="29.5" customHeight="1" thickBot="1" x14ac:dyDescent="0.4">
      <c r="A27" s="8">
        <v>17</v>
      </c>
      <c r="B27" s="29" t="s">
        <v>52</v>
      </c>
      <c r="C27" s="29" t="s">
        <v>50</v>
      </c>
      <c r="D27" s="29"/>
      <c r="E27" s="87">
        <v>200</v>
      </c>
      <c r="F27" s="72"/>
      <c r="G27" s="82">
        <f t="shared" si="4"/>
        <v>0</v>
      </c>
      <c r="H27" s="61"/>
      <c r="I27" s="32"/>
      <c r="J27" s="33"/>
      <c r="K27" s="34"/>
      <c r="L27" s="42"/>
      <c r="M27" s="25"/>
      <c r="N27" s="35"/>
    </row>
    <row r="28" spans="1:14" thickBot="1" x14ac:dyDescent="0.4">
      <c r="A28" s="24"/>
      <c r="B28" s="17"/>
      <c r="C28" s="17"/>
      <c r="D28" s="17"/>
      <c r="E28" s="17"/>
      <c r="F28" s="84" t="s">
        <v>31</v>
      </c>
      <c r="G28" s="37">
        <f>SUM(G23:G27)</f>
        <v>0</v>
      </c>
      <c r="H28" s="62"/>
      <c r="I28" s="32"/>
      <c r="J28" s="33"/>
      <c r="K28" s="34"/>
      <c r="L28" s="42"/>
      <c r="M28" s="25"/>
      <c r="N28" s="42"/>
    </row>
    <row r="29" spans="1:14" ht="30.75" customHeight="1" x14ac:dyDescent="0.35">
      <c r="A29" s="24"/>
      <c r="B29" s="17"/>
      <c r="C29" s="17"/>
      <c r="D29" s="17"/>
      <c r="E29" s="17"/>
      <c r="F29" s="47"/>
      <c r="G29" s="12"/>
      <c r="H29" s="17"/>
      <c r="I29" s="32"/>
      <c r="J29" s="33"/>
      <c r="K29" s="34"/>
      <c r="L29" s="42"/>
      <c r="M29" s="25"/>
      <c r="N29" s="42"/>
    </row>
    <row r="30" spans="1:14" ht="24.75" customHeight="1" x14ac:dyDescent="0.35">
      <c r="A30" s="23"/>
      <c r="B30" s="26" t="s">
        <v>53</v>
      </c>
      <c r="C30" s="26"/>
      <c r="D30" s="26"/>
      <c r="E30" s="26"/>
      <c r="F30" s="26"/>
      <c r="G30" s="28" t="s">
        <v>54</v>
      </c>
      <c r="H30" s="60"/>
      <c r="I30" s="18"/>
      <c r="J30" s="33"/>
      <c r="K30" s="34"/>
      <c r="L30" s="42"/>
      <c r="M30" s="25"/>
      <c r="N30" s="35"/>
    </row>
    <row r="31" spans="1:14" ht="36.75" customHeight="1" x14ac:dyDescent="0.35">
      <c r="A31" s="11"/>
      <c r="F31" s="18"/>
      <c r="G31" s="55">
        <f>G28+G20+I13</f>
        <v>0</v>
      </c>
      <c r="H31" s="63"/>
      <c r="I31" s="32"/>
      <c r="J31" s="33"/>
      <c r="K31" s="34"/>
      <c r="L31" s="42"/>
      <c r="M31" s="25"/>
      <c r="N31" s="42"/>
    </row>
    <row r="32" spans="1:14" ht="14.5" x14ac:dyDescent="0.35">
      <c r="A32" s="11"/>
      <c r="B32" s="117" t="s">
        <v>63</v>
      </c>
      <c r="C32" s="118"/>
      <c r="D32" s="118"/>
      <c r="E32" s="119"/>
      <c r="F32" s="18"/>
      <c r="G32" s="48"/>
      <c r="H32" s="18"/>
      <c r="I32" s="32"/>
      <c r="J32" s="33"/>
      <c r="K32" s="34"/>
      <c r="L32" s="42"/>
      <c r="M32" s="25"/>
      <c r="N32" s="42"/>
    </row>
    <row r="33" spans="1:14" ht="14.5" x14ac:dyDescent="0.35">
      <c r="A33" s="11"/>
      <c r="B33" s="120" t="s">
        <v>55</v>
      </c>
      <c r="C33" s="121"/>
      <c r="D33" s="121"/>
      <c r="E33" s="122"/>
      <c r="F33" s="18"/>
      <c r="G33" s="48"/>
      <c r="H33" s="18"/>
      <c r="I33" s="32"/>
      <c r="J33" s="33"/>
      <c r="K33" s="34"/>
      <c r="L33" s="42"/>
      <c r="M33" s="25"/>
      <c r="N33" s="42"/>
    </row>
    <row r="34" spans="1:14" ht="14.5" x14ac:dyDescent="0.35">
      <c r="A34" s="11"/>
      <c r="B34" s="123" t="s">
        <v>56</v>
      </c>
      <c r="C34" s="124"/>
      <c r="D34" s="124"/>
      <c r="E34" s="125"/>
      <c r="F34" s="18"/>
      <c r="G34" s="48"/>
      <c r="H34" s="18"/>
      <c r="I34" s="32"/>
      <c r="J34" s="33"/>
      <c r="K34" s="34"/>
      <c r="L34" s="42"/>
      <c r="M34" s="25"/>
      <c r="N34" s="42"/>
    </row>
    <row r="35" spans="1:14" ht="36.75" customHeight="1" x14ac:dyDescent="0.35">
      <c r="A35" s="11"/>
      <c r="F35" s="18"/>
      <c r="G35" s="48"/>
      <c r="H35" s="18"/>
      <c r="I35" s="32"/>
      <c r="J35" s="33"/>
      <c r="K35" s="34"/>
      <c r="L35" s="42"/>
      <c r="M35" s="25"/>
      <c r="N35" s="42"/>
    </row>
    <row r="36" spans="1:14" ht="26.25" customHeight="1" thickBot="1" x14ac:dyDescent="0.4">
      <c r="A36" s="24"/>
      <c r="B36" s="18" t="s">
        <v>57</v>
      </c>
      <c r="C36" s="18"/>
      <c r="E36" s="49"/>
      <c r="G36" s="43"/>
      <c r="I36" s="32"/>
      <c r="J36" s="33"/>
      <c r="K36" s="34"/>
      <c r="L36" s="42"/>
      <c r="M36" s="25"/>
      <c r="N36" s="35"/>
    </row>
    <row r="37" spans="1:14" ht="18" customHeight="1" x14ac:dyDescent="0.35">
      <c r="A37" s="24"/>
      <c r="B37" s="109" t="s">
        <v>58</v>
      </c>
      <c r="C37" s="110"/>
      <c r="D37" s="111"/>
      <c r="E37" s="112"/>
      <c r="F37" s="113"/>
      <c r="G37" s="44"/>
      <c r="H37" s="16"/>
      <c r="I37" s="17"/>
      <c r="J37" s="17"/>
      <c r="K37" s="17"/>
      <c r="L37" s="42"/>
      <c r="M37" s="25"/>
      <c r="N37" s="35"/>
    </row>
    <row r="38" spans="1:14" ht="18" customHeight="1" x14ac:dyDescent="0.35">
      <c r="A38" s="24"/>
      <c r="B38" s="109"/>
      <c r="C38" s="110"/>
      <c r="D38" s="114"/>
      <c r="E38" s="115"/>
      <c r="F38" s="116"/>
      <c r="G38" s="44"/>
      <c r="H38" s="16"/>
      <c r="I38" s="17"/>
      <c r="J38" s="17"/>
      <c r="K38" s="17"/>
      <c r="L38" s="42"/>
      <c r="M38" s="25"/>
      <c r="N38" s="35"/>
    </row>
    <row r="39" spans="1:14" s="17" customFormat="1" ht="39.75" customHeight="1" x14ac:dyDescent="0.35">
      <c r="A39" s="21"/>
      <c r="B39" s="109" t="s">
        <v>59</v>
      </c>
      <c r="C39" s="110"/>
      <c r="D39" s="106"/>
      <c r="E39" s="107"/>
      <c r="F39" s="108"/>
      <c r="G39" s="12"/>
      <c r="L39" s="45"/>
      <c r="N39" s="45"/>
    </row>
    <row r="40" spans="1:14" ht="15" hidden="1" customHeight="1" x14ac:dyDescent="0.35">
      <c r="A40" s="24"/>
      <c r="B40" s="109"/>
      <c r="C40" s="110"/>
      <c r="D40" s="90"/>
      <c r="E40" s="56"/>
      <c r="F40" s="91"/>
      <c r="G40" s="12"/>
      <c r="H40" s="17"/>
    </row>
    <row r="41" spans="1:14" ht="15" hidden="1" customHeight="1" x14ac:dyDescent="0.35">
      <c r="A41" s="24"/>
      <c r="B41" s="109" t="s">
        <v>60</v>
      </c>
      <c r="C41" s="89"/>
      <c r="D41" s="90"/>
      <c r="E41" s="56"/>
      <c r="F41" s="91"/>
      <c r="G41" s="12"/>
      <c r="H41" s="17"/>
    </row>
    <row r="42" spans="1:14" ht="15" hidden="1" customHeight="1" x14ac:dyDescent="0.35">
      <c r="A42" s="24"/>
      <c r="B42" s="109"/>
      <c r="C42" s="89"/>
      <c r="D42" s="90"/>
      <c r="E42" s="56"/>
      <c r="F42" s="91"/>
      <c r="G42" s="10"/>
      <c r="H42" s="49"/>
    </row>
    <row r="43" spans="1:14" ht="16.5" customHeight="1" x14ac:dyDescent="0.35">
      <c r="A43" s="21"/>
      <c r="B43" s="109" t="s">
        <v>60</v>
      </c>
      <c r="C43" s="110"/>
      <c r="D43" s="126"/>
      <c r="E43" s="127"/>
      <c r="F43" s="128"/>
      <c r="G43" s="12"/>
      <c r="H43" s="17"/>
      <c r="K43" s="25"/>
      <c r="L43" s="16"/>
      <c r="M43" s="25"/>
      <c r="N43" s="16"/>
    </row>
    <row r="44" spans="1:14" ht="15.75" customHeight="1" x14ac:dyDescent="0.35">
      <c r="A44" s="21"/>
      <c r="B44" s="109"/>
      <c r="C44" s="110"/>
      <c r="D44" s="114"/>
      <c r="E44" s="115"/>
      <c r="F44" s="116"/>
      <c r="G44" s="12"/>
      <c r="H44" s="17"/>
      <c r="K44" s="25"/>
      <c r="L44" s="16"/>
      <c r="M44" s="25"/>
      <c r="N44" s="16"/>
    </row>
    <row r="45" spans="1:14" ht="16.5" customHeight="1" x14ac:dyDescent="0.35">
      <c r="A45" s="21"/>
      <c r="B45" s="109" t="s">
        <v>61</v>
      </c>
      <c r="C45" s="110"/>
      <c r="D45" s="126"/>
      <c r="E45" s="127"/>
      <c r="F45" s="128"/>
      <c r="G45" s="12"/>
      <c r="H45" s="17"/>
      <c r="K45" s="25"/>
      <c r="L45" s="16"/>
      <c r="M45" s="25"/>
      <c r="N45" s="16"/>
    </row>
    <row r="46" spans="1:14" thickBot="1" x14ac:dyDescent="0.4">
      <c r="A46" s="21"/>
      <c r="B46" s="109"/>
      <c r="C46" s="110"/>
      <c r="D46" s="129"/>
      <c r="E46" s="130"/>
      <c r="F46" s="131"/>
      <c r="G46" s="12"/>
      <c r="H46" s="17"/>
      <c r="K46" s="25"/>
      <c r="L46" s="16"/>
      <c r="M46" s="25"/>
      <c r="N46" s="16"/>
    </row>
    <row r="47" spans="1:14" thickBot="1" x14ac:dyDescent="0.4">
      <c r="A47" s="22"/>
      <c r="B47" s="13"/>
      <c r="C47" s="13"/>
      <c r="D47" s="13"/>
      <c r="E47" s="14"/>
      <c r="F47" s="13"/>
      <c r="G47" s="15"/>
      <c r="H47" s="17"/>
      <c r="K47" s="25"/>
      <c r="L47" s="16"/>
      <c r="M47" s="25"/>
      <c r="N47" s="16"/>
    </row>
    <row r="48" spans="1:14" ht="14.5" x14ac:dyDescent="0.35">
      <c r="A48" s="46"/>
      <c r="J48" s="25"/>
      <c r="K48" s="16"/>
      <c r="N48" s="16"/>
    </row>
    <row r="49" spans="1:14" ht="14.5" x14ac:dyDescent="0.35">
      <c r="A49" s="46"/>
      <c r="J49" s="25"/>
      <c r="K49" s="16"/>
      <c r="N49" s="16"/>
    </row>
    <row r="50" spans="1:14" ht="14.5" x14ac:dyDescent="0.35">
      <c r="A50" s="46"/>
      <c r="J50" s="25"/>
      <c r="K50" s="16"/>
      <c r="N50" s="16"/>
    </row>
    <row r="51" spans="1:14" ht="14.5" x14ac:dyDescent="0.35">
      <c r="A51" s="46"/>
      <c r="J51" s="25"/>
      <c r="K51" s="16"/>
      <c r="N51" s="16"/>
    </row>
    <row r="52" spans="1:14" ht="14.5" x14ac:dyDescent="0.35">
      <c r="A52" s="46"/>
      <c r="J52" s="25"/>
      <c r="K52" s="16"/>
      <c r="N52" s="16"/>
    </row>
    <row r="53" spans="1:14" ht="14.5" x14ac:dyDescent="0.35">
      <c r="A53" s="46"/>
      <c r="J53" s="25"/>
      <c r="K53" s="16"/>
      <c r="N53" s="16"/>
    </row>
    <row r="54" spans="1:14" ht="14.5" x14ac:dyDescent="0.35">
      <c r="A54" s="46"/>
      <c r="J54" s="25"/>
      <c r="K54" s="16"/>
      <c r="N54" s="16"/>
    </row>
    <row r="55" spans="1:14" ht="14.5" x14ac:dyDescent="0.35">
      <c r="A55" s="46"/>
      <c r="J55" s="25"/>
      <c r="K55" s="16"/>
      <c r="N55" s="16"/>
    </row>
    <row r="56" spans="1:14" ht="14.5" x14ac:dyDescent="0.35">
      <c r="A56" s="46"/>
      <c r="J56" s="25"/>
      <c r="K56" s="16"/>
      <c r="N56" s="16"/>
    </row>
    <row r="57" spans="1:14" ht="14.5" x14ac:dyDescent="0.35">
      <c r="A57" s="46"/>
      <c r="J57" s="25"/>
      <c r="K57" s="16"/>
      <c r="N57" s="16"/>
    </row>
    <row r="58" spans="1:14" ht="14.5" x14ac:dyDescent="0.35">
      <c r="A58" s="46"/>
      <c r="J58" s="25"/>
      <c r="K58" s="16"/>
      <c r="N58" s="16"/>
    </row>
    <row r="59" spans="1:14" ht="14.5" x14ac:dyDescent="0.35">
      <c r="A59" s="46"/>
      <c r="J59" s="25"/>
      <c r="K59" s="16"/>
      <c r="N59" s="16"/>
    </row>
    <row r="60" spans="1:14" ht="14.5" x14ac:dyDescent="0.35">
      <c r="A60" s="46"/>
      <c r="J60" s="25"/>
      <c r="K60" s="16"/>
      <c r="N60" s="16"/>
    </row>
    <row r="61" spans="1:14" ht="14.5" x14ac:dyDescent="0.35">
      <c r="A61" s="46"/>
      <c r="J61" s="25"/>
      <c r="K61" s="16"/>
      <c r="N61" s="16"/>
    </row>
    <row r="62" spans="1:14" ht="14.5" x14ac:dyDescent="0.35">
      <c r="A62" s="46"/>
      <c r="J62" s="25"/>
      <c r="K62" s="16"/>
      <c r="N62" s="16"/>
    </row>
    <row r="63" spans="1:14" ht="14.5" x14ac:dyDescent="0.35">
      <c r="A63" s="46"/>
      <c r="J63" s="25"/>
      <c r="K63" s="16"/>
      <c r="N63" s="16"/>
    </row>
    <row r="64" spans="1:14" ht="14.5" x14ac:dyDescent="0.35">
      <c r="A64" s="46"/>
      <c r="J64" s="25"/>
      <c r="K64" s="16"/>
      <c r="N64" s="16"/>
    </row>
    <row r="65" spans="1:14" ht="14.5" x14ac:dyDescent="0.35">
      <c r="A65" s="46"/>
      <c r="J65" s="25"/>
      <c r="K65" s="16"/>
      <c r="N65" s="16"/>
    </row>
    <row r="66" spans="1:14" ht="14.5" x14ac:dyDescent="0.35">
      <c r="A66" s="46"/>
      <c r="J66" s="25"/>
      <c r="K66" s="16"/>
      <c r="N66" s="16"/>
    </row>
    <row r="67" spans="1:14" ht="14.5" x14ac:dyDescent="0.35">
      <c r="A67" s="46"/>
      <c r="J67" s="25"/>
      <c r="K67" s="16"/>
      <c r="N67" s="16"/>
    </row>
    <row r="68" spans="1:14" ht="14.5" x14ac:dyDescent="0.35">
      <c r="A68" s="46"/>
      <c r="J68" s="25"/>
      <c r="K68" s="16"/>
      <c r="N68" s="16"/>
    </row>
    <row r="69" spans="1:14" ht="14.5" x14ac:dyDescent="0.35">
      <c r="A69" s="46"/>
      <c r="J69" s="25"/>
      <c r="K69" s="16"/>
      <c r="N69" s="16"/>
    </row>
    <row r="70" spans="1:14" ht="14.5" x14ac:dyDescent="0.35">
      <c r="A70" s="46"/>
      <c r="J70" s="25"/>
      <c r="K70" s="16"/>
      <c r="N70" s="16"/>
    </row>
    <row r="71" spans="1:14" ht="14.5" x14ac:dyDescent="0.35">
      <c r="A71" s="46"/>
      <c r="J71" s="25"/>
      <c r="K71" s="16"/>
      <c r="N71" s="16"/>
    </row>
    <row r="72" spans="1:14" ht="14.5" x14ac:dyDescent="0.35">
      <c r="A72" s="46"/>
      <c r="J72" s="25"/>
      <c r="K72" s="16"/>
      <c r="N72" s="16"/>
    </row>
    <row r="73" spans="1:14" ht="14.5" x14ac:dyDescent="0.35">
      <c r="A73" s="46"/>
      <c r="J73" s="25"/>
      <c r="K73" s="16"/>
      <c r="N73" s="16"/>
    </row>
    <row r="74" spans="1:14" ht="14.5" x14ac:dyDescent="0.35">
      <c r="A74" s="46"/>
      <c r="J74" s="25"/>
      <c r="K74" s="16"/>
      <c r="N74" s="16"/>
    </row>
    <row r="75" spans="1:14" ht="14.5" x14ac:dyDescent="0.35">
      <c r="A75" s="46"/>
      <c r="J75" s="25"/>
      <c r="K75" s="16"/>
      <c r="N75" s="16"/>
    </row>
    <row r="76" spans="1:14" ht="14.5" x14ac:dyDescent="0.35">
      <c r="A76" s="46"/>
      <c r="J76" s="25"/>
      <c r="K76" s="16"/>
      <c r="N76" s="16"/>
    </row>
    <row r="77" spans="1:14" ht="78" customHeight="1" x14ac:dyDescent="0.35">
      <c r="A77" s="46"/>
      <c r="J77" s="25"/>
      <c r="K77" s="16"/>
      <c r="N77" s="16"/>
    </row>
    <row r="78" spans="1:14" ht="75" customHeight="1" x14ac:dyDescent="0.35">
      <c r="A78" s="46"/>
      <c r="J78" s="25"/>
      <c r="K78" s="16"/>
      <c r="N78" s="16"/>
    </row>
    <row r="79" spans="1:14" ht="14.5" hidden="1" x14ac:dyDescent="0.35"/>
    <row r="80" spans="1:14" ht="14.5" hidden="1" x14ac:dyDescent="0.35"/>
    <row r="81" ht="14.5" hidden="1" x14ac:dyDescent="0.35"/>
    <row r="82" ht="14.5" hidden="1" x14ac:dyDescent="0.35"/>
    <row r="83" ht="14.5" hidden="1" x14ac:dyDescent="0.35"/>
    <row r="84" ht="14.5" hidden="1" x14ac:dyDescent="0.35"/>
    <row r="85" ht="14.5" hidden="1" x14ac:dyDescent="0.35"/>
    <row r="86" ht="14.5" hidden="1" x14ac:dyDescent="0.35"/>
    <row r="87" ht="14.5" hidden="1" x14ac:dyDescent="0.35"/>
    <row r="88" ht="14.5" hidden="1" x14ac:dyDescent="0.35"/>
    <row r="89" ht="14.5" hidden="1" x14ac:dyDescent="0.35"/>
    <row r="90" ht="14.5" hidden="1" x14ac:dyDescent="0.35"/>
    <row r="91" ht="14.5" hidden="1" x14ac:dyDescent="0.35"/>
    <row r="92" ht="14.5" hidden="1" x14ac:dyDescent="0.35"/>
    <row r="93" ht="14.5" hidden="1" x14ac:dyDescent="0.35"/>
    <row r="94" ht="14.5" hidden="1" x14ac:dyDescent="0.35"/>
    <row r="95" ht="14.5" hidden="1" x14ac:dyDescent="0.35"/>
    <row r="96" ht="14.5" hidden="1" x14ac:dyDescent="0.35"/>
    <row r="97" ht="14.5" hidden="1" x14ac:dyDescent="0.35"/>
    <row r="98" ht="14.5" hidden="1" x14ac:dyDescent="0.35"/>
    <row r="99" ht="14.5" hidden="1" x14ac:dyDescent="0.35"/>
    <row r="100" ht="14.5" hidden="1" x14ac:dyDescent="0.35"/>
    <row r="101" ht="14.5" hidden="1" x14ac:dyDescent="0.35"/>
    <row r="102" ht="14.5" hidden="1" x14ac:dyDescent="0.35"/>
    <row r="103" ht="15" customHeight="1" x14ac:dyDescent="0.35"/>
    <row r="104" ht="15" customHeight="1" x14ac:dyDescent="0.35"/>
    <row r="105" ht="15" customHeight="1" x14ac:dyDescent="0.35"/>
    <row r="106" ht="15" customHeight="1" x14ac:dyDescent="0.35"/>
    <row r="107" ht="15" customHeight="1" x14ac:dyDescent="0.35"/>
    <row r="108" ht="15" customHeight="1" x14ac:dyDescent="0.35"/>
    <row r="109" ht="15" customHeight="1" x14ac:dyDescent="0.35"/>
  </sheetData>
  <sheetProtection algorithmName="SHA-512" hashValue="OrMfKEabjGJfB+SNSZh8O21qdkA2BMub5eNL/Gc618d+33KCyav9mUzgpm1p16RT6i4orG2MqmDwtaGLRWxYeA==" saltValue="ulabQYXjHyCuhD5J1zVAKg==" spinCount="100000" sheet="1" objects="1" scenarios="1"/>
  <mergeCells count="13">
    <mergeCell ref="B41:B42"/>
    <mergeCell ref="D43:F44"/>
    <mergeCell ref="D45:F46"/>
    <mergeCell ref="B43:C44"/>
    <mergeCell ref="B45:C46"/>
    <mergeCell ref="A2:G3"/>
    <mergeCell ref="D39:F39"/>
    <mergeCell ref="B37:C38"/>
    <mergeCell ref="B39:C40"/>
    <mergeCell ref="D37:F38"/>
    <mergeCell ref="B32:E32"/>
    <mergeCell ref="B33:E33"/>
    <mergeCell ref="B34:E34"/>
  </mergeCells>
  <pageMargins left="0.7" right="0.7" top="0.75" bottom="0.75" header="0.3" footer="0.3"/>
  <ignoredErrors>
    <ignoredError sqref="H5 G6 G7:G12" unlockedFormula="1"/>
  </ignoredErrors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FDBDAE6087544B2924F946EFA8C66" ma:contentTypeVersion="15" ma:contentTypeDescription="Een nieuw document maken." ma:contentTypeScope="" ma:versionID="ac54af24f8ab328fc55dca21881b134e">
  <xsd:schema xmlns:xsd="http://www.w3.org/2001/XMLSchema" xmlns:xs="http://www.w3.org/2001/XMLSchema" xmlns:p="http://schemas.microsoft.com/office/2006/metadata/properties" xmlns:ns2="9025bfce-7644-41ff-9242-4316a8af9377" xmlns:ns3="ed98f67c-1919-4074-973e-72d958f5fb31" targetNamespace="http://schemas.microsoft.com/office/2006/metadata/properties" ma:root="true" ma:fieldsID="1d7cf3740f4b5e86daeb8b2dd04301b0" ns2:_="" ns3:_="">
    <xsd:import namespace="9025bfce-7644-41ff-9242-4316a8af9377"/>
    <xsd:import namespace="ed98f67c-1919-4074-973e-72d958f5f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5bfce-7644-41ff-9242-4316a8af9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f67c-1919-4074-973e-72d958f5f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ceb31fa-27c8-4060-8537-3a424772a7fe}" ma:internalName="TaxCatchAll" ma:showField="CatchAllData" ma:web="ed98f67c-1919-4074-973e-72d958f5f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25bfce-7644-41ff-9242-4316a8af9377">
      <Terms xmlns="http://schemas.microsoft.com/office/infopath/2007/PartnerControls"/>
    </lcf76f155ced4ddcb4097134ff3c332f>
    <TaxCatchAll xmlns="ed98f67c-1919-4074-973e-72d958f5fb31" xsi:nil="true"/>
    <SharedWithUsers xmlns="ed98f67c-1919-4074-973e-72d958f5fb3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3B052B4-126B-4A3F-9F02-F189DEBC82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AB112E-8427-4CFA-A832-5EE64BDE2621}"/>
</file>

<file path=customXml/itemProps3.xml><?xml version="1.0" encoding="utf-8"?>
<ds:datastoreItem xmlns:ds="http://schemas.openxmlformats.org/officeDocument/2006/customXml" ds:itemID="{B61E4C99-333E-43EA-BA62-27126D085B6A}">
  <ds:schemaRefs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636faf38-aab6-4194-8f5b-fc9a86914114"/>
    <ds:schemaRef ds:uri="http://purl.org/dc/elements/1.1/"/>
    <ds:schemaRef ds:uri="0c1a2bca-9b37-4966-b12d-0cfb7d5484ce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</vt:lpstr>
      <vt:lpstr>Prijzen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Melroy Huuskes</dc:creator>
  <cp:keywords/>
  <dc:description/>
  <cp:lastModifiedBy>Melroy Huuskes</cp:lastModifiedBy>
  <cp:revision/>
  <dcterms:created xsi:type="dcterms:W3CDTF">2023-11-13T10:32:08Z</dcterms:created>
  <dcterms:modified xsi:type="dcterms:W3CDTF">2024-02-06T07:54:07Z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0x010100CCFFDBDAE6087544B2924F946EFA8C66</vt:lpwstr>
  </property>
  <property fmtid="{D5CDD505-2E9C-101B-9397-08002B2CF9AE}" pid="3" name="MediaServiceImageTags">
    <vt:lpwstr/>
  </property>
  <property fmtid="{D5CDD505-2E9C-101B-9397-08002B2CF9AE}" pid="4" name="Order">
    <vt:r8>96311200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