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bnl-my.sharepoint.com/personal/pblom_svb_nl/Documents/Documenten/EA Schoonmaak/NvI 5/"/>
    </mc:Choice>
  </mc:AlternateContent>
  <xr:revisionPtr revIDLastSave="0" documentId="8_{EBC5A6AF-5677-4498-8E5C-88F99A19B3ED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Voorblad perceel 2" sheetId="1" r:id="rId1"/>
    <sheet name="Locatie Roermond" sheetId="2" r:id="rId2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1" l="1"/>
  <c r="J32" i="2"/>
  <c r="J31" i="2"/>
  <c r="D10" i="2"/>
  <c r="B14" i="2"/>
  <c r="J23" i="2"/>
  <c r="J24" i="2"/>
  <c r="J25" i="2"/>
  <c r="J26" i="2"/>
  <c r="J27" i="2"/>
  <c r="J28" i="2"/>
  <c r="J29" i="2"/>
  <c r="J30" i="2"/>
  <c r="J22" i="2"/>
  <c r="L34" i="2"/>
  <c r="D8" i="2"/>
  <c r="D9" i="2"/>
  <c r="D11" i="2"/>
  <c r="D12" i="2"/>
  <c r="D7" i="2"/>
  <c r="F12" i="2"/>
  <c r="F11" i="2"/>
  <c r="F10" i="2"/>
  <c r="F9" i="2"/>
  <c r="F8" i="2"/>
  <c r="F7" i="2"/>
  <c r="K5" i="1"/>
  <c r="L16" i="2"/>
  <c r="K4" i="1"/>
  <c r="L37" i="2"/>
  <c r="K11" i="1"/>
</calcChain>
</file>

<file path=xl/sharedStrings.xml><?xml version="1.0" encoding="utf-8"?>
<sst xmlns="http://schemas.openxmlformats.org/spreadsheetml/2006/main" count="62" uniqueCount="53">
  <si>
    <t>Roermond</t>
  </si>
  <si>
    <t>Prijs per jaar 100% in gebruik Schoonmaakdienstverlening binnen incl. separatieglas, verzamelen van afval en voorraadbeheer en aanvullen van sanitaire verbruiksartikelen excl. BTW *</t>
  </si>
  <si>
    <t>Prijs per jaar Gevelglasbewassing binnenzijde en gevelglasbewassing buitenzijde, en gevelreiniging excl. BTW</t>
  </si>
  <si>
    <t>Prijs per jaar overige werkzaamheden met een frequentie excl. BTW</t>
  </si>
  <si>
    <t>N.V.T.</t>
  </si>
  <si>
    <t>Totaalprijs per jaar locatie Roermond excl. BTW</t>
  </si>
  <si>
    <t>* Zoals beschreven in het Beschrijvend Document Bijlage C moet de ingediende Prijs per jaar 100% in gebruik Schoonmaakdienstverlening binnen incl. separatieglas, verzamelen van afval en voorraadbeheer en aanvullen van sanitaire verbruiksartikelen excl. BTW voor Perceel  liggen in de bandbreedte van € 99.991 tot € 117.765.</t>
  </si>
  <si>
    <t>Inschrijfprijs per jaar excl. BTW Perceel 2</t>
  </si>
  <si>
    <t>Bedrijfsnaam Inschrijver:</t>
  </si>
  <si>
    <t>Plaats:</t>
  </si>
  <si>
    <t>Datum:</t>
  </si>
  <si>
    <t>Naam ondergetekende:</t>
  </si>
  <si>
    <t>Functienaam ondergetekende:</t>
  </si>
  <si>
    <t>Origineel rechtsgeldige ondertekening:</t>
  </si>
  <si>
    <t>Locatie: Roermond</t>
  </si>
  <si>
    <t>Schoonmaakdienstverlening binnen inclusief separatieglas, verzamelen van afval en voorraadbeheer en aanvullen van sanitaire verbruiksartikelen</t>
  </si>
  <si>
    <t>In gebruik SVB</t>
  </si>
  <si>
    <t>In gebruik</t>
  </si>
  <si>
    <t>Beperkt gebruik (35% van tarief per m2 per maand excl. BTW)</t>
  </si>
  <si>
    <t>Ruimtesoort Incl. separatieglas</t>
  </si>
  <si>
    <t>Ca. Aantal m2</t>
  </si>
  <si>
    <t>Tarief per m2 per maand excl. BTW</t>
  </si>
  <si>
    <t>Kosten per maand</t>
  </si>
  <si>
    <t>Kantoorruimtes</t>
  </si>
  <si>
    <t>Restauratieve ruimtes: Pantry's</t>
  </si>
  <si>
    <t xml:space="preserve">Restauratieve ruimtes: Restaurant </t>
  </si>
  <si>
    <t>Representatieve ruimtes</t>
  </si>
  <si>
    <t>Sanitaire ruimtes</t>
  </si>
  <si>
    <t>Verkeersruimtes</t>
  </si>
  <si>
    <t>Totaal m2</t>
  </si>
  <si>
    <t>Prijs per jaar Schoonmaakdienstverlening binnen incl. separatieglas, verzamelen van afval en voorraadbeheer en aanvullen van sanitaire verbruiksartikelen excl. BTW</t>
  </si>
  <si>
    <t>Gevelglasbewassing binnenzijde en gevelglasbewassing buitenzijde, en gevelreiniging</t>
  </si>
  <si>
    <t>In Gebruik SVB</t>
  </si>
  <si>
    <t>Omschrijving onderdeel</t>
  </si>
  <si>
    <t>Aantal beurten per jaar</t>
  </si>
  <si>
    <t>circa m2/ circa m1</t>
  </si>
  <si>
    <r>
      <t>Tarief per m2</t>
    </r>
    <r>
      <rPr>
        <b/>
        <sz val="11"/>
        <color rgb="FFFF0000"/>
        <rFont val="Calibri"/>
        <family val="2"/>
        <scheme val="minor"/>
      </rPr>
      <t>/m1</t>
    </r>
    <r>
      <rPr>
        <b/>
        <sz val="11"/>
        <color theme="1"/>
        <rFont val="Calibri"/>
        <family val="2"/>
        <scheme val="minor"/>
      </rPr>
      <t xml:space="preserve"> in gebruik per beurt excl. BTW</t>
    </r>
  </si>
  <si>
    <t>Totaal per jaar excl. BTW</t>
  </si>
  <si>
    <r>
      <t xml:space="preserve">1a) Gevelglasbewassing binnen en buiten; Begane grond t/m derde etage </t>
    </r>
    <r>
      <rPr>
        <sz val="11"/>
        <color rgb="FFFF0000"/>
        <rFont val="Calibri"/>
        <family val="2"/>
        <scheme val="minor"/>
      </rPr>
      <t>(enkelzijdig gemeten)</t>
    </r>
  </si>
  <si>
    <t>1b) Reinigen kozijnen, aluminium; Begane grond t/m derde etage</t>
  </si>
  <si>
    <t>1c) Reinigen vensterbanken, aluminium; Begane grond t/m derde etage</t>
  </si>
  <si>
    <t>1d) Reinigen metalen ribbeltjesdeur; Begane grond achterzijde</t>
  </si>
  <si>
    <t>1e) Reinigen lampen; Tussen tweede en derde etage achterzijde</t>
  </si>
  <si>
    <t>1f) Reinigen metalen roosters; Begane grond, Oranjelaanzijde</t>
  </si>
  <si>
    <r>
      <t xml:space="preserve">2a) Gevelglasbewassing binnen en buiten; Vierde t/m tiende etage </t>
    </r>
    <r>
      <rPr>
        <sz val="11"/>
        <color rgb="FFFF0000"/>
        <rFont val="Calibri"/>
        <family val="2"/>
        <scheme val="minor"/>
      </rPr>
      <t>(enkelzijdig gemeten)</t>
    </r>
  </si>
  <si>
    <t>2b) Reinigen kozijnen, aluminium; Vierde t/m tiende etage</t>
  </si>
  <si>
    <t>2c) Reinigen gevel, vliesgevel; Vierde t/m tiende etage</t>
  </si>
  <si>
    <t>3a) Reinigen logo; 9e etage westzijde</t>
  </si>
  <si>
    <t>3b) Reinigen logo; 9e etage oostzijde</t>
  </si>
  <si>
    <t>Totaalprijs per jaar Locatie Roermond excl. BTW</t>
  </si>
  <si>
    <t xml:space="preserve"> </t>
  </si>
  <si>
    <r>
      <rPr>
        <b/>
        <u/>
        <sz val="18"/>
        <color rgb="FF000000"/>
        <rFont val="Calibri"/>
        <scheme val="minor"/>
      </rPr>
      <t>Prijzenblad Perceel 2 Roermond,</t>
    </r>
    <r>
      <rPr>
        <b/>
        <u/>
        <sz val="18"/>
        <color rgb="FFFF0000"/>
        <rFont val="Calibri"/>
        <scheme val="minor"/>
      </rPr>
      <t xml:space="preserve"> versie 1.3 d.d. 29 augustus 2023</t>
    </r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</si>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</sst>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"/>
    <numFmt numFmtId="165" formatCode="[$-F800]dddd\,\ mmmm\ dd\,\ yyyy"/>
    <numFmt numFmtId="166" formatCode="_ &quot;€&quot;\ * #,##0.0000_ ;_ &quot;€&quot;\ * \-#,##0.0000_ ;_ &quot;€&quot;\ * &quot;-&quot;????_ ;_ @_ "/>
    <numFmt numFmtId="167" formatCode="[$€-413]\ #,##0.00;[$€-413]\ \-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8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</font>
    <font>
      <b/>
      <sz val="14"/>
      <name val="Calibri"/>
      <family val="2"/>
      <scheme val="minor"/>
    </font>
    <font>
      <b/>
      <u/>
      <sz val="18"/>
      <color rgb="FF000000"/>
      <name val="Calibri"/>
      <scheme val="minor"/>
    </font>
    <font>
      <b/>
      <u/>
      <sz val="18"/>
      <color rgb="FFFF0000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6">
    <xf numFmtId="0" fontId="0" fillId="0" borderId="0" xfId="0"/>
    <xf numFmtId="0" fontId="4" fillId="0" borderId="3" xfId="0" applyFont="1" applyBorder="1"/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7" fillId="2" borderId="0" xfId="0" applyFont="1" applyFill="1" applyAlignment="1">
      <alignment horizontal="center" vertical="center"/>
    </xf>
    <xf numFmtId="0" fontId="0" fillId="3" borderId="0" xfId="0" applyFill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6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5" xfId="0" applyFont="1" applyBorder="1" applyAlignment="1">
      <alignment horizontal="right" wrapText="1"/>
    </xf>
    <xf numFmtId="4" fontId="0" fillId="0" borderId="5" xfId="0" applyNumberFormat="1" applyBorder="1"/>
    <xf numFmtId="0" fontId="13" fillId="0" borderId="0" xfId="0" applyFont="1" applyAlignment="1">
      <alignment horizontal="left" vertical="center" indent="1"/>
    </xf>
    <xf numFmtId="0" fontId="13" fillId="0" borderId="0" xfId="0" applyFont="1" applyAlignment="1">
      <alignment horizontal="right" vertical="center"/>
    </xf>
    <xf numFmtId="0" fontId="3" fillId="0" borderId="5" xfId="0" applyFont="1" applyBorder="1" applyAlignment="1">
      <alignment horizontal="left"/>
    </xf>
    <xf numFmtId="4" fontId="3" fillId="0" borderId="5" xfId="0" applyNumberFormat="1" applyFont="1" applyBorder="1"/>
    <xf numFmtId="4" fontId="3" fillId="0" borderId="0" xfId="0" applyNumberFormat="1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4" fontId="3" fillId="0" borderId="0" xfId="0" applyNumberFormat="1" applyFont="1" applyAlignment="1">
      <alignment horizontal="right" vertical="center"/>
    </xf>
    <xf numFmtId="0" fontId="3" fillId="5" borderId="0" xfId="0" applyFont="1" applyFill="1"/>
    <xf numFmtId="4" fontId="3" fillId="5" borderId="0" xfId="0" applyNumberFormat="1" applyFont="1" applyFill="1"/>
    <xf numFmtId="0" fontId="6" fillId="0" borderId="2" xfId="0" applyFont="1" applyBorder="1" applyAlignment="1">
      <alignment horizontal="center"/>
    </xf>
    <xf numFmtId="0" fontId="6" fillId="0" borderId="10" xfId="0" applyFont="1" applyBorder="1"/>
    <xf numFmtId="0" fontId="3" fillId="0" borderId="0" xfId="0" applyFont="1" applyAlignment="1">
      <alignment vertical="center"/>
    </xf>
    <xf numFmtId="0" fontId="0" fillId="0" borderId="5" xfId="0" applyBorder="1" applyAlignment="1">
      <alignment horizontal="right" vertical="center"/>
    </xf>
    <xf numFmtId="0" fontId="7" fillId="7" borderId="5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4" fontId="2" fillId="0" borderId="0" xfId="0" applyNumberFormat="1" applyFont="1" applyAlignment="1" applyProtection="1">
      <alignment horizontal="right" vertical="center"/>
      <protection locked="0"/>
    </xf>
    <xf numFmtId="2" fontId="5" fillId="0" borderId="0" xfId="0" applyNumberFormat="1" applyFont="1" applyAlignment="1">
      <alignment vertical="center"/>
    </xf>
    <xf numFmtId="0" fontId="14" fillId="0" borderId="3" xfId="0" applyFont="1" applyBorder="1"/>
    <xf numFmtId="0" fontId="14" fillId="0" borderId="0" xfId="0" applyFont="1"/>
    <xf numFmtId="9" fontId="14" fillId="0" borderId="2" xfId="0" applyNumberFormat="1" applyFont="1" applyBorder="1"/>
    <xf numFmtId="4" fontId="15" fillId="0" borderId="5" xfId="0" applyNumberFormat="1" applyFont="1" applyBorder="1"/>
    <xf numFmtId="0" fontId="0" fillId="0" borderId="11" xfId="0" applyBorder="1"/>
    <xf numFmtId="0" fontId="0" fillId="0" borderId="9" xfId="0" applyBorder="1"/>
    <xf numFmtId="0" fontId="4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9" fontId="12" fillId="0" borderId="0" xfId="0" applyNumberFormat="1" applyFont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3" fillId="0" borderId="0" xfId="0" applyFont="1" applyAlignment="1">
      <alignment horizontal="right" wrapText="1"/>
    </xf>
    <xf numFmtId="4" fontId="0" fillId="0" borderId="0" xfId="0" applyNumberFormat="1" applyAlignment="1">
      <alignment vertical="center"/>
    </xf>
    <xf numFmtId="0" fontId="5" fillId="0" borderId="0" xfId="0" applyFont="1"/>
    <xf numFmtId="4" fontId="13" fillId="0" borderId="0" xfId="0" applyNumberFormat="1" applyFont="1" applyAlignment="1">
      <alignment horizontal="right" vertical="center"/>
    </xf>
    <xf numFmtId="0" fontId="6" fillId="0" borderId="12" xfId="0" applyFont="1" applyBorder="1" applyAlignment="1">
      <alignment horizontal="center"/>
    </xf>
    <xf numFmtId="164" fontId="3" fillId="5" borderId="0" xfId="1" applyNumberFormat="1" applyFont="1" applyFill="1"/>
    <xf numFmtId="44" fontId="17" fillId="0" borderId="3" xfId="1" applyFont="1" applyBorder="1"/>
    <xf numFmtId="166" fontId="0" fillId="4" borderId="5" xfId="0" applyNumberFormat="1" applyFill="1" applyBorder="1" applyProtection="1">
      <protection locked="0"/>
    </xf>
    <xf numFmtId="0" fontId="7" fillId="2" borderId="2" xfId="0" applyFont="1" applyFill="1" applyBorder="1" applyAlignment="1">
      <alignment horizontal="center" vertical="center"/>
    </xf>
    <xf numFmtId="7" fontId="3" fillId="5" borderId="0" xfId="1" applyNumberFormat="1" applyFont="1" applyFill="1"/>
    <xf numFmtId="0" fontId="14" fillId="9" borderId="2" xfId="0" applyFont="1" applyFill="1" applyBorder="1"/>
    <xf numFmtId="0" fontId="14" fillId="9" borderId="3" xfId="0" applyFont="1" applyFill="1" applyBorder="1"/>
    <xf numFmtId="7" fontId="17" fillId="9" borderId="3" xfId="1" applyNumberFormat="1" applyFont="1" applyFill="1" applyBorder="1"/>
    <xf numFmtId="167" fontId="0" fillId="0" borderId="5" xfId="0" applyNumberFormat="1" applyBorder="1" applyAlignment="1">
      <alignment vertical="center"/>
    </xf>
    <xf numFmtId="164" fontId="0" fillId="3" borderId="5" xfId="1" applyNumberFormat="1" applyFont="1" applyFill="1" applyBorder="1" applyAlignment="1">
      <alignment horizontal="right" vertical="center"/>
    </xf>
    <xf numFmtId="44" fontId="0" fillId="3" borderId="5" xfId="1" applyFont="1" applyFill="1" applyBorder="1" applyAlignment="1">
      <alignment vertical="center"/>
    </xf>
    <xf numFmtId="7" fontId="0" fillId="3" borderId="8" xfId="1" applyNumberFormat="1" applyFont="1" applyFill="1" applyBorder="1" applyAlignment="1">
      <alignment vertical="center"/>
    </xf>
    <xf numFmtId="7" fontId="8" fillId="2" borderId="17" xfId="0" applyNumberFormat="1" applyFont="1" applyFill="1" applyBorder="1" applyAlignment="1">
      <alignment horizontal="right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3" borderId="1" xfId="0" applyFill="1" applyBorder="1" applyAlignment="1">
      <alignment vertical="center"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5" fillId="0" borderId="6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7" fillId="4" borderId="2" xfId="0" applyFont="1" applyFill="1" applyBorder="1" applyAlignment="1" applyProtection="1">
      <alignment horizontal="center" vertical="center"/>
      <protection locked="0"/>
    </xf>
    <xf numFmtId="0" fontId="7" fillId="4" borderId="3" xfId="0" applyFont="1" applyFill="1" applyBorder="1" applyAlignment="1" applyProtection="1">
      <alignment horizontal="center" vertical="center"/>
      <protection locked="0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5" fillId="10" borderId="14" xfId="0" applyFont="1" applyFill="1" applyBorder="1" applyAlignment="1">
      <alignment horizontal="left" vertical="top" wrapText="1"/>
    </xf>
    <xf numFmtId="0" fontId="5" fillId="10" borderId="15" xfId="0" applyFont="1" applyFill="1" applyBorder="1" applyAlignment="1">
      <alignment horizontal="left" vertical="top" wrapText="1"/>
    </xf>
    <xf numFmtId="0" fontId="5" fillId="10" borderId="16" xfId="0" applyFont="1" applyFill="1" applyBorder="1" applyAlignment="1">
      <alignment horizontal="left" vertical="top" wrapText="1"/>
    </xf>
    <xf numFmtId="0" fontId="0" fillId="0" borderId="1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horizontal="center"/>
      <protection locked="0"/>
    </xf>
    <xf numFmtId="0" fontId="0" fillId="4" borderId="3" xfId="0" applyFill="1" applyBorder="1" applyAlignment="1" applyProtection="1">
      <alignment horizontal="center"/>
      <protection locked="0"/>
    </xf>
    <xf numFmtId="0" fontId="4" fillId="0" borderId="8" xfId="0" applyFont="1" applyBorder="1" applyAlignment="1">
      <alignment horizontal="center"/>
    </xf>
    <xf numFmtId="0" fontId="6" fillId="9" borderId="5" xfId="0" applyFont="1" applyFill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7" fontId="0" fillId="6" borderId="1" xfId="0" applyNumberFormat="1" applyFill="1" applyBorder="1" applyAlignment="1">
      <alignment horizontal="right" vertical="center"/>
    </xf>
    <xf numFmtId="167" fontId="0" fillId="6" borderId="2" xfId="0" applyNumberFormat="1" applyFill="1" applyBorder="1" applyAlignment="1">
      <alignment horizontal="right" vertical="center"/>
    </xf>
    <xf numFmtId="167" fontId="0" fillId="6" borderId="3" xfId="0" applyNumberFormat="1" applyFill="1" applyBorder="1" applyAlignment="1">
      <alignment horizontal="right" vertical="center"/>
    </xf>
    <xf numFmtId="0" fontId="0" fillId="8" borderId="5" xfId="0" applyFill="1" applyBorder="1" applyAlignment="1">
      <alignment horizontal="left" vertical="center" wrapText="1"/>
    </xf>
    <xf numFmtId="0" fontId="6" fillId="9" borderId="1" xfId="0" applyFont="1" applyFill="1" applyBorder="1" applyAlignment="1">
      <alignment horizontal="center"/>
    </xf>
    <xf numFmtId="0" fontId="6" fillId="9" borderId="2" xfId="0" applyFont="1" applyFill="1" applyBorder="1" applyAlignment="1">
      <alignment horizontal="center"/>
    </xf>
    <xf numFmtId="0" fontId="6" fillId="9" borderId="4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164" fontId="0" fillId="0" borderId="12" xfId="0" applyNumberFormat="1" applyBorder="1" applyAlignment="1">
      <alignment horizontal="right" vertical="center"/>
    </xf>
    <xf numFmtId="164" fontId="0" fillId="0" borderId="4" xfId="0" applyNumberFormat="1" applyBorder="1" applyAlignment="1">
      <alignment horizontal="right" vertical="center"/>
    </xf>
    <xf numFmtId="164" fontId="0" fillId="0" borderId="10" xfId="0" applyNumberFormat="1" applyBorder="1" applyAlignment="1">
      <alignment horizontal="right" vertical="center"/>
    </xf>
    <xf numFmtId="164" fontId="0" fillId="0" borderId="6" xfId="0" applyNumberFormat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164" fontId="0" fillId="0" borderId="13" xfId="0" applyNumberFormat="1" applyBorder="1" applyAlignment="1">
      <alignment horizontal="right" vertical="center"/>
    </xf>
    <xf numFmtId="0" fontId="0" fillId="8" borderId="1" xfId="0" applyFill="1" applyBorder="1" applyAlignment="1">
      <alignment horizontal="left" vertical="center" wrapText="1"/>
    </xf>
    <xf numFmtId="0" fontId="0" fillId="8" borderId="2" xfId="0" applyFill="1" applyBorder="1" applyAlignment="1">
      <alignment horizontal="left" vertical="center" wrapText="1"/>
    </xf>
    <xf numFmtId="0" fontId="0" fillId="8" borderId="3" xfId="0" applyFill="1" applyBorder="1" applyAlignment="1">
      <alignment horizontal="left" vertical="center" wrapText="1"/>
    </xf>
    <xf numFmtId="0" fontId="0" fillId="8" borderId="0" xfId="0" applyFill="1" applyAlignment="1">
      <alignment horizontal="left" wrapText="1"/>
    </xf>
    <xf numFmtId="0" fontId="3" fillId="5" borderId="0" xfId="0" applyFont="1" applyFill="1" applyAlignment="1">
      <alignment horizontal="left"/>
    </xf>
    <xf numFmtId="0" fontId="16" fillId="0" borderId="1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165" fontId="16" fillId="4" borderId="1" xfId="0" applyNumberFormat="1" applyFont="1" applyFill="1" applyBorder="1" applyAlignment="1" applyProtection="1">
      <alignment horizontal="center" vertical="center"/>
      <protection locked="0"/>
    </xf>
    <xf numFmtId="165" fontId="16" fillId="4" borderId="2" xfId="0" applyNumberFormat="1" applyFont="1" applyFill="1" applyBorder="1" applyAlignment="1" applyProtection="1">
      <alignment horizontal="center" vertical="center"/>
      <protection locked="0"/>
    </xf>
    <xf numFmtId="165" fontId="16" fillId="4" borderId="3" xfId="0" applyNumberFormat="1" applyFont="1" applyFill="1" applyBorder="1" applyAlignment="1" applyProtection="1">
      <alignment horizontal="center" vertical="center"/>
      <protection locked="0"/>
    </xf>
    <xf numFmtId="0" fontId="6" fillId="9" borderId="1" xfId="0" applyFont="1" applyFill="1" applyBorder="1" applyAlignment="1">
      <alignment horizontal="right"/>
    </xf>
    <xf numFmtId="0" fontId="6" fillId="9" borderId="2" xfId="0" applyFont="1" applyFill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3" fontId="16" fillId="4" borderId="1" xfId="0" applyNumberFormat="1" applyFont="1" applyFill="1" applyBorder="1" applyAlignment="1" applyProtection="1">
      <alignment horizontal="center" vertical="center"/>
      <protection locked="0"/>
    </xf>
    <xf numFmtId="3" fontId="16" fillId="4" borderId="2" xfId="0" applyNumberFormat="1" applyFont="1" applyFill="1" applyBorder="1" applyAlignment="1" applyProtection="1">
      <alignment horizontal="center" vertical="center"/>
      <protection locked="0"/>
    </xf>
    <xf numFmtId="3" fontId="16" fillId="4" borderId="3" xfId="0" applyNumberFormat="1" applyFont="1" applyFill="1" applyBorder="1" applyAlignment="1" applyProtection="1">
      <alignment horizontal="center"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9"/>
  <sheetViews>
    <sheetView tabSelected="1" zoomScaleNormal="100" workbookViewId="0">
      <selection activeCell="H9" sqref="H9"/>
    </sheetView>
  </sheetViews>
  <sheetFormatPr defaultRowHeight="14.5" x14ac:dyDescent="0.35"/>
  <cols>
    <col min="1" max="1" width="31.453125" customWidth="1"/>
    <col min="2" max="2" width="4.1796875" customWidth="1"/>
    <col min="9" max="9" width="68.1796875" customWidth="1"/>
    <col min="10" max="10" width="9.1796875" hidden="1" customWidth="1"/>
    <col min="11" max="11" width="18" customWidth="1"/>
    <col min="12" max="12" width="9" customWidth="1"/>
  </cols>
  <sheetData>
    <row r="1" spans="1:17" ht="23.5" x14ac:dyDescent="0.55000000000000004">
      <c r="A1" s="66" t="s">
        <v>51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1"/>
    </row>
    <row r="2" spans="1:17" ht="23.5" x14ac:dyDescent="0.55000000000000004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7" ht="23.5" x14ac:dyDescent="0.55000000000000004">
      <c r="A3" s="8" t="s">
        <v>0</v>
      </c>
      <c r="B3" s="3"/>
      <c r="C3" s="3"/>
      <c r="D3" s="3"/>
      <c r="E3" s="3"/>
      <c r="F3" s="3"/>
      <c r="G3" s="3"/>
      <c r="H3" s="3"/>
      <c r="I3" s="3"/>
      <c r="J3" s="3"/>
      <c r="L3" s="3"/>
    </row>
    <row r="4" spans="1:17" ht="24.65" customHeight="1" x14ac:dyDescent="0.35">
      <c r="A4" s="68" t="s">
        <v>1</v>
      </c>
      <c r="B4" s="69"/>
      <c r="C4" s="69"/>
      <c r="D4" s="69"/>
      <c r="E4" s="69"/>
      <c r="F4" s="69"/>
      <c r="G4" s="69"/>
      <c r="H4" s="69"/>
      <c r="I4" s="69"/>
      <c r="J4" s="70"/>
      <c r="K4" s="59">
        <f>'Locatie Roermond'!L16</f>
        <v>0</v>
      </c>
      <c r="L4" s="71"/>
      <c r="M4" s="72"/>
      <c r="N4" s="72"/>
      <c r="O4" s="72"/>
      <c r="P4" s="72"/>
      <c r="Q4" s="72"/>
    </row>
    <row r="5" spans="1:17" ht="24.65" customHeight="1" x14ac:dyDescent="0.55000000000000004">
      <c r="A5" s="73" t="s">
        <v>2</v>
      </c>
      <c r="B5" s="74"/>
      <c r="C5" s="74"/>
      <c r="D5" s="74"/>
      <c r="E5" s="74"/>
      <c r="F5" s="74"/>
      <c r="G5" s="74"/>
      <c r="H5" s="74"/>
      <c r="I5" s="74"/>
      <c r="J5" s="75"/>
      <c r="K5" s="59">
        <f>'Locatie Roermond'!L34</f>
        <v>0</v>
      </c>
      <c r="L5" s="3"/>
    </row>
    <row r="6" spans="1:17" ht="24.65" customHeight="1" x14ac:dyDescent="0.55000000000000004">
      <c r="A6" s="76" t="s">
        <v>3</v>
      </c>
      <c r="B6" s="77"/>
      <c r="C6" s="77"/>
      <c r="D6" s="77"/>
      <c r="E6" s="77"/>
      <c r="F6" s="77"/>
      <c r="G6" s="77"/>
      <c r="H6" s="77"/>
      <c r="I6" s="77"/>
      <c r="J6" s="78"/>
      <c r="K6" s="60" t="s">
        <v>4</v>
      </c>
      <c r="L6" s="3"/>
    </row>
    <row r="7" spans="1:17" ht="24.65" customHeight="1" x14ac:dyDescent="0.55000000000000004">
      <c r="A7" s="90" t="s">
        <v>5</v>
      </c>
      <c r="B7" s="91"/>
      <c r="C7" s="91"/>
      <c r="D7" s="91"/>
      <c r="E7" s="91"/>
      <c r="F7" s="91"/>
      <c r="G7" s="91"/>
      <c r="H7" s="91"/>
      <c r="I7" s="91"/>
      <c r="J7" s="92"/>
      <c r="K7" s="61">
        <f>'Locatie Roermond'!L37</f>
        <v>0</v>
      </c>
      <c r="L7" s="3"/>
    </row>
    <row r="8" spans="1:17" ht="32.25" customHeight="1" x14ac:dyDescent="0.35">
      <c r="A8" s="87" t="s">
        <v>6</v>
      </c>
      <c r="B8" s="88"/>
      <c r="C8" s="88"/>
      <c r="D8" s="88"/>
      <c r="E8" s="88"/>
      <c r="F8" s="88"/>
      <c r="G8" s="88"/>
      <c r="H8" s="88"/>
      <c r="I8" s="88"/>
      <c r="J8" s="88"/>
      <c r="K8" s="89"/>
    </row>
    <row r="9" spans="1:17" ht="18.5" x14ac:dyDescent="0.45">
      <c r="A9" s="63"/>
      <c r="B9" s="63"/>
      <c r="C9" s="63"/>
      <c r="D9" s="63"/>
      <c r="E9" s="63"/>
      <c r="F9" s="64"/>
      <c r="G9" s="64"/>
      <c r="H9" s="64"/>
      <c r="I9" s="63"/>
    </row>
    <row r="10" spans="1:17" x14ac:dyDescent="0.35">
      <c r="F10" s="5"/>
      <c r="G10" s="5"/>
      <c r="H10" s="5"/>
      <c r="I10" s="5"/>
      <c r="J10" s="5"/>
      <c r="K10" s="5"/>
      <c r="L10" s="5"/>
      <c r="M10" s="6"/>
    </row>
    <row r="11" spans="1:17" ht="23.5" x14ac:dyDescent="0.55000000000000004">
      <c r="A11" s="84" t="s">
        <v>7</v>
      </c>
      <c r="B11" s="85"/>
      <c r="C11" s="85"/>
      <c r="D11" s="85"/>
      <c r="E11" s="85"/>
      <c r="F11" s="85"/>
      <c r="G11" s="85"/>
      <c r="H11" s="85"/>
      <c r="I11" s="86"/>
      <c r="J11" s="53"/>
      <c r="K11" s="62">
        <f>'Locatie Roermond'!L37</f>
        <v>0</v>
      </c>
      <c r="L11" s="5"/>
      <c r="M11" s="6"/>
    </row>
    <row r="12" spans="1:17" x14ac:dyDescent="0.35">
      <c r="F12" s="5"/>
      <c r="G12" s="5"/>
      <c r="H12" s="5"/>
      <c r="I12" s="5"/>
      <c r="J12" s="5"/>
      <c r="K12" s="5"/>
      <c r="L12" s="5"/>
      <c r="M12" s="6"/>
    </row>
    <row r="13" spans="1:17" x14ac:dyDescent="0.35">
      <c r="A13" s="79" t="s">
        <v>8</v>
      </c>
      <c r="B13" s="80"/>
      <c r="C13" s="81" t="s">
        <v>50</v>
      </c>
      <c r="D13" s="82"/>
      <c r="E13" s="82"/>
      <c r="F13" s="82"/>
      <c r="G13" s="82"/>
      <c r="H13" s="82"/>
      <c r="I13" s="82"/>
      <c r="J13" s="82"/>
      <c r="K13" s="82"/>
      <c r="L13" s="83"/>
    </row>
    <row r="14" spans="1:17" x14ac:dyDescent="0.35">
      <c r="A14" s="79" t="s">
        <v>9</v>
      </c>
      <c r="B14" s="80"/>
      <c r="C14" s="93" t="s">
        <v>50</v>
      </c>
      <c r="D14" s="94"/>
      <c r="E14" s="94"/>
      <c r="F14" s="94"/>
      <c r="G14" s="94"/>
      <c r="H14" s="94"/>
      <c r="I14" s="94"/>
      <c r="J14" s="94"/>
      <c r="K14" s="94"/>
      <c r="L14" s="95"/>
    </row>
    <row r="15" spans="1:17" x14ac:dyDescent="0.35">
      <c r="A15" s="79" t="s">
        <v>10</v>
      </c>
      <c r="B15" s="80"/>
      <c r="C15" s="81"/>
      <c r="D15" s="82"/>
      <c r="E15" s="82"/>
      <c r="F15" s="82"/>
      <c r="G15" s="82"/>
      <c r="H15" s="82"/>
      <c r="I15" s="82"/>
      <c r="J15" s="82"/>
      <c r="K15" s="82"/>
      <c r="L15" s="83"/>
    </row>
    <row r="16" spans="1:17" x14ac:dyDescent="0.35">
      <c r="A16" s="79" t="s">
        <v>11</v>
      </c>
      <c r="B16" s="80"/>
      <c r="C16" s="81"/>
      <c r="D16" s="82"/>
      <c r="E16" s="82"/>
      <c r="F16" s="82"/>
      <c r="G16" s="82"/>
      <c r="H16" s="82"/>
      <c r="I16" s="82"/>
      <c r="J16" s="82"/>
      <c r="K16" s="82"/>
      <c r="L16" s="83"/>
    </row>
    <row r="17" spans="1:12" x14ac:dyDescent="0.35">
      <c r="A17" s="79" t="s">
        <v>12</v>
      </c>
      <c r="B17" s="80"/>
      <c r="C17" s="81"/>
      <c r="D17" s="82"/>
      <c r="E17" s="82"/>
      <c r="F17" s="82"/>
      <c r="G17" s="82"/>
      <c r="H17" s="82"/>
      <c r="I17" s="82"/>
      <c r="J17" s="82"/>
      <c r="K17" s="82"/>
      <c r="L17" s="83"/>
    </row>
    <row r="18" spans="1:12" ht="48.65" customHeight="1" x14ac:dyDescent="0.35">
      <c r="A18" s="79" t="s">
        <v>13</v>
      </c>
      <c r="B18" s="80"/>
      <c r="C18" s="81" t="s">
        <v>52</v>
      </c>
      <c r="D18" s="82"/>
      <c r="E18" s="82"/>
      <c r="F18" s="82"/>
      <c r="G18" s="82"/>
      <c r="H18" s="82"/>
      <c r="I18" s="82"/>
      <c r="J18" s="82"/>
      <c r="K18" s="82"/>
      <c r="L18" s="83"/>
    </row>
    <row r="19" spans="1:12" x14ac:dyDescent="0.35">
      <c r="A19" s="7"/>
      <c r="B19" s="7"/>
      <c r="C19" s="7"/>
      <c r="D19" s="7"/>
      <c r="E19" s="7"/>
    </row>
  </sheetData>
  <sheetProtection algorithmName="SHA-512" hashValue="y9QAICN4eONB+963DFahPxZsWnx5cR7AxNSnCru/XIbsB9LdJb/6QLIynhQzpVUm070UviqPrmGzYCN3JyKWMg==" saltValue="djxYZKOdYIrDHr/ZVpuGIQ==" spinCount="100000" sheet="1" objects="1" scenarios="1"/>
  <mergeCells count="20">
    <mergeCell ref="A17:B17"/>
    <mergeCell ref="C17:L17"/>
    <mergeCell ref="A18:B18"/>
    <mergeCell ref="C18:L18"/>
    <mergeCell ref="A14:B14"/>
    <mergeCell ref="C14:L14"/>
    <mergeCell ref="A15:B15"/>
    <mergeCell ref="C15:L15"/>
    <mergeCell ref="A16:B16"/>
    <mergeCell ref="C16:L16"/>
    <mergeCell ref="A13:B13"/>
    <mergeCell ref="C13:L13"/>
    <mergeCell ref="A11:I11"/>
    <mergeCell ref="A8:K8"/>
    <mergeCell ref="A7:J7"/>
    <mergeCell ref="A1:K1"/>
    <mergeCell ref="A4:J4"/>
    <mergeCell ref="L4:Q4"/>
    <mergeCell ref="A5:J5"/>
    <mergeCell ref="A6:J6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  <headerFooter>
    <oddFooter>&amp;L&amp;F&amp;R&amp;P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47"/>
  <sheetViews>
    <sheetView workbookViewId="0">
      <selection activeCell="J11" sqref="J11"/>
    </sheetView>
  </sheetViews>
  <sheetFormatPr defaultRowHeight="14.5" x14ac:dyDescent="0.35"/>
  <cols>
    <col min="1" max="1" width="45.453125" customWidth="1"/>
    <col min="2" max="2" width="9.81640625" bestFit="1" customWidth="1"/>
    <col min="3" max="4" width="12.81640625" customWidth="1"/>
    <col min="5" max="5" width="3.54296875" customWidth="1"/>
    <col min="6" max="6" width="12.54296875" customWidth="1"/>
    <col min="7" max="7" width="13.54296875" customWidth="1"/>
    <col min="8" max="8" width="12.81640625" customWidth="1"/>
    <col min="9" max="9" width="2.453125" customWidth="1"/>
    <col min="10" max="10" width="25.453125" customWidth="1"/>
    <col min="11" max="11" width="2.54296875" customWidth="1"/>
    <col min="12" max="12" width="24.1796875" customWidth="1"/>
    <col min="14" max="14" width="11.54296875" bestFit="1" customWidth="1"/>
  </cols>
  <sheetData>
    <row r="1" spans="1:18" ht="23.5" x14ac:dyDescent="0.55000000000000004">
      <c r="A1" s="96" t="s">
        <v>14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</row>
    <row r="2" spans="1:18" ht="23.5" x14ac:dyDescent="0.55000000000000004">
      <c r="A2" s="41"/>
      <c r="B2" s="3"/>
      <c r="C2" s="3"/>
      <c r="D2" s="3"/>
      <c r="E2" s="3"/>
      <c r="F2" s="42"/>
      <c r="H2" s="43"/>
      <c r="I2" s="3"/>
      <c r="J2" s="3"/>
      <c r="K2" s="3"/>
      <c r="L2" s="3"/>
    </row>
    <row r="3" spans="1:18" ht="15" customHeight="1" x14ac:dyDescent="0.5500000000000000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8" ht="18.5" x14ac:dyDescent="0.45">
      <c r="A4" s="97" t="s">
        <v>15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N4" s="30"/>
    </row>
    <row r="5" spans="1:18" s="4" customFormat="1" ht="32.25" customHeight="1" x14ac:dyDescent="0.45">
      <c r="A5" s="9" t="s">
        <v>16</v>
      </c>
      <c r="B5" s="98" t="s">
        <v>17</v>
      </c>
      <c r="C5" s="98"/>
      <c r="D5" s="98"/>
      <c r="E5" s="44"/>
      <c r="F5" s="99" t="s">
        <v>18</v>
      </c>
      <c r="G5" s="100"/>
      <c r="H5" s="101"/>
      <c r="I5" s="102"/>
      <c r="J5" s="103"/>
      <c r="K5" s="103"/>
      <c r="L5" s="103"/>
      <c r="N5" s="47"/>
    </row>
    <row r="6" spans="1:18" s="4" customFormat="1" ht="43.5" x14ac:dyDescent="0.35">
      <c r="A6" s="10" t="s">
        <v>19</v>
      </c>
      <c r="B6" s="11" t="s">
        <v>20</v>
      </c>
      <c r="C6" s="11" t="s">
        <v>21</v>
      </c>
      <c r="D6" s="11" t="s">
        <v>22</v>
      </c>
      <c r="E6" s="44"/>
      <c r="F6" s="104" t="s">
        <v>21</v>
      </c>
      <c r="G6" s="105"/>
      <c r="H6" s="106"/>
      <c r="I6" s="102"/>
      <c r="J6" s="45"/>
      <c r="K6" s="102"/>
      <c r="L6" s="45"/>
      <c r="N6" s="47"/>
    </row>
    <row r="7" spans="1:18" x14ac:dyDescent="0.35">
      <c r="A7" s="12" t="s">
        <v>23</v>
      </c>
      <c r="B7" s="12">
        <v>3166.27</v>
      </c>
      <c r="C7" s="52"/>
      <c r="D7" s="58">
        <f>SUM(B7*C7)</f>
        <v>0</v>
      </c>
      <c r="E7" s="44"/>
      <c r="F7" s="107">
        <f>SUM(C7*0.35)</f>
        <v>0</v>
      </c>
      <c r="G7" s="108"/>
      <c r="H7" s="109"/>
      <c r="I7" s="102"/>
      <c r="J7" s="46"/>
      <c r="K7" s="102"/>
      <c r="L7" s="46"/>
      <c r="N7" s="13"/>
      <c r="O7" s="48"/>
      <c r="P7" s="14"/>
      <c r="Q7" s="14"/>
    </row>
    <row r="8" spans="1:18" x14ac:dyDescent="0.35">
      <c r="A8" s="12" t="s">
        <v>24</v>
      </c>
      <c r="B8" s="12">
        <v>26.76</v>
      </c>
      <c r="C8" s="52"/>
      <c r="D8" s="58">
        <f t="shared" ref="D8:D12" si="0">SUM(B8*C8)</f>
        <v>0</v>
      </c>
      <c r="E8" s="44"/>
      <c r="F8" s="107">
        <f t="shared" ref="F8:F11" si="1">SUM(C8*0.35)</f>
        <v>0</v>
      </c>
      <c r="G8" s="108"/>
      <c r="H8" s="109"/>
      <c r="I8" s="102"/>
      <c r="J8" s="46"/>
      <c r="K8" s="102"/>
      <c r="L8" s="46"/>
      <c r="N8" s="13"/>
    </row>
    <row r="9" spans="1:18" x14ac:dyDescent="0.35">
      <c r="A9" s="12" t="s">
        <v>25</v>
      </c>
      <c r="B9" s="12">
        <v>217.54</v>
      </c>
      <c r="C9" s="52"/>
      <c r="D9" s="58">
        <f t="shared" si="0"/>
        <v>0</v>
      </c>
      <c r="E9" s="44"/>
      <c r="F9" s="107">
        <f t="shared" si="1"/>
        <v>0</v>
      </c>
      <c r="G9" s="108"/>
      <c r="H9" s="109"/>
      <c r="I9" s="102"/>
      <c r="J9" s="46"/>
      <c r="K9" s="102"/>
      <c r="L9" s="46"/>
      <c r="N9" s="13"/>
      <c r="O9" s="14"/>
    </row>
    <row r="10" spans="1:18" x14ac:dyDescent="0.35">
      <c r="A10" s="12" t="s">
        <v>26</v>
      </c>
      <c r="B10" s="12">
        <v>678.01999999999987</v>
      </c>
      <c r="C10" s="52"/>
      <c r="D10" s="58">
        <f t="shared" si="0"/>
        <v>0</v>
      </c>
      <c r="E10" s="44"/>
      <c r="F10" s="107">
        <f t="shared" si="1"/>
        <v>0</v>
      </c>
      <c r="G10" s="108"/>
      <c r="H10" s="109"/>
      <c r="I10" s="102"/>
      <c r="J10" s="46"/>
      <c r="K10" s="102"/>
      <c r="L10" s="46"/>
      <c r="N10" s="13"/>
      <c r="O10" s="14"/>
      <c r="P10" s="14"/>
    </row>
    <row r="11" spans="1:18" s="14" customFormat="1" x14ac:dyDescent="0.35">
      <c r="A11" s="12" t="s">
        <v>27</v>
      </c>
      <c r="B11" s="12">
        <v>143.9</v>
      </c>
      <c r="C11" s="52"/>
      <c r="D11" s="58">
        <f t="shared" si="0"/>
        <v>0</v>
      </c>
      <c r="E11" s="44"/>
      <c r="F11" s="107">
        <f t="shared" si="1"/>
        <v>0</v>
      </c>
      <c r="G11" s="108"/>
      <c r="H11" s="109"/>
      <c r="I11" s="102"/>
      <c r="J11" s="46"/>
      <c r="K11" s="102"/>
      <c r="L11" s="46"/>
      <c r="M11"/>
    </row>
    <row r="12" spans="1:18" s="14" customFormat="1" x14ac:dyDescent="0.35">
      <c r="A12" s="12" t="s">
        <v>28</v>
      </c>
      <c r="B12" s="12">
        <v>1457.2399999999998</v>
      </c>
      <c r="C12" s="52"/>
      <c r="D12" s="58">
        <f t="shared" si="0"/>
        <v>0</v>
      </c>
      <c r="E12" s="44"/>
      <c r="F12" s="107">
        <f t="shared" ref="F12" si="2">SUM(C12*0.35)</f>
        <v>0</v>
      </c>
      <c r="G12" s="108"/>
      <c r="H12" s="109"/>
      <c r="I12" s="102"/>
      <c r="J12" s="46"/>
      <c r="K12" s="102"/>
      <c r="L12" s="46"/>
      <c r="M12"/>
    </row>
    <row r="13" spans="1:18" s="14" customFormat="1" x14ac:dyDescent="0.35">
      <c r="A13"/>
      <c r="B13"/>
      <c r="C13"/>
      <c r="D13"/>
      <c r="E13"/>
      <c r="F13"/>
      <c r="G13"/>
      <c r="H13"/>
      <c r="I13" s="102"/>
      <c r="J13" s="46"/>
      <c r="K13" s="102"/>
      <c r="L13" s="46"/>
      <c r="M13"/>
    </row>
    <row r="14" spans="1:18" s="14" customFormat="1" x14ac:dyDescent="0.35">
      <c r="A14" s="15" t="s">
        <v>29</v>
      </c>
      <c r="B14" s="16">
        <f>SUM(B7:B12)</f>
        <v>5689.73</v>
      </c>
      <c r="C14" s="4"/>
      <c r="D14" s="17"/>
      <c r="E14" s="19"/>
      <c r="F14" s="17"/>
      <c r="G14" s="4"/>
      <c r="H14" s="17"/>
      <c r="I14" s="102"/>
      <c r="J14" s="46"/>
      <c r="K14" s="102"/>
      <c r="L14" s="46"/>
      <c r="M14"/>
    </row>
    <row r="15" spans="1:18" s="4" customFormat="1" x14ac:dyDescent="0.35">
      <c r="I15" s="102"/>
      <c r="J15" s="46"/>
      <c r="K15" s="102"/>
      <c r="L15" s="46"/>
      <c r="N15" s="13"/>
      <c r="R15"/>
    </row>
    <row r="16" spans="1:18" x14ac:dyDescent="0.35">
      <c r="A16" s="22" t="s">
        <v>30</v>
      </c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54">
        <f>SUM(D7:D12)*12</f>
        <v>0</v>
      </c>
    </row>
    <row r="17" spans="1:21" x14ac:dyDescent="0.35">
      <c r="D17" s="17"/>
      <c r="E17" s="19"/>
      <c r="H17" s="17"/>
      <c r="I17" s="20"/>
      <c r="J17" s="21"/>
      <c r="K17" s="20"/>
      <c r="L17" s="21"/>
      <c r="N17" s="13"/>
      <c r="O17" s="14"/>
    </row>
    <row r="18" spans="1:21" x14ac:dyDescent="0.35">
      <c r="A18" s="18"/>
      <c r="N18" s="13"/>
      <c r="O18" s="14"/>
    </row>
    <row r="19" spans="1:21" ht="18.5" x14ac:dyDescent="0.45">
      <c r="A19" s="111" t="s">
        <v>31</v>
      </c>
      <c r="B19" s="112"/>
      <c r="C19" s="112"/>
      <c r="D19" s="112"/>
      <c r="E19" s="112"/>
      <c r="F19" s="113"/>
      <c r="G19" s="113"/>
      <c r="H19" s="113"/>
      <c r="I19" s="112"/>
      <c r="J19" s="112"/>
      <c r="K19" s="112"/>
      <c r="L19" s="114"/>
      <c r="N19" s="13"/>
      <c r="O19" s="14"/>
    </row>
    <row r="20" spans="1:21" ht="18.5" x14ac:dyDescent="0.45">
      <c r="A20" s="49"/>
      <c r="F20" s="24"/>
      <c r="G20" s="115" t="s">
        <v>32</v>
      </c>
      <c r="H20" s="116"/>
      <c r="L20" s="25"/>
      <c r="N20" s="13"/>
      <c r="O20" s="14"/>
    </row>
    <row r="21" spans="1:21" s="4" customFormat="1" ht="72.5" x14ac:dyDescent="0.35">
      <c r="A21" s="117" t="s">
        <v>33</v>
      </c>
      <c r="B21" s="118"/>
      <c r="C21" s="118"/>
      <c r="D21" s="119"/>
      <c r="F21" s="11" t="s">
        <v>34</v>
      </c>
      <c r="G21" s="11" t="s">
        <v>35</v>
      </c>
      <c r="H21" s="11" t="s">
        <v>36</v>
      </c>
      <c r="J21" s="120" t="s">
        <v>37</v>
      </c>
      <c r="K21" s="121"/>
      <c r="L21" s="122"/>
      <c r="N21" s="13"/>
      <c r="O21" s="14"/>
      <c r="P21"/>
      <c r="Q21"/>
      <c r="R21"/>
      <c r="S21"/>
      <c r="T21"/>
      <c r="U21"/>
    </row>
    <row r="22" spans="1:21" s="4" customFormat="1" ht="36" customHeight="1" x14ac:dyDescent="0.35">
      <c r="A22" s="110" t="s">
        <v>38</v>
      </c>
      <c r="B22" s="110"/>
      <c r="C22" s="110"/>
      <c r="D22" s="110"/>
      <c r="E22" s="26"/>
      <c r="F22" s="27">
        <v>4</v>
      </c>
      <c r="G22" s="28">
        <v>639</v>
      </c>
      <c r="H22" s="52"/>
      <c r="I22" s="26"/>
      <c r="J22" s="123">
        <f t="shared" ref="J22:J30" si="3">SUM(F22*G22*H22)</f>
        <v>0</v>
      </c>
      <c r="K22" s="124"/>
      <c r="L22" s="125"/>
      <c r="N22" s="13"/>
      <c r="O22" s="14"/>
      <c r="P22"/>
      <c r="Q22"/>
      <c r="R22"/>
      <c r="S22"/>
      <c r="T22"/>
      <c r="U22"/>
    </row>
    <row r="23" spans="1:21" s="4" customFormat="1" ht="36" customHeight="1" x14ac:dyDescent="0.35">
      <c r="A23" s="110" t="s">
        <v>39</v>
      </c>
      <c r="B23" s="110"/>
      <c r="C23" s="110"/>
      <c r="D23" s="110"/>
      <c r="E23" s="29"/>
      <c r="F23" s="27">
        <v>4</v>
      </c>
      <c r="G23" s="28">
        <v>962</v>
      </c>
      <c r="H23" s="52"/>
      <c r="I23" s="29"/>
      <c r="J23" s="126">
        <f t="shared" si="3"/>
        <v>0</v>
      </c>
      <c r="K23" s="127"/>
      <c r="L23" s="128"/>
      <c r="N23" s="13"/>
      <c r="O23" s="14"/>
      <c r="P23"/>
      <c r="Q23"/>
      <c r="R23"/>
      <c r="S23"/>
      <c r="T23"/>
      <c r="U23"/>
    </row>
    <row r="24" spans="1:21" ht="36" customHeight="1" x14ac:dyDescent="0.35">
      <c r="A24" s="110" t="s">
        <v>40</v>
      </c>
      <c r="B24" s="110"/>
      <c r="C24" s="110"/>
      <c r="D24" s="110"/>
      <c r="E24" s="29"/>
      <c r="F24" s="27">
        <v>4</v>
      </c>
      <c r="G24" s="28">
        <v>242</v>
      </c>
      <c r="H24" s="52"/>
      <c r="I24" s="29"/>
      <c r="J24" s="126">
        <f t="shared" si="3"/>
        <v>0</v>
      </c>
      <c r="K24" s="127"/>
      <c r="L24" s="128"/>
      <c r="N24" s="13"/>
      <c r="O24" s="14"/>
    </row>
    <row r="25" spans="1:21" ht="36" customHeight="1" x14ac:dyDescent="0.35">
      <c r="A25" s="110" t="s">
        <v>41</v>
      </c>
      <c r="B25" s="110"/>
      <c r="C25" s="110"/>
      <c r="D25" s="110"/>
      <c r="E25" s="29"/>
      <c r="F25" s="27">
        <v>4</v>
      </c>
      <c r="G25" s="28">
        <v>20</v>
      </c>
      <c r="H25" s="52"/>
      <c r="I25" s="29"/>
      <c r="J25" s="126">
        <f t="shared" si="3"/>
        <v>0</v>
      </c>
      <c r="K25" s="127"/>
      <c r="L25" s="128"/>
      <c r="N25" s="13"/>
      <c r="O25" s="14"/>
    </row>
    <row r="26" spans="1:21" ht="36" customHeight="1" x14ac:dyDescent="0.35">
      <c r="A26" s="110" t="s">
        <v>42</v>
      </c>
      <c r="B26" s="110"/>
      <c r="C26" s="110"/>
      <c r="D26" s="110"/>
      <c r="E26" s="29"/>
      <c r="F26" s="27">
        <v>4</v>
      </c>
      <c r="G26" s="28">
        <v>3</v>
      </c>
      <c r="H26" s="52"/>
      <c r="I26" s="29"/>
      <c r="J26" s="126">
        <f t="shared" si="3"/>
        <v>0</v>
      </c>
      <c r="K26" s="127"/>
      <c r="L26" s="128"/>
      <c r="N26" s="13"/>
      <c r="O26" s="14"/>
    </row>
    <row r="27" spans="1:21" ht="36" customHeight="1" x14ac:dyDescent="0.35">
      <c r="A27" s="110" t="s">
        <v>43</v>
      </c>
      <c r="B27" s="110"/>
      <c r="C27" s="110"/>
      <c r="D27" s="110"/>
      <c r="E27" s="29"/>
      <c r="F27" s="27">
        <v>4</v>
      </c>
      <c r="G27" s="28">
        <v>10</v>
      </c>
      <c r="H27" s="52"/>
      <c r="I27" s="29"/>
      <c r="J27" s="126">
        <f t="shared" si="3"/>
        <v>0</v>
      </c>
      <c r="K27" s="127"/>
      <c r="L27" s="128"/>
      <c r="N27" s="13"/>
      <c r="O27" s="14"/>
    </row>
    <row r="28" spans="1:21" s="30" customFormat="1" ht="36" customHeight="1" x14ac:dyDescent="0.35">
      <c r="A28" s="110" t="s">
        <v>44</v>
      </c>
      <c r="B28" s="110"/>
      <c r="C28" s="110"/>
      <c r="D28" s="110"/>
      <c r="E28" s="29"/>
      <c r="F28" s="27">
        <v>4</v>
      </c>
      <c r="G28" s="28">
        <v>352</v>
      </c>
      <c r="H28" s="52"/>
      <c r="I28" s="29"/>
      <c r="J28" s="126">
        <f t="shared" si="3"/>
        <v>0</v>
      </c>
      <c r="K28" s="127"/>
      <c r="L28" s="128"/>
    </row>
    <row r="29" spans="1:21" s="30" customFormat="1" ht="36" customHeight="1" x14ac:dyDescent="0.35">
      <c r="A29" s="110" t="s">
        <v>45</v>
      </c>
      <c r="B29" s="110"/>
      <c r="C29" s="110"/>
      <c r="D29" s="110"/>
      <c r="E29" s="29"/>
      <c r="F29" s="27">
        <v>4</v>
      </c>
      <c r="G29" s="28">
        <v>1408</v>
      </c>
      <c r="H29" s="52"/>
      <c r="I29" s="29"/>
      <c r="J29" s="126">
        <f t="shared" si="3"/>
        <v>0</v>
      </c>
      <c r="K29" s="127"/>
      <c r="L29" s="128"/>
    </row>
    <row r="30" spans="1:21" s="30" customFormat="1" ht="36" customHeight="1" x14ac:dyDescent="0.35">
      <c r="A30" s="110" t="s">
        <v>46</v>
      </c>
      <c r="B30" s="110"/>
      <c r="C30" s="110"/>
      <c r="D30" s="110"/>
      <c r="E30" s="29"/>
      <c r="F30" s="27">
        <v>2</v>
      </c>
      <c r="G30" s="28">
        <v>2087</v>
      </c>
      <c r="H30" s="52"/>
      <c r="I30" s="29"/>
      <c r="J30" s="126">
        <f t="shared" si="3"/>
        <v>0</v>
      </c>
      <c r="K30" s="127"/>
      <c r="L30" s="128"/>
    </row>
    <row r="31" spans="1:21" s="30" customFormat="1" ht="36" customHeight="1" x14ac:dyDescent="0.35">
      <c r="A31" s="129" t="s">
        <v>47</v>
      </c>
      <c r="B31" s="130"/>
      <c r="C31" s="130"/>
      <c r="D31" s="131"/>
      <c r="E31" s="29"/>
      <c r="F31" s="27">
        <v>1</v>
      </c>
      <c r="G31" s="65"/>
      <c r="H31" s="52"/>
      <c r="I31" s="29"/>
      <c r="J31" s="126">
        <f>SUM(F31*H31)</f>
        <v>0</v>
      </c>
      <c r="K31" s="127"/>
      <c r="L31" s="128"/>
    </row>
    <row r="32" spans="1:21" s="30" customFormat="1" ht="36" customHeight="1" x14ac:dyDescent="0.35">
      <c r="A32" s="110" t="s">
        <v>48</v>
      </c>
      <c r="B32" s="110"/>
      <c r="C32" s="110"/>
      <c r="D32" s="110"/>
      <c r="E32" s="29"/>
      <c r="F32" s="27">
        <v>1</v>
      </c>
      <c r="G32" s="65"/>
      <c r="H32" s="52"/>
      <c r="I32" s="29"/>
      <c r="J32" s="126">
        <f>SUM(F32*H32)</f>
        <v>0</v>
      </c>
      <c r="K32" s="127"/>
      <c r="L32" s="128"/>
    </row>
    <row r="33" spans="1:12" s="30" customFormat="1" x14ac:dyDescent="0.35">
      <c r="A33" s="132"/>
      <c r="B33" s="132"/>
      <c r="C33" s="132"/>
      <c r="D33" s="132"/>
      <c r="E33" s="31"/>
      <c r="F33" s="32"/>
      <c r="G33" s="31"/>
      <c r="H33" s="33"/>
      <c r="I33" s="31"/>
      <c r="J33" s="34"/>
      <c r="K33" s="34"/>
      <c r="L33" s="34"/>
    </row>
    <row r="34" spans="1:12" s="30" customFormat="1" x14ac:dyDescent="0.35">
      <c r="A34" s="133" t="s">
        <v>2</v>
      </c>
      <c r="B34" s="133"/>
      <c r="C34" s="133"/>
      <c r="D34" s="133"/>
      <c r="E34" s="133"/>
      <c r="F34" s="133"/>
      <c r="G34" s="133"/>
      <c r="H34" s="133"/>
      <c r="I34" s="133"/>
      <c r="J34" s="133"/>
      <c r="K34" s="133"/>
      <c r="L34" s="50">
        <f>SUM(J22:J32)</f>
        <v>0</v>
      </c>
    </row>
    <row r="35" spans="1:12" x14ac:dyDescent="0.35">
      <c r="A35" s="4"/>
    </row>
    <row r="37" spans="1:12" s="36" customFormat="1" ht="18.5" x14ac:dyDescent="0.45">
      <c r="A37" s="139" t="s">
        <v>49</v>
      </c>
      <c r="B37" s="140"/>
      <c r="C37" s="140"/>
      <c r="D37" s="140"/>
      <c r="E37" s="140"/>
      <c r="F37" s="140"/>
      <c r="G37" s="140"/>
      <c r="H37" s="140"/>
      <c r="I37" s="140"/>
      <c r="J37" s="55"/>
      <c r="K37" s="56"/>
      <c r="L37" s="57">
        <f>SUM(L16+L34)</f>
        <v>0</v>
      </c>
    </row>
    <row r="38" spans="1:12" s="36" customFormat="1" ht="18.5" x14ac:dyDescent="0.45">
      <c r="A38" s="141"/>
      <c r="B38" s="142"/>
      <c r="C38" s="142"/>
      <c r="D38" s="142"/>
      <c r="E38" s="142"/>
      <c r="F38" s="142"/>
      <c r="G38" s="142"/>
      <c r="H38" s="142"/>
      <c r="I38" s="142"/>
      <c r="J38" s="37"/>
      <c r="K38" s="35"/>
      <c r="L38" s="38"/>
    </row>
    <row r="39" spans="1:12" ht="18.5" x14ac:dyDescent="0.45">
      <c r="A39" s="141"/>
      <c r="B39" s="142"/>
      <c r="C39" s="142"/>
      <c r="D39" s="142"/>
      <c r="E39" s="142"/>
      <c r="F39" s="142"/>
      <c r="G39" s="142"/>
      <c r="H39" s="142"/>
      <c r="I39" s="142"/>
      <c r="J39" s="39"/>
      <c r="K39" s="40"/>
      <c r="L39" s="51"/>
    </row>
    <row r="40" spans="1:12" s="29" customFormat="1" x14ac:dyDescent="0.35"/>
    <row r="41" spans="1:12" s="29" customFormat="1" x14ac:dyDescent="0.35">
      <c r="A41" s="134" t="s">
        <v>8</v>
      </c>
      <c r="B41" s="135"/>
      <c r="C41" s="143"/>
      <c r="D41" s="144"/>
      <c r="E41" s="144"/>
      <c r="F41" s="144"/>
      <c r="G41" s="144"/>
      <c r="H41" s="144"/>
      <c r="I41" s="144"/>
      <c r="J41" s="144"/>
      <c r="K41" s="144"/>
      <c r="L41" s="145"/>
    </row>
    <row r="42" spans="1:12" s="29" customFormat="1" x14ac:dyDescent="0.35">
      <c r="A42" s="134" t="s">
        <v>9</v>
      </c>
      <c r="B42" s="135"/>
      <c r="C42" s="143"/>
      <c r="D42" s="144"/>
      <c r="E42" s="144"/>
      <c r="F42" s="144"/>
      <c r="G42" s="144"/>
      <c r="H42" s="144"/>
      <c r="I42" s="144"/>
      <c r="J42" s="144"/>
      <c r="K42" s="144"/>
      <c r="L42" s="145"/>
    </row>
    <row r="43" spans="1:12" s="29" customFormat="1" x14ac:dyDescent="0.35">
      <c r="A43" s="134" t="s">
        <v>10</v>
      </c>
      <c r="B43" s="135"/>
      <c r="C43" s="136"/>
      <c r="D43" s="137"/>
      <c r="E43" s="137"/>
      <c r="F43" s="137"/>
      <c r="G43" s="137"/>
      <c r="H43" s="137"/>
      <c r="I43" s="137"/>
      <c r="J43" s="137"/>
      <c r="K43" s="137"/>
      <c r="L43" s="138"/>
    </row>
    <row r="44" spans="1:12" s="29" customFormat="1" x14ac:dyDescent="0.35">
      <c r="A44" s="134" t="s">
        <v>11</v>
      </c>
      <c r="B44" s="135"/>
      <c r="C44" s="143"/>
      <c r="D44" s="144"/>
      <c r="E44" s="144"/>
      <c r="F44" s="144"/>
      <c r="G44" s="144"/>
      <c r="H44" s="144"/>
      <c r="I44" s="144"/>
      <c r="J44" s="144"/>
      <c r="K44" s="144"/>
      <c r="L44" s="145"/>
    </row>
    <row r="45" spans="1:12" s="29" customFormat="1" x14ac:dyDescent="0.35">
      <c r="A45" s="134" t="s">
        <v>12</v>
      </c>
      <c r="B45" s="135"/>
      <c r="C45" s="143"/>
      <c r="D45" s="144"/>
      <c r="E45" s="144"/>
      <c r="F45" s="144"/>
      <c r="G45" s="144"/>
      <c r="H45" s="144"/>
      <c r="I45" s="144"/>
      <c r="J45" s="144"/>
      <c r="K45" s="144"/>
      <c r="L45" s="145"/>
    </row>
    <row r="46" spans="1:12" s="29" customFormat="1" ht="49" customHeight="1" x14ac:dyDescent="0.35">
      <c r="A46" s="134" t="s">
        <v>13</v>
      </c>
      <c r="B46" s="135"/>
      <c r="C46" s="143"/>
      <c r="D46" s="144"/>
      <c r="E46" s="144"/>
      <c r="F46" s="144"/>
      <c r="G46" s="144"/>
      <c r="H46" s="144"/>
      <c r="I46" s="144"/>
      <c r="J46" s="144"/>
      <c r="K46" s="144"/>
      <c r="L46" s="145"/>
    </row>
    <row r="47" spans="1:12" s="29" customFormat="1" x14ac:dyDescent="0.35"/>
  </sheetData>
  <sheetProtection algorithmName="SHA-512" hashValue="DPaeQlQecB5QcPvhuIjgJf9awbPTLHwJtZ9w8nVGJ/fNljuUnJ08gCj+3RaEXskLWhvJu3W+v+39qNi2s1KUfw==" saltValue="kuJXIvbt8N0tz0vkGSeTug==" spinCount="100000" sheet="1" objects="1" scenarios="1"/>
  <mergeCells count="57">
    <mergeCell ref="J30:L30"/>
    <mergeCell ref="J31:L31"/>
    <mergeCell ref="J32:L32"/>
    <mergeCell ref="J25:L25"/>
    <mergeCell ref="J26:L26"/>
    <mergeCell ref="J27:L27"/>
    <mergeCell ref="J28:L28"/>
    <mergeCell ref="J29:L29"/>
    <mergeCell ref="A44:B44"/>
    <mergeCell ref="C44:L44"/>
    <mergeCell ref="A45:B45"/>
    <mergeCell ref="C45:L45"/>
    <mergeCell ref="A46:B46"/>
    <mergeCell ref="C46:L46"/>
    <mergeCell ref="A31:D31"/>
    <mergeCell ref="A32:D32"/>
    <mergeCell ref="A33:D33"/>
    <mergeCell ref="A34:K34"/>
    <mergeCell ref="A43:B43"/>
    <mergeCell ref="C43:L43"/>
    <mergeCell ref="A37:I37"/>
    <mergeCell ref="A38:I38"/>
    <mergeCell ref="A39:I39"/>
    <mergeCell ref="A41:B41"/>
    <mergeCell ref="C41:L41"/>
    <mergeCell ref="A42:B42"/>
    <mergeCell ref="C42:L42"/>
    <mergeCell ref="A30:D30"/>
    <mergeCell ref="A19:L19"/>
    <mergeCell ref="G20:H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J21:L21"/>
    <mergeCell ref="J22:L22"/>
    <mergeCell ref="J23:L23"/>
    <mergeCell ref="J24:L24"/>
    <mergeCell ref="A1:L1"/>
    <mergeCell ref="A4:L4"/>
    <mergeCell ref="B5:D5"/>
    <mergeCell ref="F5:H5"/>
    <mergeCell ref="I5:I15"/>
    <mergeCell ref="J5:L5"/>
    <mergeCell ref="K6:K15"/>
    <mergeCell ref="F6:H6"/>
    <mergeCell ref="F7:H7"/>
    <mergeCell ref="F8:H8"/>
    <mergeCell ref="F9:H9"/>
    <mergeCell ref="F10:H10"/>
    <mergeCell ref="F11:H11"/>
    <mergeCell ref="F12:H12"/>
  </mergeCells>
  <dataValidations count="1">
    <dataValidation type="custom" allowBlank="1" showInputMessage="1" showErrorMessage="1" errorTitle="onjuiste gegevensinvoer" error="maximaal vier cijfers achter de komma invoeren" promptTitle="validatie" prompt="maximaal vier cijfers achter de komma" sqref="C7:C12 H22:H32" xr:uid="{00000000-0002-0000-0100-000000000000}">
      <formula1>C7=ROUND(C7,4)</formula1>
    </dataValidation>
  </dataValidations>
  <pageMargins left="0.7" right="0.7" top="0.75" bottom="0.75" header="0.3" footer="0.3"/>
  <pageSetup paperSize="9" scale="4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F9BAE91DA3E948831934A1EE1944AC" ma:contentTypeVersion="14" ma:contentTypeDescription="Een nieuw document maken." ma:contentTypeScope="" ma:versionID="ef2f25f2eac0234bb541e7b8c6eb76b8">
  <xsd:schema xmlns:xsd="http://www.w3.org/2001/XMLSchema" xmlns:xs="http://www.w3.org/2001/XMLSchema" xmlns:p="http://schemas.microsoft.com/office/2006/metadata/properties" xmlns:ns2="c2dd97b1-0c3c-4bab-a153-49871265ebdb" xmlns:ns3="02b751fe-4f1e-4548-a628-017d4e66263a" xmlns:ns4="d3a92735-4626-485d-b499-1eae95cc67aa" targetNamespace="http://schemas.microsoft.com/office/2006/metadata/properties" ma:root="true" ma:fieldsID="3050e718ee6d0a4e760c68744a26351c" ns2:_="" ns3:_="" ns4:_="">
    <xsd:import namespace="c2dd97b1-0c3c-4bab-a153-49871265ebdb"/>
    <xsd:import namespace="02b751fe-4f1e-4548-a628-017d4e66263a"/>
    <xsd:import namespace="d3a92735-4626-485d-b499-1eae95cc67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dd97b1-0c3c-4bab-a153-49871265eb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117c692d-37fb-4c07-b4a8-e31ad0fd84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751fe-4f1e-4548-a628-017d4e66263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92735-4626-485d-b499-1eae95cc67a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5e77690e-a923-4385-b4cc-7c25bc3995cb}" ma:internalName="TaxCatchAll" ma:showField="CatchAllData" ma:web="02b751fe-4f1e-4548-a628-017d4e6626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dd97b1-0c3c-4bab-a153-49871265ebdb">
      <Terms xmlns="http://schemas.microsoft.com/office/infopath/2007/PartnerControls"/>
    </lcf76f155ced4ddcb4097134ff3c332f>
    <TaxCatchAll xmlns="d3a92735-4626-485d-b499-1eae95cc67a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C3975A-1B2E-4F1D-AD39-89CDE177AA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dd97b1-0c3c-4bab-a153-49871265ebdb"/>
    <ds:schemaRef ds:uri="02b751fe-4f1e-4548-a628-017d4e66263a"/>
    <ds:schemaRef ds:uri="d3a92735-4626-485d-b499-1eae95cc67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183CF3-C2E8-4098-9FB1-80D423E32864}">
  <ds:schemaRefs>
    <ds:schemaRef ds:uri="http://schemas.microsoft.com/office/2006/metadata/properties"/>
    <ds:schemaRef ds:uri="http://schemas.microsoft.com/office/infopath/2007/PartnerControls"/>
    <ds:schemaRef ds:uri="c2dd97b1-0c3c-4bab-a153-49871265ebdb"/>
    <ds:schemaRef ds:uri="d3a92735-4626-485d-b499-1eae95cc67aa"/>
  </ds:schemaRefs>
</ds:datastoreItem>
</file>

<file path=customXml/itemProps3.xml><?xml version="1.0" encoding="utf-8"?>
<ds:datastoreItem xmlns:ds="http://schemas.openxmlformats.org/officeDocument/2006/customXml" ds:itemID="{DE483E04-914C-4941-9A34-D1150286EF5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 perceel 2</vt:lpstr>
      <vt:lpstr>Locatie Roermond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Broshuis, Anne (AV)</dc:creator>
  <cp:keywords/>
  <dc:description/>
  <cp:lastModifiedBy>Blom, Pedro (AV)</cp:lastModifiedBy>
  <cp:revision/>
  <dcterms:created xsi:type="dcterms:W3CDTF">2023-01-12T12:05:31Z</dcterms:created>
  <dcterms:modified xsi:type="dcterms:W3CDTF">2023-08-29T07:28:43Z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0x0101009DF9BAE91DA3E948831934A1EE1944AC</vt:lpwstr>
  </property>
  <property fmtid="{D5CDD505-2E9C-101B-9397-08002B2CF9AE}" pid="3" name="MediaServiceImageTags">
    <vt:lpwstr/>
  </property>
</Properties>
</file>