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roject\Smallingerland\2023 EA Gemeentelijk Afval\03 Nota van Inlichtingen\"/>
    </mc:Choice>
  </mc:AlternateContent>
  <xr:revisionPtr revIDLastSave="0" documentId="13_ncr:1_{C2285035-A678-4157-A9E1-A7B999A610AF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Perceel 1 V2" sheetId="1" r:id="rId1"/>
    <sheet name="Perceel 2 V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22" i="1"/>
  <c r="E14" i="3" l="1"/>
  <c r="E13" i="3"/>
  <c r="E24" i="3"/>
  <c r="E23" i="3"/>
  <c r="E15" i="3" l="1"/>
  <c r="E19" i="3" s="1"/>
  <c r="E25" i="3"/>
  <c r="E23" i="1" l="1"/>
  <c r="E24" i="1" s="1"/>
  <c r="E13" i="1" l="1"/>
  <c r="E15" i="1" s="1"/>
  <c r="E18" i="1" s="1"/>
</calcChain>
</file>

<file path=xl/sharedStrings.xml><?xml version="1.0" encoding="utf-8"?>
<sst xmlns="http://schemas.openxmlformats.org/spreadsheetml/2006/main" count="72" uniqueCount="40">
  <si>
    <t>Alleen de gele vakken invullen</t>
  </si>
  <si>
    <t>Kosten per jaar</t>
  </si>
  <si>
    <t>Prijs per ton</t>
  </si>
  <si>
    <t>Totale verwerkingskosten</t>
  </si>
  <si>
    <t>Totale inschrijfsom transport en verwerking (kosten/jaar)</t>
  </si>
  <si>
    <t>Antwoord (keuzemenu)</t>
  </si>
  <si>
    <t>Puntenscore</t>
  </si>
  <si>
    <t>Aldus naar waarheid opgemaakt te ................... op …................. 2023</t>
  </si>
  <si>
    <t>Naam inschrijver:</t>
  </si>
  <si>
    <t>Naam:</t>
  </si>
  <si>
    <t>Functie:</t>
  </si>
  <si>
    <t>Handtekening:</t>
  </si>
  <si>
    <t>PERCEEL 1</t>
  </si>
  <si>
    <t>Veegvuil</t>
  </si>
  <si>
    <t>PERCEEL 2</t>
  </si>
  <si>
    <t>Kolkenzuigslib</t>
  </si>
  <si>
    <t>* Hoeveelheden zijn indicatief, er kunnen geen rechten aan ontleend worden</t>
  </si>
  <si>
    <t>Takken ingezameld uit de wijk</t>
  </si>
  <si>
    <t>Gunningscriterium Verwerking</t>
  </si>
  <si>
    <t>Antwoord (keuzemenu)*</t>
  </si>
  <si>
    <t>Hergebruik (voorbereiding)</t>
  </si>
  <si>
    <t>Recycling (gelijke/vergelijkbare toepassing)</t>
  </si>
  <si>
    <t>Recycling (niet gelijke/vergelijkbare toepassing)</t>
  </si>
  <si>
    <t>Chemische recycling</t>
  </si>
  <si>
    <t>Verbranden</t>
  </si>
  <si>
    <t>Storten/lozen</t>
  </si>
  <si>
    <t>(nog) niet bekend</t>
  </si>
  <si>
    <t>Andere nuttige toepassing</t>
  </si>
  <si>
    <t>Ontvangst en verwerking gemeentelijke afvalstromen</t>
  </si>
  <si>
    <t>Blad</t>
  </si>
  <si>
    <t>Adres inzamellocatie</t>
  </si>
  <si>
    <t>Transportafstand enkele reis vanaf Gauke Boelensstraat, 2 te drachten*</t>
  </si>
  <si>
    <t>* afstand gerekend in km's via Routenet, snelste afstand</t>
  </si>
  <si>
    <t>* afstand gerekend in km's via Routenet, snelste afstand, snelwegen vermijden</t>
  </si>
  <si>
    <t>Ton per jaar**</t>
  </si>
  <si>
    <t>** Hoeveelheden zijn indicatief, er kunnen geen rechten aan ontleend worden</t>
  </si>
  <si>
    <t>Totale inschrijfsom (kosten/jaar)</t>
  </si>
  <si>
    <t>Bijlage 3: inschrijvingstabel Versie 2</t>
  </si>
  <si>
    <t>Inschrijfprijs per ton</t>
  </si>
  <si>
    <t>Inschrijfprijs incl. beschikbaar stellen inzamellocatie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</si>
</sst>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\ &quot;km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Verdana"/>
      <family val="2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73">
    <xf numFmtId="0" fontId="0" fillId="0" borderId="0" xfId="0"/>
    <xf numFmtId="0" fontId="9" fillId="6" borderId="1" xfId="0" applyFont="1" applyFill="1" applyBorder="1" applyAlignment="1" applyProtection="1">
      <alignment horizontal="left" vertical="center"/>
      <protection locked="0"/>
    </xf>
    <xf numFmtId="0" fontId="11" fillId="6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/>
    <xf numFmtId="0" fontId="1" fillId="0" borderId="0" xfId="0" applyFont="1"/>
    <xf numFmtId="0" fontId="0" fillId="0" borderId="28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0" xfId="0" applyFont="1"/>
    <xf numFmtId="0" fontId="3" fillId="2" borderId="2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4" fontId="5" fillId="0" borderId="6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44" fontId="0" fillId="5" borderId="18" xfId="0" applyNumberForma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" fillId="2" borderId="1" xfId="0" applyFont="1" applyFill="1" applyBorder="1"/>
    <xf numFmtId="0" fontId="5" fillId="0" borderId="15" xfId="0" applyFont="1" applyBorder="1"/>
    <xf numFmtId="0" fontId="5" fillId="0" borderId="0" xfId="0" applyFont="1"/>
    <xf numFmtId="0" fontId="1" fillId="2" borderId="22" xfId="0" applyFont="1" applyFill="1" applyBorder="1" applyAlignment="1">
      <alignment horizontal="left" vertical="center"/>
    </xf>
    <xf numFmtId="0" fontId="0" fillId="2" borderId="23" xfId="0" applyFill="1" applyBorder="1" applyAlignment="1">
      <alignment horizontal="left"/>
    </xf>
    <xf numFmtId="44" fontId="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4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25" xfId="0" applyFont="1" applyBorder="1" applyAlignment="1">
      <alignment horizontal="left"/>
    </xf>
    <xf numFmtId="0" fontId="7" fillId="0" borderId="24" xfId="0" applyFont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9" fillId="0" borderId="4" xfId="0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5" fillId="0" borderId="0" xfId="0" applyFont="1"/>
    <xf numFmtId="0" fontId="12" fillId="0" borderId="0" xfId="0" applyFont="1"/>
    <xf numFmtId="0" fontId="9" fillId="0" borderId="14" xfId="0" applyFont="1" applyBorder="1" applyAlignment="1">
      <alignment vertical="top"/>
    </xf>
    <xf numFmtId="0" fontId="13" fillId="0" borderId="0" xfId="0" applyFont="1"/>
    <xf numFmtId="44" fontId="5" fillId="3" borderId="5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/>
    </xf>
    <xf numFmtId="44" fontId="0" fillId="2" borderId="9" xfId="0" applyNumberForma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4" fontId="0" fillId="0" borderId="0" xfId="0" applyNumberFormat="1" applyAlignment="1">
      <alignment horizontal="left" vertical="center"/>
    </xf>
    <xf numFmtId="0" fontId="6" fillId="4" borderId="3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8" fillId="6" borderId="2" xfId="0" applyFont="1" applyFill="1" applyBorder="1" applyAlignment="1" applyProtection="1">
      <alignment horizontal="left" vertical="center"/>
      <protection locked="0"/>
    </xf>
    <xf numFmtId="0" fontId="8" fillId="6" borderId="3" xfId="0" applyFont="1" applyFill="1" applyBorder="1" applyAlignment="1" applyProtection="1">
      <alignment horizontal="left" vertical="center"/>
      <protection locked="0"/>
    </xf>
    <xf numFmtId="44" fontId="0" fillId="0" borderId="0" xfId="0" applyNumberFormat="1"/>
    <xf numFmtId="0" fontId="0" fillId="3" borderId="10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164" fontId="0" fillId="3" borderId="29" xfId="0" applyNumberFormat="1" applyFill="1" applyBorder="1" applyAlignment="1" applyProtection="1">
      <alignment horizontal="center" vertical="center" wrapText="1"/>
      <protection locked="0"/>
    </xf>
    <xf numFmtId="164" fontId="0" fillId="3" borderId="30" xfId="0" applyNumberForma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5" fillId="3" borderId="31" xfId="0" applyFont="1" applyFill="1" applyBorder="1" applyAlignment="1" applyProtection="1">
      <alignment horizontal="center"/>
      <protection locked="0"/>
    </xf>
    <xf numFmtId="0" fontId="5" fillId="3" borderId="32" xfId="0" applyFont="1" applyFill="1" applyBorder="1" applyAlignment="1" applyProtection="1">
      <alignment horizontal="center"/>
      <protection locked="0"/>
    </xf>
    <xf numFmtId="0" fontId="8" fillId="6" borderId="19" xfId="0" applyFont="1" applyFill="1" applyBorder="1" applyAlignment="1" applyProtection="1">
      <alignment horizontal="left" vertical="center"/>
      <protection locked="0"/>
    </xf>
    <xf numFmtId="0" fontId="8" fillId="6" borderId="17" xfId="0" applyFont="1" applyFill="1" applyBorder="1" applyAlignment="1" applyProtection="1">
      <alignment horizontal="left" vertical="center"/>
      <protection locked="0"/>
    </xf>
    <xf numFmtId="0" fontId="8" fillId="6" borderId="18" xfId="0" applyFont="1" applyFill="1" applyBorder="1" applyAlignment="1" applyProtection="1">
      <alignment horizontal="left" vertical="center"/>
      <protection locked="0"/>
    </xf>
    <xf numFmtId="0" fontId="8" fillId="6" borderId="7" xfId="0" applyFont="1" applyFill="1" applyBorder="1" applyAlignment="1" applyProtection="1">
      <alignment horizontal="left" vertical="center"/>
      <protection locked="0"/>
    </xf>
    <xf numFmtId="0" fontId="8" fillId="6" borderId="8" xfId="0" applyFont="1" applyFill="1" applyBorder="1" applyAlignment="1" applyProtection="1">
      <alignment horizontal="left" vertical="center"/>
      <protection locked="0"/>
    </xf>
    <xf numFmtId="0" fontId="8" fillId="6" borderId="13" xfId="0" applyFont="1" applyFill="1" applyBorder="1" applyAlignment="1" applyProtection="1">
      <alignment horizontal="left" vertical="center"/>
      <protection locked="0"/>
    </xf>
    <xf numFmtId="0" fontId="8" fillId="6" borderId="7" xfId="0" applyFont="1" applyFill="1" applyBorder="1" applyAlignment="1" applyProtection="1">
      <alignment horizontal="center" vertical="center"/>
      <protection locked="0"/>
    </xf>
    <xf numFmtId="0" fontId="8" fillId="6" borderId="8" xfId="0" applyFont="1" applyFill="1" applyBorder="1" applyAlignment="1" applyProtection="1">
      <alignment horizontal="center" vertical="center"/>
      <protection locked="0"/>
    </xf>
    <xf numFmtId="0" fontId="8" fillId="6" borderId="13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26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alignment horizontal="center"/>
      <protection locked="0"/>
    </xf>
    <xf numFmtId="0" fontId="5" fillId="3" borderId="20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0</xdr:row>
      <xdr:rowOff>133350</xdr:rowOff>
    </xdr:from>
    <xdr:to>
      <xdr:col>9</xdr:col>
      <xdr:colOff>88900</xdr:colOff>
      <xdr:row>4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A97E4E9-CC89-4DF6-94C2-9A7770E32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133350"/>
          <a:ext cx="3613150" cy="80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0</xdr:row>
      <xdr:rowOff>171450</xdr:rowOff>
    </xdr:from>
    <xdr:to>
      <xdr:col>6</xdr:col>
      <xdr:colOff>237243</xdr:colOff>
      <xdr:row>5</xdr:row>
      <xdr:rowOff>177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652BD7-C1A7-493E-BBE0-F33621512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171450"/>
          <a:ext cx="361950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2"/>
  <sheetViews>
    <sheetView zoomScale="90" zoomScaleNormal="90" workbookViewId="0">
      <selection activeCell="C34" sqref="C34:E34"/>
    </sheetView>
  </sheetViews>
  <sheetFormatPr defaultColWidth="8.7109375" defaultRowHeight="15" x14ac:dyDescent="0.25"/>
  <cols>
    <col min="2" max="2" width="64.5703125" bestFit="1" customWidth="1"/>
    <col min="3" max="3" width="20.140625" customWidth="1"/>
    <col min="4" max="4" width="25.28515625" customWidth="1"/>
    <col min="5" max="5" width="19.5703125" customWidth="1"/>
    <col min="6" max="6" width="9" customWidth="1"/>
    <col min="7" max="7" width="40.42578125" hidden="1" customWidth="1"/>
    <col min="8" max="8" width="9.140625" hidden="1" customWidth="1"/>
  </cols>
  <sheetData>
    <row r="2" spans="2:5" ht="18.75" x14ac:dyDescent="0.3">
      <c r="B2" s="3" t="s">
        <v>37</v>
      </c>
    </row>
    <row r="3" spans="2:5" x14ac:dyDescent="0.25">
      <c r="B3" s="4" t="s">
        <v>28</v>
      </c>
    </row>
    <row r="5" spans="2:5" x14ac:dyDescent="0.25">
      <c r="B5" t="s">
        <v>0</v>
      </c>
    </row>
    <row r="7" spans="2:5" ht="15.75" thickBot="1" x14ac:dyDescent="0.3">
      <c r="B7" s="4" t="s">
        <v>12</v>
      </c>
    </row>
    <row r="8" spans="2:5" ht="21" customHeight="1" x14ac:dyDescent="0.25">
      <c r="B8" s="5" t="s">
        <v>30</v>
      </c>
      <c r="C8" s="50"/>
      <c r="D8" s="51"/>
    </row>
    <row r="9" spans="2:5" ht="21" customHeight="1" thickBot="1" x14ac:dyDescent="0.3">
      <c r="B9" s="6" t="s">
        <v>31</v>
      </c>
      <c r="C9" s="52">
        <v>0</v>
      </c>
      <c r="D9" s="53"/>
    </row>
    <row r="10" spans="2:5" x14ac:dyDescent="0.25">
      <c r="B10" s="7" t="s">
        <v>33</v>
      </c>
    </row>
    <row r="11" spans="2:5" ht="15.75" thickBot="1" x14ac:dyDescent="0.3">
      <c r="B11" s="7"/>
    </row>
    <row r="12" spans="2:5" x14ac:dyDescent="0.25">
      <c r="B12" s="16" t="s">
        <v>39</v>
      </c>
      <c r="C12" s="8" t="s">
        <v>34</v>
      </c>
      <c r="D12" s="8" t="s">
        <v>2</v>
      </c>
      <c r="E12" s="9" t="s">
        <v>1</v>
      </c>
    </row>
    <row r="13" spans="2:5" x14ac:dyDescent="0.25">
      <c r="B13" s="17" t="s">
        <v>13</v>
      </c>
      <c r="C13" s="10">
        <v>1448</v>
      </c>
      <c r="D13" s="38">
        <v>0</v>
      </c>
      <c r="E13" s="11">
        <f>C13*D13</f>
        <v>0</v>
      </c>
    </row>
    <row r="14" spans="2:5" x14ac:dyDescent="0.25">
      <c r="B14" s="17" t="s">
        <v>15</v>
      </c>
      <c r="C14" s="10">
        <v>117</v>
      </c>
      <c r="D14" s="38">
        <v>0</v>
      </c>
      <c r="E14" s="11">
        <f>C14*D14</f>
        <v>0</v>
      </c>
    </row>
    <row r="15" spans="2:5" ht="15.75" thickBot="1" x14ac:dyDescent="0.3">
      <c r="B15" s="12" t="s">
        <v>3</v>
      </c>
      <c r="C15" s="13"/>
      <c r="D15" s="13"/>
      <c r="E15" s="14">
        <f>SUM(E13:E14)</f>
        <v>0</v>
      </c>
    </row>
    <row r="16" spans="2:5" x14ac:dyDescent="0.25">
      <c r="B16" t="s">
        <v>35</v>
      </c>
    </row>
    <row r="17" spans="2:8" ht="15.75" thickBot="1" x14ac:dyDescent="0.3">
      <c r="B17" s="7"/>
    </row>
    <row r="18" spans="2:8" ht="15.75" thickBot="1" x14ac:dyDescent="0.3">
      <c r="B18" s="19" t="s">
        <v>4</v>
      </c>
      <c r="C18" s="20"/>
      <c r="D18" s="20"/>
      <c r="E18" s="21">
        <f>E15</f>
        <v>0</v>
      </c>
    </row>
    <row r="20" spans="2:8" ht="15.75" thickBot="1" x14ac:dyDescent="0.3">
      <c r="C20" s="18"/>
      <c r="D20" s="18"/>
      <c r="E20" s="22"/>
    </row>
    <row r="21" spans="2:8" x14ac:dyDescent="0.25">
      <c r="B21" s="23" t="s">
        <v>18</v>
      </c>
      <c r="C21" s="54" t="s">
        <v>5</v>
      </c>
      <c r="D21" s="55"/>
      <c r="E21" s="24" t="s">
        <v>6</v>
      </c>
    </row>
    <row r="22" spans="2:8" x14ac:dyDescent="0.25">
      <c r="B22" s="25" t="s">
        <v>13</v>
      </c>
      <c r="C22" s="69" t="s">
        <v>26</v>
      </c>
      <c r="D22" s="70"/>
      <c r="E22" s="26">
        <f>VLOOKUP(C22,G23:H30,2,FALSE)</f>
        <v>0</v>
      </c>
    </row>
    <row r="23" spans="2:8" ht="15.75" thickBot="1" x14ac:dyDescent="0.3">
      <c r="B23" s="27" t="s">
        <v>15</v>
      </c>
      <c r="C23" s="56" t="s">
        <v>26</v>
      </c>
      <c r="D23" s="57"/>
      <c r="E23" s="28">
        <f>VLOOKUP(C23,G23:H30,2,FALSE)</f>
        <v>0</v>
      </c>
      <c r="G23" s="18" t="s">
        <v>20</v>
      </c>
      <c r="H23" s="18">
        <v>15</v>
      </c>
    </row>
    <row r="24" spans="2:8" ht="27.75" customHeight="1" thickBot="1" x14ac:dyDescent="0.3">
      <c r="B24" s="7"/>
      <c r="E24" s="29">
        <f>SUM(E22:E23)/2</f>
        <v>0</v>
      </c>
      <c r="G24" s="18" t="s">
        <v>21</v>
      </c>
      <c r="H24" s="18">
        <v>13</v>
      </c>
    </row>
    <row r="25" spans="2:8" ht="15.75" thickBot="1" x14ac:dyDescent="0.3">
      <c r="B25" s="7"/>
      <c r="G25" s="18" t="s">
        <v>22</v>
      </c>
      <c r="H25" s="18">
        <v>11</v>
      </c>
    </row>
    <row r="26" spans="2:8" ht="14.25" customHeight="1" x14ac:dyDescent="0.25">
      <c r="B26" s="2" t="s">
        <v>7</v>
      </c>
      <c r="C26" s="67"/>
      <c r="D26" s="67"/>
      <c r="E26" s="68"/>
      <c r="G26" s="18" t="s">
        <v>23</v>
      </c>
      <c r="H26" s="18">
        <v>9</v>
      </c>
    </row>
    <row r="27" spans="2:8" ht="14.25" customHeight="1" x14ac:dyDescent="0.25">
      <c r="B27" s="30"/>
      <c r="C27" s="31"/>
      <c r="D27" s="32"/>
      <c r="E27" s="33"/>
      <c r="G27" s="18" t="s">
        <v>27</v>
      </c>
      <c r="H27" s="18">
        <v>5</v>
      </c>
    </row>
    <row r="28" spans="2:8" ht="14.25" customHeight="1" x14ac:dyDescent="0.25">
      <c r="B28" s="30" t="s">
        <v>8</v>
      </c>
      <c r="C28" s="64"/>
      <c r="D28" s="65"/>
      <c r="E28" s="66"/>
      <c r="G28" s="18" t="s">
        <v>24</v>
      </c>
      <c r="H28" s="18">
        <v>1</v>
      </c>
    </row>
    <row r="29" spans="2:8" ht="13.5" customHeight="1" x14ac:dyDescent="0.25">
      <c r="B29" s="30"/>
      <c r="C29" s="31"/>
      <c r="D29" s="32"/>
      <c r="E29" s="33"/>
      <c r="G29" s="18" t="s">
        <v>25</v>
      </c>
      <c r="H29" s="18">
        <v>0</v>
      </c>
    </row>
    <row r="30" spans="2:8" x14ac:dyDescent="0.25">
      <c r="B30" s="30" t="s">
        <v>9</v>
      </c>
      <c r="C30" s="64"/>
      <c r="D30" s="65"/>
      <c r="E30" s="66"/>
      <c r="G30" s="18" t="s">
        <v>26</v>
      </c>
      <c r="H30" s="18">
        <v>0</v>
      </c>
    </row>
    <row r="31" spans="2:8" x14ac:dyDescent="0.25">
      <c r="B31" s="30"/>
      <c r="C31" s="31"/>
      <c r="D31" s="32"/>
      <c r="E31" s="33"/>
    </row>
    <row r="32" spans="2:8" x14ac:dyDescent="0.25">
      <c r="B32" s="30" t="s">
        <v>10</v>
      </c>
      <c r="C32" s="61"/>
      <c r="D32" s="62"/>
      <c r="E32" s="63"/>
    </row>
    <row r="33" spans="2:10" x14ac:dyDescent="0.25">
      <c r="B33" s="30"/>
      <c r="C33" s="31"/>
      <c r="D33" s="32"/>
      <c r="E33" s="33"/>
      <c r="G33" s="34"/>
    </row>
    <row r="34" spans="2:10" ht="15.75" thickBot="1" x14ac:dyDescent="0.3">
      <c r="B34" s="36" t="s">
        <v>11</v>
      </c>
      <c r="C34" s="58"/>
      <c r="D34" s="59"/>
      <c r="E34" s="60"/>
      <c r="F34" s="35"/>
    </row>
    <row r="42" spans="2:10" x14ac:dyDescent="0.25">
      <c r="J42" s="37"/>
    </row>
  </sheetData>
  <sheetProtection algorithmName="SHA-512" hashValue="VCTrxY6jSGovxvuo9X4T9RL5K418dDwx2OoMdTTTJiTAJm4WwHudk1VCUBJB489pmFUb45qsL6Lo0ZKS3+jD+g==" saltValue="0xZ8H8HFcAEap7iaApYZhA==" spinCount="100000" sheet="1" objects="1" scenarios="1" selectLockedCells="1"/>
  <protectedRanges>
    <protectedRange sqref="C34 C32 C28 C30 B26" name="Bereik1"/>
  </protectedRanges>
  <mergeCells count="10">
    <mergeCell ref="C8:D8"/>
    <mergeCell ref="C9:D9"/>
    <mergeCell ref="C21:D21"/>
    <mergeCell ref="C23:D23"/>
    <mergeCell ref="C34:E34"/>
    <mergeCell ref="C32:E32"/>
    <mergeCell ref="C28:E28"/>
    <mergeCell ref="C26:E26"/>
    <mergeCell ref="C30:E30"/>
    <mergeCell ref="C22:D22"/>
  </mergeCells>
  <dataValidations count="1">
    <dataValidation type="list" allowBlank="1" showInputMessage="1" showErrorMessage="1" errorTitle="Verkeerde invoer" error="Kies de juiste invoer" promptTitle="Kies een verwerkingsmethode" prompt="Voer de juiste verwerkingsmethode in" sqref="C22:C23" xr:uid="{00000000-0002-0000-0000-000000000000}">
      <formula1>$G$23:$G$30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6"/>
  <sheetViews>
    <sheetView tabSelected="1" zoomScale="90" zoomScaleNormal="90" workbookViewId="0">
      <selection activeCell="C34" sqref="C34:E34"/>
    </sheetView>
  </sheetViews>
  <sheetFormatPr defaultColWidth="8.7109375" defaultRowHeight="15" x14ac:dyDescent="0.25"/>
  <cols>
    <col min="2" max="2" width="73.28515625" customWidth="1"/>
    <col min="3" max="3" width="20.140625" customWidth="1"/>
    <col min="4" max="4" width="25.28515625" customWidth="1"/>
    <col min="5" max="5" width="19.5703125" customWidth="1"/>
    <col min="8" max="8" width="38.28515625" hidden="1" customWidth="1"/>
    <col min="9" max="9" width="0" hidden="1" customWidth="1"/>
  </cols>
  <sheetData>
    <row r="2" spans="2:5" ht="18.75" x14ac:dyDescent="0.3">
      <c r="B2" s="3" t="s">
        <v>37</v>
      </c>
    </row>
    <row r="3" spans="2:5" x14ac:dyDescent="0.25">
      <c r="B3" s="4" t="s">
        <v>28</v>
      </c>
    </row>
    <row r="5" spans="2:5" x14ac:dyDescent="0.25">
      <c r="B5" t="s">
        <v>0</v>
      </c>
    </row>
    <row r="7" spans="2:5" ht="15.75" thickBot="1" x14ac:dyDescent="0.3">
      <c r="B7" s="4" t="s">
        <v>14</v>
      </c>
    </row>
    <row r="8" spans="2:5" ht="21" customHeight="1" x14ac:dyDescent="0.25">
      <c r="B8" s="5" t="s">
        <v>30</v>
      </c>
      <c r="C8" s="50"/>
      <c r="D8" s="51"/>
    </row>
    <row r="9" spans="2:5" ht="21" customHeight="1" thickBot="1" x14ac:dyDescent="0.3">
      <c r="B9" s="6" t="s">
        <v>31</v>
      </c>
      <c r="C9" s="52">
        <v>0</v>
      </c>
      <c r="D9" s="53"/>
    </row>
    <row r="10" spans="2:5" x14ac:dyDescent="0.25">
      <c r="B10" s="7" t="s">
        <v>32</v>
      </c>
    </row>
    <row r="11" spans="2:5" ht="15.75" thickBot="1" x14ac:dyDescent="0.3">
      <c r="B11" s="15"/>
    </row>
    <row r="12" spans="2:5" x14ac:dyDescent="0.25">
      <c r="B12" s="16" t="s">
        <v>38</v>
      </c>
      <c r="C12" s="8" t="s">
        <v>34</v>
      </c>
      <c r="D12" s="8" t="s">
        <v>2</v>
      </c>
      <c r="E12" s="9" t="s">
        <v>1</v>
      </c>
    </row>
    <row r="13" spans="2:5" x14ac:dyDescent="0.25">
      <c r="B13" s="17" t="s">
        <v>17</v>
      </c>
      <c r="C13" s="10">
        <v>334</v>
      </c>
      <c r="D13" s="38">
        <v>0</v>
      </c>
      <c r="E13" s="11">
        <f>C13*D13</f>
        <v>0</v>
      </c>
    </row>
    <row r="14" spans="2:5" x14ac:dyDescent="0.25">
      <c r="B14" s="17" t="s">
        <v>29</v>
      </c>
      <c r="C14" s="10">
        <v>439</v>
      </c>
      <c r="D14" s="38">
        <v>0</v>
      </c>
      <c r="E14" s="11">
        <f>C14*D14</f>
        <v>0</v>
      </c>
    </row>
    <row r="15" spans="2:5" ht="15.75" thickBot="1" x14ac:dyDescent="0.3">
      <c r="B15" s="12" t="s">
        <v>3</v>
      </c>
      <c r="C15" s="13"/>
      <c r="D15" s="13"/>
      <c r="E15" s="14">
        <f>SUM(E14,E13)</f>
        <v>0</v>
      </c>
    </row>
    <row r="16" spans="2:5" x14ac:dyDescent="0.25">
      <c r="B16" s="7" t="s">
        <v>16</v>
      </c>
      <c r="E16" s="49"/>
    </row>
    <row r="17" spans="2:9" x14ac:dyDescent="0.25">
      <c r="B17" s="7"/>
    </row>
    <row r="18" spans="2:9" ht="15.75" thickBot="1" x14ac:dyDescent="0.3"/>
    <row r="19" spans="2:9" ht="15.75" thickBot="1" x14ac:dyDescent="0.3">
      <c r="B19" s="39" t="s">
        <v>36</v>
      </c>
      <c r="C19" s="40"/>
      <c r="D19" s="40"/>
      <c r="E19" s="41">
        <f>E15</f>
        <v>0</v>
      </c>
    </row>
    <row r="20" spans="2:9" x14ac:dyDescent="0.25">
      <c r="B20" s="42"/>
      <c r="C20" s="43"/>
      <c r="D20" s="43"/>
      <c r="E20" s="44"/>
    </row>
    <row r="21" spans="2:9" ht="15.75" thickBot="1" x14ac:dyDescent="0.3"/>
    <row r="22" spans="2:9" x14ac:dyDescent="0.25">
      <c r="B22" s="23" t="s">
        <v>18</v>
      </c>
      <c r="C22" s="54" t="s">
        <v>19</v>
      </c>
      <c r="D22" s="55"/>
      <c r="E22" s="45" t="s">
        <v>6</v>
      </c>
    </row>
    <row r="23" spans="2:9" x14ac:dyDescent="0.25">
      <c r="B23" s="25" t="s">
        <v>17</v>
      </c>
      <c r="C23" s="69" t="s">
        <v>26</v>
      </c>
      <c r="D23" s="70"/>
      <c r="E23" s="26">
        <f>VLOOKUP(C23,H27:I34,2,FALSE)</f>
        <v>0</v>
      </c>
    </row>
    <row r="24" spans="2:9" ht="15.75" thickBot="1" x14ac:dyDescent="0.3">
      <c r="B24" s="27" t="s">
        <v>29</v>
      </c>
      <c r="C24" s="71" t="s">
        <v>26</v>
      </c>
      <c r="D24" s="72"/>
      <c r="E24" s="28">
        <f>VLOOKUP(C24,H27:I34,2,FALSE)</f>
        <v>0</v>
      </c>
      <c r="H24" s="34"/>
    </row>
    <row r="25" spans="2:9" ht="25.5" customHeight="1" thickBot="1" x14ac:dyDescent="0.3">
      <c r="B25" s="7"/>
      <c r="E25" s="46">
        <f>SUM(E23:E24)/2</f>
        <v>0</v>
      </c>
    </row>
    <row r="26" spans="2:9" ht="13.5" customHeight="1" x14ac:dyDescent="0.25">
      <c r="B26" s="7"/>
    </row>
    <row r="27" spans="2:9" ht="15.75" thickBot="1" x14ac:dyDescent="0.3">
      <c r="G27" s="18"/>
      <c r="H27" s="18" t="s">
        <v>20</v>
      </c>
      <c r="I27" s="18">
        <v>15</v>
      </c>
    </row>
    <row r="28" spans="2:9" x14ac:dyDescent="0.25">
      <c r="B28" s="1" t="s">
        <v>7</v>
      </c>
      <c r="C28" s="47"/>
      <c r="D28" s="47"/>
      <c r="E28" s="48"/>
      <c r="H28" s="18" t="s">
        <v>21</v>
      </c>
      <c r="I28" s="18">
        <v>13</v>
      </c>
    </row>
    <row r="29" spans="2:9" x14ac:dyDescent="0.25">
      <c r="B29" s="30"/>
      <c r="C29" s="31"/>
      <c r="D29" s="32"/>
      <c r="E29" s="33"/>
      <c r="H29" s="18" t="s">
        <v>22</v>
      </c>
      <c r="I29" s="18">
        <v>11</v>
      </c>
    </row>
    <row r="30" spans="2:9" x14ac:dyDescent="0.25">
      <c r="B30" s="30" t="s">
        <v>8</v>
      </c>
      <c r="C30" s="61"/>
      <c r="D30" s="62"/>
      <c r="E30" s="63"/>
      <c r="H30" s="18" t="s">
        <v>23</v>
      </c>
      <c r="I30" s="18">
        <v>9</v>
      </c>
    </row>
    <row r="31" spans="2:9" x14ac:dyDescent="0.25">
      <c r="B31" s="30"/>
      <c r="C31" s="31"/>
      <c r="D31" s="32"/>
      <c r="E31" s="33"/>
      <c r="F31" s="35"/>
      <c r="H31" s="18" t="s">
        <v>27</v>
      </c>
      <c r="I31" s="18">
        <v>5</v>
      </c>
    </row>
    <row r="32" spans="2:9" x14ac:dyDescent="0.25">
      <c r="B32" s="30" t="s">
        <v>9</v>
      </c>
      <c r="C32" s="61"/>
      <c r="D32" s="62"/>
      <c r="E32" s="63"/>
      <c r="H32" s="18" t="s">
        <v>24</v>
      </c>
      <c r="I32" s="18">
        <v>1</v>
      </c>
    </row>
    <row r="33" spans="2:9" x14ac:dyDescent="0.25">
      <c r="B33" s="30"/>
      <c r="C33" s="31"/>
      <c r="D33" s="32"/>
      <c r="E33" s="33"/>
      <c r="H33" s="18" t="s">
        <v>25</v>
      </c>
      <c r="I33" s="18">
        <v>0</v>
      </c>
    </row>
    <row r="34" spans="2:9" x14ac:dyDescent="0.25">
      <c r="B34" s="30" t="s">
        <v>10</v>
      </c>
      <c r="C34" s="61"/>
      <c r="D34" s="62"/>
      <c r="E34" s="63"/>
      <c r="H34" s="18" t="s">
        <v>26</v>
      </c>
      <c r="I34" s="18">
        <v>0</v>
      </c>
    </row>
    <row r="35" spans="2:9" x14ac:dyDescent="0.25">
      <c r="B35" s="30"/>
      <c r="C35" s="31"/>
      <c r="D35" s="32"/>
      <c r="E35" s="33"/>
    </row>
    <row r="36" spans="2:9" ht="15.75" thickBot="1" x14ac:dyDescent="0.3">
      <c r="B36" s="36" t="s">
        <v>11</v>
      </c>
      <c r="C36" s="58"/>
      <c r="D36" s="59"/>
      <c r="E36" s="60"/>
    </row>
  </sheetData>
  <sheetProtection algorithmName="SHA-512" hashValue="9UhkIKiat6PBbCJ8RS5QnGnhJN6GMpQY4GTE5fESGAuGWN5IvhLEf3sNh7Exd9g9S8hPM0Tdaf69XGG3OKhUCQ==" saltValue="RnCWkGCJ6mLUDIeJ16PjLw==" spinCount="100000" sheet="1" objects="1" scenarios="1" selectLockedCells="1"/>
  <protectedRanges>
    <protectedRange sqref="C36 C34 C30 C32 B28" name="Bereik1"/>
  </protectedRanges>
  <mergeCells count="9">
    <mergeCell ref="C8:D8"/>
    <mergeCell ref="C9:D9"/>
    <mergeCell ref="C32:E32"/>
    <mergeCell ref="C34:E34"/>
    <mergeCell ref="C36:E36"/>
    <mergeCell ref="C30:E30"/>
    <mergeCell ref="C22:D22"/>
    <mergeCell ref="C24:D24"/>
    <mergeCell ref="C23:D23"/>
  </mergeCells>
  <dataValidations count="2">
    <dataValidation type="list" allowBlank="1" showInputMessage="1" showErrorMessage="1" errorTitle="Verkeerde invoer" error="Kies de juiste invoer" promptTitle="Kies een verwerkingsmethode" prompt="Voer de juiste verwerkingsmethode in" sqref="C24:D24" xr:uid="{00000000-0002-0000-0100-000000000000}">
      <formula1>$H$27:$H$34</formula1>
    </dataValidation>
    <dataValidation type="list" allowBlank="1" showInputMessage="1" showErrorMessage="1" errorTitle="foute invoer" error="selecteer de juiste verwerkingsmethode_x000a_" promptTitle="Selecteer verwerkingsmethode" sqref="C23:D23" xr:uid="{00000000-0002-0000-0100-000001000000}">
      <formula1>$H$27:$H$34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1998B696518499D1D15CEF33FD7C6" ma:contentTypeVersion="14" ma:contentTypeDescription="Een nieuw document maken." ma:contentTypeScope="" ma:versionID="e77fefe39aecd93f2d856655d898f054">
  <xsd:schema xmlns:xsd="http://www.w3.org/2001/XMLSchema" xmlns:xs="http://www.w3.org/2001/XMLSchema" xmlns:p="http://schemas.microsoft.com/office/2006/metadata/properties" xmlns:ns3="c3b418de-604d-4a00-9fe5-b5216ffe245c" xmlns:ns4="7e386485-a582-4911-a43c-ade3deae96f6" targetNamespace="http://schemas.microsoft.com/office/2006/metadata/properties" ma:root="true" ma:fieldsID="6dc5c8f1bda0cec8f4f7642f38802c48" ns3:_="" ns4:_="">
    <xsd:import namespace="c3b418de-604d-4a00-9fe5-b5216ffe245c"/>
    <xsd:import namespace="7e386485-a582-4911-a43c-ade3deae96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418de-604d-4a00-9fe5-b5216ffe24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86485-a582-4911-a43c-ade3deae9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b418de-604d-4a00-9fe5-b5216ffe24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F9A8-2674-466A-A1C3-F8BE4A80D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418de-604d-4a00-9fe5-b5216ffe245c"/>
    <ds:schemaRef ds:uri="7e386485-a582-4911-a43c-ade3deae9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F64317-D528-47F1-9BD2-CBB8F27BEFEF}">
  <ds:schemaRefs>
    <ds:schemaRef ds:uri="c3b418de-604d-4a00-9fe5-b5216ffe245c"/>
    <ds:schemaRef ds:uri="http://purl.org/dc/terms/"/>
    <ds:schemaRef ds:uri="http://schemas.openxmlformats.org/package/2006/metadata/core-properties"/>
    <ds:schemaRef ds:uri="7e386485-a582-4911-a43c-ade3deae96f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E83056-A9CF-478F-9DE0-E3BC52AB95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V2</vt:lpstr>
      <vt:lpstr>Perceel 2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Rosanne Wahl</dc:creator>
  <cp:lastModifiedBy>Rosanne Wahl | JMA</cp:lastModifiedBy>
  <dcterms:created xsi:type="dcterms:W3CDTF">2023-07-12T11:28:42Z</dcterms:created>
  <dcterms:modified xsi:type="dcterms:W3CDTF">2023-10-19T07:27:19Z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0x010100C111998B696518499D1D15CEF33FD7C6</vt:lpwstr>
  </property>
</Properties>
</file>