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M:\Inkopen en aanbesteden\Inkoop en Aanbestedingen\0. Aanbestedingen\2023 - Aanbestedingen\2. EA Beveiliging vluchtelingenopvang\1.2 Offerteaanvraag + digitale bijlagen\"/>
    </mc:Choice>
  </mc:AlternateContent>
  <xr:revisionPtr revIDLastSave="0" documentId="8_{1D7C327A-88B0-484B-B552-5D7EEF2D75F8}" xr6:coauthVersionLast="47" xr6:coauthVersionMax="47" xr10:uidLastSave="{00000000-0000-0000-0000-000000000000}"/>
  <bookViews>
    <workbookView xWindow="-108" yWindow="-108" windowWidth="23256" windowHeight="12576" tabRatio="302"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6" i="1" l="1"/>
  <c r="I29" i="1"/>
  <c r="F37" i="1"/>
  <c r="I37" i="1" s="1"/>
  <c r="F36" i="1"/>
  <c r="I36" i="1" s="1"/>
  <c r="F35" i="1"/>
  <c r="I35" i="1" s="1"/>
  <c r="F34" i="1"/>
  <c r="I34" i="1" s="1"/>
  <c r="F33" i="1"/>
  <c r="I33" i="1" s="1"/>
  <c r="F32" i="1"/>
  <c r="I32" i="1" s="1"/>
  <c r="F31" i="1"/>
  <c r="I31" i="1" s="1"/>
  <c r="F30" i="1"/>
  <c r="I30" i="1" s="1"/>
  <c r="I38" i="1" l="1"/>
</calcChain>
</file>

<file path=xl/sharedStrings.xml><?xml version="1.0" encoding="utf-8"?>
<sst xmlns="http://schemas.openxmlformats.org/spreadsheetml/2006/main" count="101" uniqueCount="67">
  <si>
    <t>Uurtarief dag (ma t/m vrij)</t>
  </si>
  <si>
    <t>Uurtarief avond (ma t/m vrij)</t>
  </si>
  <si>
    <t>Uurtarief nacht (ma t/m vrij)</t>
  </si>
  <si>
    <t xml:space="preserve">Prijzenblad (Bijlage D) </t>
  </si>
  <si>
    <t>Europese aanbesteding Beveiliging opvanglocaties - gemeente Smallingerland</t>
  </si>
  <si>
    <t>08.00-16.00</t>
  </si>
  <si>
    <t>16.00-24.00</t>
  </si>
  <si>
    <t>24.00-08.00</t>
  </si>
  <si>
    <t>Uurtarief feestdagen</t>
  </si>
  <si>
    <t xml:space="preserve">Uurtarief weekend </t>
  </si>
  <si>
    <t>Aantal feestdagen</t>
  </si>
  <si>
    <t>Aantal weekenddagen</t>
  </si>
  <si>
    <t>Aantal reguliere dagen</t>
  </si>
  <si>
    <t>Dagdienst</t>
  </si>
  <si>
    <t>Nachtdienst</t>
  </si>
  <si>
    <t xml:space="preserve"> Avonddienst</t>
  </si>
  <si>
    <t>Benodigde beveiligers per locatie per dienst</t>
  </si>
  <si>
    <t>Totaal aantal dagen (schrikkeljaar)</t>
  </si>
  <si>
    <t xml:space="preserve">Jaar 2024 aantal dagen: </t>
  </si>
  <si>
    <t>Locatie</t>
  </si>
  <si>
    <t>Opvanglocatie Wetterwille</t>
  </si>
  <si>
    <t>Opvanglocatie BWW</t>
  </si>
  <si>
    <t>Opvanglocatie Ichtus</t>
  </si>
  <si>
    <t>Werkdagen daguren</t>
  </si>
  <si>
    <t>Werkdagen avonduren</t>
  </si>
  <si>
    <t>Werkdagen nachturen</t>
  </si>
  <si>
    <t>Weekend</t>
  </si>
  <si>
    <t xml:space="preserve">Feestdagen dag </t>
  </si>
  <si>
    <t>Feestdagen weekend</t>
  </si>
  <si>
    <t>Oudejaarsdag (na 16:00)</t>
  </si>
  <si>
    <t>Aanvang</t>
  </si>
  <si>
    <t>Eind</t>
  </si>
  <si>
    <t>18.00</t>
  </si>
  <si>
    <t>24.00</t>
  </si>
  <si>
    <t>07.00</t>
  </si>
  <si>
    <t>16.00</t>
  </si>
  <si>
    <t>00.00</t>
  </si>
  <si>
    <t>Tarief / uur*</t>
  </si>
  <si>
    <t>Toeslag</t>
  </si>
  <si>
    <t>Basistarief</t>
  </si>
  <si>
    <t xml:space="preserve">Aantal feestdagen dag </t>
  </si>
  <si>
    <t>Aantal feestdagen weekend</t>
  </si>
  <si>
    <t xml:space="preserve">Tijden beveiliging </t>
  </si>
  <si>
    <t>Aantal uren dagdienst volgens CAO</t>
  </si>
  <si>
    <t>Aantal uren avonddienst volgens CAO</t>
  </si>
  <si>
    <t>Aantal uren nachtdienst volgens COA</t>
  </si>
  <si>
    <t>7 NACHT/ 1 DAG</t>
  </si>
  <si>
    <t>2 UREN DAG / 6 AVOND</t>
  </si>
  <si>
    <t>8 UREN DAG</t>
  </si>
  <si>
    <t>Omgewerkt naar CAO</t>
  </si>
  <si>
    <t>Totaal</t>
  </si>
  <si>
    <t xml:space="preserve">Aantal uren per jaar </t>
  </si>
  <si>
    <t>Oudejaarsdag (daguren)</t>
  </si>
  <si>
    <t>Oudejaarsdag (nachturen)</t>
  </si>
  <si>
    <t>Totaal kosten (uurtarief x uren)</t>
  </si>
  <si>
    <t>Totaalprijs aantal uren x uurtarieven beveiliging 2024</t>
  </si>
  <si>
    <t>Toelichting</t>
  </si>
  <si>
    <t>Werktijden diensten GOO</t>
  </si>
  <si>
    <t>Totaal aantal beveiligers</t>
  </si>
  <si>
    <t>Oudejaarsdag</t>
  </si>
  <si>
    <t>Hier vragen we u om een vast basistarief. De toeslagen zijn op basis van de CAO beveiliging. U dient enkel de gele cel in te vullen. Andere aanpassingen aan het prijzenblad is verboden, doet u dit wel dan kunt u uitgesloten worden van verdere deelname aan deze aanbesteding.</t>
  </si>
  <si>
    <t>Hier ziet u de omrekening van het aantal uren voor een dienst naar de tijden/uren die de CAO beveiliging hanteert.</t>
  </si>
  <si>
    <t>Onze werkdiensten en dus het omgerekend naar de tijden van diensten van de CAO</t>
  </si>
  <si>
    <t>Totaalprijs voor 2024 (uw inschrijfprijs)</t>
  </si>
  <si>
    <t>Volgend jaar gekozen als voorbeeldjaar.</t>
  </si>
  <si>
    <t>Dit is de huidige situatie voor benodigde opvang per locatie.</t>
  </si>
  <si>
    <t xml:space="preserve">Dit Prijzenblad behoort tot de Europese aanbesteding Beveiliging opvanglocaties in de gemeente Smallingerland. Hieronder dient u aan te geven wat uw uurtarief is per beveiliger. U dient enkel de geel gearceerde cel in te vullen. De bedragen zijn exclusief BTW. Uw inschrijfprijs is het totaal aantal uren voor de huidige opvanglocaties voor het jaar 2024. Deze berekening en inschatting is op basis van de huidige werkelijkheid. Aan deze uren en berekening kunnen geen rechten worden ontleend. Uw inschrijfprijs is cel I37 (groene cel). Meer uitleg benodigd? Lees dan de toelichting, links van de tabellen.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</si>
</sst>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 &quot;#,##0.00_-"/>
  </numFmts>
  <fonts count="11" x14ac:knownFonts="1">
    <font>
      <sz val="11"/>
      <color theme="1"/>
      <name val="Calibri"/>
      <family val="2"/>
      <scheme val="minor"/>
    </font>
    <font>
      <sz val="16"/>
      <color theme="1"/>
      <name val="Calibri"/>
      <family val="2"/>
      <scheme val="minor"/>
    </font>
    <font>
      <b/>
      <sz val="10"/>
      <name val="Arial"/>
      <family val="2"/>
    </font>
    <font>
      <b/>
      <sz val="16"/>
      <color theme="1"/>
      <name val="Calibri"/>
      <family val="2"/>
      <scheme val="minor"/>
    </font>
    <font>
      <b/>
      <sz val="11"/>
      <color theme="1"/>
      <name val="Calibri"/>
      <family val="2"/>
      <scheme val="minor"/>
    </font>
    <font>
      <b/>
      <sz val="11"/>
      <color theme="0"/>
      <name val="Calibri"/>
      <family val="2"/>
      <scheme val="minor"/>
    </font>
    <font>
      <sz val="11"/>
      <color theme="0"/>
      <name val="Calibri"/>
      <family val="2"/>
      <scheme val="minor"/>
    </font>
    <font>
      <sz val="11"/>
      <name val="Calibri"/>
      <family val="2"/>
      <scheme val="minor"/>
    </font>
    <font>
      <b/>
      <sz val="11"/>
      <name val="Calibri"/>
      <family val="2"/>
      <scheme val="minor"/>
    </font>
    <font>
      <b/>
      <sz val="12"/>
      <color theme="0"/>
      <name val="Calibri"/>
      <family val="2"/>
      <scheme val="minor"/>
    </font>
    <font>
      <i/>
      <sz val="11"/>
      <color theme="1"/>
      <name val="Calibri"/>
      <family val="2"/>
      <scheme val="minor"/>
    </font>
  </fonts>
  <fills count="7">
    <fill>
      <patternFill patternType="none"/>
    </fill>
    <fill>
      <patternFill patternType="gray125"/>
    </fill>
    <fill>
      <patternFill patternType="solid">
        <fgColor theme="0"/>
        <bgColor indexed="41"/>
      </patternFill>
    </fill>
    <fill>
      <patternFill patternType="solid">
        <fgColor rgb="FFC00000"/>
        <bgColor indexed="64"/>
      </patternFill>
    </fill>
    <fill>
      <patternFill patternType="solid">
        <fgColor rgb="FFC00000"/>
        <bgColor indexed="41"/>
      </patternFill>
    </fill>
    <fill>
      <patternFill patternType="solid">
        <fgColor rgb="FFFFFF00"/>
        <bgColor indexed="64"/>
      </patternFill>
    </fill>
    <fill>
      <patternFill patternType="solid">
        <fgColor theme="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diagonal/>
    </border>
    <border>
      <left/>
      <right style="medium">
        <color indexed="64"/>
      </right>
      <top/>
      <bottom/>
      <diagonal/>
    </border>
    <border>
      <left/>
      <right style="thin">
        <color indexed="64"/>
      </right>
      <top style="thin">
        <color indexed="64"/>
      </top>
      <bottom style="thin">
        <color indexed="64"/>
      </bottom>
      <diagonal/>
    </border>
  </borders>
  <cellStyleXfs count="1">
    <xf numFmtId="0" fontId="0" fillId="0" borderId="0"/>
  </cellStyleXfs>
  <cellXfs count="81">
    <xf numFmtId="0" fontId="0" fillId="0" borderId="0" xfId="0"/>
    <xf numFmtId="0" fontId="0" fillId="0" borderId="1" xfId="0" applyBorder="1" applyAlignment="1">
      <alignment horizontal="center" vertical="center"/>
    </xf>
    <xf numFmtId="0" fontId="2" fillId="0" borderId="1" xfId="0" applyFont="1" applyBorder="1" applyAlignment="1">
      <alignment horizontal="center" vertical="center" wrapText="1"/>
    </xf>
    <xf numFmtId="0" fontId="0" fillId="0" borderId="1" xfId="0" applyBorder="1"/>
    <xf numFmtId="0" fontId="0" fillId="0" borderId="0" xfId="0" applyBorder="1"/>
    <xf numFmtId="0" fontId="0" fillId="2" borderId="0" xfId="0" applyFill="1" applyBorder="1" applyAlignment="1">
      <alignment horizontal="center"/>
    </xf>
    <xf numFmtId="0" fontId="0" fillId="0" borderId="0" xfId="0" applyFill="1" applyBorder="1" applyAlignment="1">
      <alignment horizontal="center"/>
    </xf>
    <xf numFmtId="0" fontId="0" fillId="2" borderId="1" xfId="0" applyFill="1" applyBorder="1" applyAlignment="1">
      <alignment horizontal="center"/>
    </xf>
    <xf numFmtId="0" fontId="0" fillId="0" borderId="1" xfId="0" applyBorder="1" applyAlignment="1">
      <alignment vertical="center"/>
    </xf>
    <xf numFmtId="0" fontId="0" fillId="0" borderId="0" xfId="0" applyAlignment="1">
      <alignment vertical="center"/>
    </xf>
    <xf numFmtId="0" fontId="0" fillId="2" borderId="1" xfId="0" applyFill="1" applyBorder="1" applyAlignment="1">
      <alignment horizontal="right" vertical="center"/>
    </xf>
    <xf numFmtId="0" fontId="0" fillId="0" borderId="0" xfId="0" applyFill="1"/>
    <xf numFmtId="164" fontId="0" fillId="0" borderId="0" xfId="0" applyNumberFormat="1" applyFill="1" applyBorder="1" applyAlignment="1" applyProtection="1">
      <alignment horizontal="center"/>
      <protection locked="0"/>
    </xf>
    <xf numFmtId="0" fontId="0" fillId="2" borderId="6" xfId="0" applyFill="1" applyBorder="1" applyAlignment="1">
      <alignment horizontal="center"/>
    </xf>
    <xf numFmtId="0" fontId="4" fillId="0" borderId="1" xfId="0" applyFont="1" applyBorder="1" applyAlignment="1">
      <alignment horizontal="center" vertical="center"/>
    </xf>
    <xf numFmtId="0" fontId="4" fillId="2" borderId="1" xfId="0" applyFont="1" applyFill="1" applyBorder="1" applyAlignment="1">
      <alignment horizontal="center" vertical="center"/>
    </xf>
    <xf numFmtId="0" fontId="5" fillId="3" borderId="1" xfId="0" applyFont="1" applyFill="1" applyBorder="1" applyAlignment="1">
      <alignment vertical="center"/>
    </xf>
    <xf numFmtId="0" fontId="6" fillId="4" borderId="6" xfId="0" applyFont="1" applyFill="1" applyBorder="1" applyAlignment="1">
      <alignment horizontal="center" vertical="center"/>
    </xf>
    <xf numFmtId="0" fontId="0" fillId="2" borderId="0" xfId="0" applyFill="1" applyBorder="1" applyAlignment="1">
      <alignment horizontal="center" vertical="center"/>
    </xf>
    <xf numFmtId="0" fontId="5" fillId="0" borderId="0" xfId="0" applyFont="1" applyFill="1" applyAlignment="1">
      <alignment horizontal="center"/>
    </xf>
    <xf numFmtId="44" fontId="4" fillId="0" borderId="0" xfId="0" applyNumberFormat="1" applyFont="1" applyFill="1" applyAlignment="1">
      <alignment vertical="center"/>
    </xf>
    <xf numFmtId="0" fontId="0" fillId="0" borderId="4" xfId="0" applyFill="1" applyBorder="1"/>
    <xf numFmtId="44" fontId="0" fillId="0" borderId="0" xfId="0" applyNumberFormat="1" applyFill="1" applyBorder="1" applyAlignment="1" applyProtection="1">
      <alignment horizontal="center"/>
      <protection locked="0"/>
    </xf>
    <xf numFmtId="20" fontId="0" fillId="2" borderId="1" xfId="0" applyNumberFormat="1" applyFill="1" applyBorder="1" applyAlignment="1">
      <alignment horizontal="center"/>
    </xf>
    <xf numFmtId="20" fontId="0" fillId="0" borderId="1" xfId="0" applyNumberFormat="1" applyFill="1" applyBorder="1" applyAlignment="1" applyProtection="1">
      <alignment horizontal="center"/>
      <protection locked="0"/>
    </xf>
    <xf numFmtId="9" fontId="0" fillId="0" borderId="1" xfId="0" applyNumberFormat="1" applyBorder="1"/>
    <xf numFmtId="0" fontId="0" fillId="0" borderId="1" xfId="0" applyFill="1" applyBorder="1"/>
    <xf numFmtId="9" fontId="7" fillId="0" borderId="1" xfId="0" applyNumberFormat="1" applyFont="1" applyFill="1" applyBorder="1" applyAlignment="1">
      <alignment horizontal="right"/>
    </xf>
    <xf numFmtId="0" fontId="0" fillId="0" borderId="1" xfId="0" applyBorder="1" applyAlignment="1">
      <alignment horizontal="right"/>
    </xf>
    <xf numFmtId="0" fontId="4" fillId="0" borderId="1" xfId="0" applyFont="1" applyBorder="1"/>
    <xf numFmtId="0" fontId="0" fillId="0" borderId="0" xfId="0" applyFill="1" applyBorder="1"/>
    <xf numFmtId="20" fontId="0" fillId="0" borderId="0" xfId="0" applyNumberFormat="1" applyFill="1" applyBorder="1" applyAlignment="1" applyProtection="1">
      <alignment horizontal="center"/>
      <protection locked="0"/>
    </xf>
    <xf numFmtId="0" fontId="5" fillId="0" borderId="0" xfId="0" applyFont="1" applyFill="1" applyBorder="1" applyAlignment="1">
      <alignment horizontal="center"/>
    </xf>
    <xf numFmtId="9" fontId="7" fillId="0" borderId="0" xfId="0" applyNumberFormat="1" applyFont="1" applyFill="1" applyBorder="1" applyAlignment="1">
      <alignment horizontal="right"/>
    </xf>
    <xf numFmtId="20" fontId="0" fillId="0" borderId="0" xfId="0" applyNumberFormat="1" applyFill="1" applyBorder="1" applyAlignment="1" applyProtection="1">
      <alignment horizontal="center" wrapText="1"/>
      <protection locked="0"/>
    </xf>
    <xf numFmtId="0" fontId="7" fillId="0" borderId="0" xfId="0" applyFont="1" applyFill="1" applyBorder="1" applyAlignment="1">
      <alignment horizontal="center"/>
    </xf>
    <xf numFmtId="0" fontId="7" fillId="0" borderId="0" xfId="0" applyFont="1" applyFill="1" applyBorder="1" applyAlignment="1">
      <alignment horizontal="center" wrapText="1"/>
    </xf>
    <xf numFmtId="9" fontId="7" fillId="0" borderId="0" xfId="0" applyNumberFormat="1" applyFont="1" applyFill="1" applyBorder="1" applyAlignment="1">
      <alignment horizontal="right" wrapText="1"/>
    </xf>
    <xf numFmtId="0" fontId="7" fillId="0" borderId="0" xfId="0" applyNumberFormat="1" applyFont="1" applyFill="1" applyBorder="1" applyAlignment="1">
      <alignment horizontal="right"/>
    </xf>
    <xf numFmtId="44" fontId="0" fillId="5" borderId="1" xfId="0" applyNumberFormat="1" applyFill="1" applyBorder="1"/>
    <xf numFmtId="44" fontId="0" fillId="0" borderId="1" xfId="0" applyNumberFormat="1" applyFill="1" applyBorder="1"/>
    <xf numFmtId="0" fontId="4" fillId="0" borderId="1" xfId="0" applyFont="1" applyFill="1" applyBorder="1"/>
    <xf numFmtId="44" fontId="0" fillId="0" borderId="1" xfId="0" applyNumberFormat="1" applyBorder="1"/>
    <xf numFmtId="0" fontId="7" fillId="0" borderId="1" xfId="0" applyFont="1" applyFill="1" applyBorder="1" applyAlignment="1">
      <alignment horizontal="right"/>
    </xf>
    <xf numFmtId="44" fontId="8" fillId="6" borderId="1" xfId="0" applyNumberFormat="1" applyFont="1" applyFill="1" applyBorder="1" applyAlignment="1">
      <alignment horizontal="center"/>
    </xf>
    <xf numFmtId="0" fontId="8" fillId="0" borderId="1" xfId="0" applyFont="1" applyFill="1" applyBorder="1" applyAlignment="1">
      <alignment horizontal="center"/>
    </xf>
    <xf numFmtId="0" fontId="7" fillId="0" borderId="1" xfId="0" applyFont="1" applyFill="1" applyBorder="1" applyAlignment="1">
      <alignment horizontal="center"/>
    </xf>
    <xf numFmtId="0" fontId="0" fillId="0" borderId="8" xfId="0" applyBorder="1"/>
    <xf numFmtId="0" fontId="0" fillId="0" borderId="9" xfId="0" applyBorder="1"/>
    <xf numFmtId="0" fontId="0" fillId="0" borderId="10" xfId="0" applyBorder="1"/>
    <xf numFmtId="0" fontId="7" fillId="2" borderId="1" xfId="0" applyFont="1" applyFill="1" applyBorder="1" applyAlignment="1">
      <alignment horizontal="center"/>
    </xf>
    <xf numFmtId="20" fontId="7" fillId="0" borderId="1" xfId="0" applyNumberFormat="1" applyFont="1" applyFill="1" applyBorder="1" applyAlignment="1" applyProtection="1">
      <alignment horizontal="center"/>
      <protection locked="0"/>
    </xf>
    <xf numFmtId="20" fontId="8" fillId="0" borderId="1" xfId="0" applyNumberFormat="1" applyFont="1" applyFill="1" applyBorder="1" applyAlignment="1" applyProtection="1">
      <alignment horizontal="center"/>
      <protection locked="0"/>
    </xf>
    <xf numFmtId="0" fontId="0" fillId="0" borderId="4" xfId="0" applyBorder="1" applyAlignment="1">
      <alignment vertical="center"/>
    </xf>
    <xf numFmtId="0" fontId="10" fillId="0" borderId="0" xfId="0" applyFont="1"/>
    <xf numFmtId="0" fontId="2" fillId="0" borderId="0" xfId="0" applyFont="1" applyFill="1" applyBorder="1" applyAlignment="1">
      <alignment vertical="center"/>
    </xf>
    <xf numFmtId="0" fontId="8" fillId="2" borderId="1" xfId="0" applyFont="1" applyFill="1" applyBorder="1" applyAlignment="1">
      <alignment horizontal="center"/>
    </xf>
    <xf numFmtId="0" fontId="4" fillId="0" borderId="7" xfId="0" applyFont="1" applyFill="1" applyBorder="1" applyAlignment="1">
      <alignment horizontal="center"/>
    </xf>
    <xf numFmtId="0" fontId="0" fillId="2" borderId="1" xfId="0" applyFill="1" applyBorder="1" applyAlignment="1">
      <alignment horizontal="center" vertical="center"/>
    </xf>
    <xf numFmtId="20" fontId="4" fillId="0" borderId="1" xfId="0" applyNumberFormat="1" applyFont="1" applyFill="1" applyBorder="1" applyAlignment="1" applyProtection="1">
      <alignment horizontal="center" vertical="center" wrapText="1"/>
      <protection locked="0"/>
    </xf>
    <xf numFmtId="0" fontId="8" fillId="0" borderId="1" xfId="0" applyFont="1" applyFill="1" applyBorder="1" applyAlignment="1">
      <alignment horizontal="center" vertical="center" wrapText="1"/>
    </xf>
    <xf numFmtId="9"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NumberFormat="1" applyFont="1" applyFill="1" applyBorder="1" applyAlignment="1">
      <alignment horizontal="center" vertical="center"/>
    </xf>
    <xf numFmtId="0" fontId="4" fillId="0" borderId="0" xfId="0" applyFont="1" applyAlignment="1">
      <alignment horizontal="center" vertical="center" wrapText="1"/>
    </xf>
    <xf numFmtId="0" fontId="4" fillId="0" borderId="12" xfId="0" applyFont="1" applyBorder="1" applyAlignment="1">
      <alignment horizontal="center" vertical="center" wrapText="1"/>
    </xf>
    <xf numFmtId="0" fontId="10" fillId="5" borderId="0" xfId="0" applyFont="1" applyFill="1" applyAlignment="1">
      <alignment horizontal="left" vertical="center" wrapText="1"/>
    </xf>
    <xf numFmtId="0" fontId="4" fillId="0" borderId="0" xfId="0" applyFont="1" applyBorder="1" applyAlignment="1">
      <alignment horizontal="left" vertical="top" wrapText="1"/>
    </xf>
    <xf numFmtId="0" fontId="5" fillId="3" borderId="3" xfId="0" applyFont="1" applyFill="1" applyBorder="1" applyAlignment="1">
      <alignment horizontal="center" vertical="center"/>
    </xf>
    <xf numFmtId="0" fontId="5" fillId="3" borderId="13" xfId="0" applyFont="1" applyFill="1" applyBorder="1" applyAlignment="1">
      <alignment horizontal="center" vertical="center"/>
    </xf>
    <xf numFmtId="0" fontId="3"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5" fillId="3" borderId="2" xfId="0" applyFont="1" applyFill="1" applyBorder="1" applyAlignment="1">
      <alignment horizontal="center"/>
    </xf>
    <xf numFmtId="0" fontId="5" fillId="3" borderId="5" xfId="0" applyFont="1" applyFill="1" applyBorder="1" applyAlignment="1">
      <alignment horizontal="center"/>
    </xf>
    <xf numFmtId="0" fontId="9" fillId="3" borderId="0" xfId="0" applyFont="1" applyFill="1" applyAlignment="1">
      <alignment horizontal="center"/>
    </xf>
    <xf numFmtId="0" fontId="8" fillId="0" borderId="1" xfId="0" applyFont="1" applyFill="1" applyBorder="1" applyAlignment="1">
      <alignment horizontal="center"/>
    </xf>
    <xf numFmtId="0" fontId="4" fillId="0" borderId="0" xfId="0" applyFont="1" applyAlignment="1">
      <alignment horizontal="center" vertical="center"/>
    </xf>
    <xf numFmtId="0" fontId="4" fillId="0" borderId="11"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0" xfId="0" applyFont="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K62"/>
  <sheetViews>
    <sheetView tabSelected="1" topLeftCell="A6" zoomScale="70" zoomScaleNormal="70" workbookViewId="0">
      <selection activeCell="F29" sqref="F29"/>
    </sheetView>
  </sheetViews>
  <sheetFormatPr defaultRowHeight="14.4" x14ac:dyDescent="0.3"/>
  <cols>
    <col min="2" max="2" width="36.5546875" customWidth="1"/>
    <col min="3" max="3" width="43.44140625" customWidth="1"/>
    <col min="4" max="4" width="24.33203125" bestFit="1" customWidth="1"/>
    <col min="5" max="5" width="25" customWidth="1"/>
    <col min="6" max="6" width="28" customWidth="1"/>
    <col min="7" max="8" width="20.33203125" customWidth="1"/>
    <col min="9" max="9" width="29.109375" bestFit="1" customWidth="1"/>
    <col min="10" max="10" width="15" customWidth="1"/>
    <col min="11" max="11" width="18.44140625" customWidth="1"/>
    <col min="12" max="12" width="12.88671875" customWidth="1"/>
  </cols>
  <sheetData>
    <row r="3" spans="1:11" ht="26.4" customHeight="1" x14ac:dyDescent="0.3">
      <c r="A3" s="71" t="s">
        <v>3</v>
      </c>
      <c r="B3" s="71"/>
      <c r="C3" s="71"/>
      <c r="D3" s="71"/>
      <c r="E3" s="71"/>
      <c r="F3" s="71"/>
      <c r="G3" s="71"/>
      <c r="H3" s="71"/>
      <c r="I3" s="71"/>
      <c r="J3" s="71"/>
      <c r="K3" s="71"/>
    </row>
    <row r="4" spans="1:11" ht="27" customHeight="1" x14ac:dyDescent="0.3">
      <c r="A4" s="72" t="s">
        <v>4</v>
      </c>
      <c r="B4" s="72"/>
      <c r="C4" s="72"/>
      <c r="D4" s="72"/>
      <c r="E4" s="72"/>
      <c r="F4" s="72"/>
      <c r="G4" s="72"/>
      <c r="H4" s="72"/>
      <c r="I4" s="72"/>
      <c r="J4" s="72"/>
      <c r="K4" s="72"/>
    </row>
    <row r="6" spans="1:11" ht="15" customHeight="1" x14ac:dyDescent="0.3">
      <c r="A6" s="77" t="s">
        <v>56</v>
      </c>
      <c r="B6" s="77"/>
      <c r="C6" s="67" t="s">
        <v>66</v>
      </c>
      <c r="D6" s="67"/>
      <c r="E6" s="67"/>
      <c r="F6" s="67"/>
      <c r="G6" s="67"/>
      <c r="H6" s="67"/>
      <c r="I6" s="67"/>
      <c r="J6" s="67"/>
      <c r="K6" s="67"/>
    </row>
    <row r="7" spans="1:11" x14ac:dyDescent="0.3">
      <c r="A7" s="77"/>
      <c r="B7" s="77"/>
      <c r="C7" s="67"/>
      <c r="D7" s="67"/>
      <c r="E7" s="67"/>
      <c r="F7" s="67"/>
      <c r="G7" s="67"/>
      <c r="H7" s="67"/>
      <c r="I7" s="67"/>
      <c r="J7" s="67"/>
      <c r="K7" s="67"/>
    </row>
    <row r="8" spans="1:11" x14ac:dyDescent="0.3">
      <c r="A8" s="77"/>
      <c r="B8" s="77"/>
      <c r="C8" s="67"/>
      <c r="D8" s="67"/>
      <c r="E8" s="67"/>
      <c r="F8" s="67"/>
      <c r="G8" s="67"/>
      <c r="H8" s="67"/>
      <c r="I8" s="67"/>
      <c r="J8" s="67"/>
      <c r="K8" s="67"/>
    </row>
    <row r="9" spans="1:11" x14ac:dyDescent="0.3">
      <c r="A9" s="77"/>
      <c r="B9" s="77"/>
      <c r="C9" s="67"/>
      <c r="D9" s="67"/>
      <c r="E9" s="67"/>
      <c r="F9" s="67"/>
      <c r="G9" s="67"/>
      <c r="H9" s="67"/>
      <c r="I9" s="67"/>
      <c r="J9" s="67"/>
      <c r="K9" s="67"/>
    </row>
    <row r="10" spans="1:11" x14ac:dyDescent="0.3">
      <c r="A10" s="77"/>
      <c r="B10" s="77"/>
      <c r="C10" s="67"/>
      <c r="D10" s="67"/>
      <c r="E10" s="67"/>
      <c r="F10" s="67"/>
      <c r="G10" s="67"/>
      <c r="H10" s="67"/>
      <c r="I10" s="67"/>
      <c r="J10" s="67"/>
      <c r="K10" s="67"/>
    </row>
    <row r="11" spans="1:11" ht="16.5" customHeight="1" x14ac:dyDescent="0.3">
      <c r="C11" s="68"/>
      <c r="D11" s="68"/>
      <c r="E11" s="68"/>
      <c r="F11" s="68"/>
      <c r="G11" s="68"/>
      <c r="H11" s="68"/>
      <c r="I11" s="68"/>
      <c r="J11" s="68"/>
      <c r="K11" s="68"/>
    </row>
    <row r="12" spans="1:11" ht="16.5" customHeight="1" x14ac:dyDescent="0.3">
      <c r="C12" s="68"/>
      <c r="D12" s="68"/>
      <c r="E12" s="68"/>
      <c r="F12" s="68"/>
      <c r="G12" s="68"/>
      <c r="H12" s="68"/>
      <c r="I12" s="68"/>
      <c r="J12" s="68"/>
      <c r="K12" s="68"/>
    </row>
    <row r="13" spans="1:11" x14ac:dyDescent="0.3">
      <c r="C13" s="9"/>
      <c r="D13" s="18"/>
    </row>
    <row r="14" spans="1:11" x14ac:dyDescent="0.3">
      <c r="A14" s="65" t="s">
        <v>64</v>
      </c>
      <c r="B14" s="78"/>
      <c r="C14" s="16" t="s">
        <v>18</v>
      </c>
      <c r="D14" s="17"/>
      <c r="G14" s="6"/>
      <c r="H14" s="6"/>
      <c r="I14" s="11"/>
      <c r="J14" s="11"/>
      <c r="K14" s="11"/>
    </row>
    <row r="15" spans="1:11" x14ac:dyDescent="0.3">
      <c r="A15" s="65"/>
      <c r="B15" s="78"/>
      <c r="C15" s="8" t="s">
        <v>12</v>
      </c>
      <c r="D15" s="58">
        <v>254</v>
      </c>
      <c r="G15" s="11"/>
      <c r="H15" s="11"/>
      <c r="I15" s="11"/>
      <c r="J15" s="12"/>
      <c r="K15" s="11"/>
    </row>
    <row r="16" spans="1:11" x14ac:dyDescent="0.3">
      <c r="A16" s="65"/>
      <c r="B16" s="78"/>
      <c r="C16" s="8" t="s">
        <v>11</v>
      </c>
      <c r="D16" s="1">
        <v>101</v>
      </c>
      <c r="G16" s="11"/>
      <c r="H16" s="11"/>
      <c r="I16" s="11"/>
      <c r="J16" s="11"/>
      <c r="K16" s="11"/>
    </row>
    <row r="17" spans="1:11" x14ac:dyDescent="0.3">
      <c r="A17" s="65"/>
      <c r="B17" s="78"/>
      <c r="C17" s="8" t="s">
        <v>10</v>
      </c>
      <c r="D17" s="1">
        <v>11</v>
      </c>
      <c r="G17" s="11"/>
      <c r="H17" s="11"/>
      <c r="I17" s="11"/>
      <c r="J17" s="11"/>
      <c r="K17" s="11"/>
    </row>
    <row r="18" spans="1:11" x14ac:dyDescent="0.3">
      <c r="A18" s="65"/>
      <c r="B18" s="78"/>
      <c r="C18" s="8" t="s">
        <v>17</v>
      </c>
      <c r="D18" s="58">
        <v>366</v>
      </c>
    </row>
    <row r="19" spans="1:11" x14ac:dyDescent="0.3">
      <c r="A19" s="54"/>
      <c r="B19" s="54"/>
      <c r="C19" s="3"/>
      <c r="D19" s="13"/>
    </row>
    <row r="20" spans="1:11" x14ac:dyDescent="0.3">
      <c r="A20" s="65" t="s">
        <v>65</v>
      </c>
      <c r="B20" s="78"/>
      <c r="C20" s="73" t="s">
        <v>16</v>
      </c>
      <c r="D20" s="74"/>
      <c r="E20" s="74"/>
      <c r="F20" s="74"/>
    </row>
    <row r="21" spans="1:11" x14ac:dyDescent="0.3">
      <c r="A21" s="65"/>
      <c r="B21" s="78"/>
      <c r="C21" s="14" t="s">
        <v>19</v>
      </c>
      <c r="D21" s="15" t="s">
        <v>13</v>
      </c>
      <c r="E21" s="14" t="s">
        <v>15</v>
      </c>
      <c r="F21" s="14" t="s">
        <v>14</v>
      </c>
    </row>
    <row r="22" spans="1:11" x14ac:dyDescent="0.3">
      <c r="A22" s="65"/>
      <c r="B22" s="78"/>
      <c r="C22" s="3" t="s">
        <v>20</v>
      </c>
      <c r="D22" s="58">
        <v>2</v>
      </c>
      <c r="E22" s="1">
        <v>3</v>
      </c>
      <c r="F22" s="1">
        <v>3</v>
      </c>
    </row>
    <row r="23" spans="1:11" x14ac:dyDescent="0.3">
      <c r="A23" s="65"/>
      <c r="B23" s="78"/>
      <c r="C23" s="3" t="s">
        <v>21</v>
      </c>
      <c r="D23" s="58">
        <v>2</v>
      </c>
      <c r="E23" s="1">
        <v>2</v>
      </c>
      <c r="F23" s="1">
        <v>2</v>
      </c>
    </row>
    <row r="24" spans="1:11" x14ac:dyDescent="0.3">
      <c r="A24" s="65"/>
      <c r="B24" s="78"/>
      <c r="C24" s="3" t="s">
        <v>22</v>
      </c>
      <c r="D24" s="58">
        <v>0</v>
      </c>
      <c r="E24" s="1">
        <v>1</v>
      </c>
      <c r="F24" s="1">
        <v>1</v>
      </c>
    </row>
    <row r="27" spans="1:11" ht="15.6" x14ac:dyDescent="0.3">
      <c r="A27" s="65" t="s">
        <v>60</v>
      </c>
      <c r="B27" s="65"/>
      <c r="C27" s="75" t="s">
        <v>55</v>
      </c>
      <c r="D27" s="75"/>
      <c r="E27" s="75"/>
      <c r="F27" s="75"/>
      <c r="G27" s="75"/>
      <c r="H27" s="75"/>
      <c r="I27" s="75"/>
    </row>
    <row r="28" spans="1:11" x14ac:dyDescent="0.3">
      <c r="A28" s="65"/>
      <c r="B28" s="65"/>
      <c r="C28" s="29"/>
      <c r="D28" s="14" t="s">
        <v>30</v>
      </c>
      <c r="E28" s="2" t="s">
        <v>31</v>
      </c>
      <c r="F28" s="29" t="s">
        <v>37</v>
      </c>
      <c r="G28" s="29" t="s">
        <v>38</v>
      </c>
      <c r="H28" s="41" t="s">
        <v>51</v>
      </c>
      <c r="I28" s="41" t="s">
        <v>54</v>
      </c>
    </row>
    <row r="29" spans="1:11" x14ac:dyDescent="0.3">
      <c r="A29" s="65"/>
      <c r="B29" s="65"/>
      <c r="C29" s="3" t="s">
        <v>23</v>
      </c>
      <c r="D29" s="23" t="s">
        <v>34</v>
      </c>
      <c r="E29" s="24" t="s">
        <v>32</v>
      </c>
      <c r="F29" s="39"/>
      <c r="G29" s="28" t="s">
        <v>39</v>
      </c>
      <c r="H29" s="3">
        <v>11891</v>
      </c>
      <c r="I29" s="42">
        <f>F29*H29</f>
        <v>0</v>
      </c>
    </row>
    <row r="30" spans="1:11" x14ac:dyDescent="0.3">
      <c r="A30" s="65"/>
      <c r="B30" s="65"/>
      <c r="C30" s="3" t="s">
        <v>24</v>
      </c>
      <c r="D30" s="23" t="s">
        <v>32</v>
      </c>
      <c r="E30" s="24" t="s">
        <v>33</v>
      </c>
      <c r="F30" s="40">
        <f>F29*110%</f>
        <v>0</v>
      </c>
      <c r="G30" s="25">
        <v>0.1</v>
      </c>
      <c r="H30" s="3">
        <v>7590</v>
      </c>
      <c r="I30" s="42">
        <f t="shared" ref="I30:I37" si="0">F30*H30</f>
        <v>0</v>
      </c>
    </row>
    <row r="31" spans="1:11" x14ac:dyDescent="0.3">
      <c r="A31" s="65"/>
      <c r="B31" s="65"/>
      <c r="C31" s="3" t="s">
        <v>25</v>
      </c>
      <c r="D31" s="23" t="s">
        <v>36</v>
      </c>
      <c r="E31" s="24" t="s">
        <v>34</v>
      </c>
      <c r="F31" s="40">
        <f>F29*120%</f>
        <v>0</v>
      </c>
      <c r="G31" s="25">
        <v>0.2</v>
      </c>
      <c r="H31" s="3">
        <v>8855</v>
      </c>
      <c r="I31" s="42">
        <f t="shared" si="0"/>
        <v>0</v>
      </c>
    </row>
    <row r="32" spans="1:11" x14ac:dyDescent="0.3">
      <c r="A32" s="65"/>
      <c r="B32" s="65"/>
      <c r="C32" s="3" t="s">
        <v>26</v>
      </c>
      <c r="D32" s="23" t="s">
        <v>36</v>
      </c>
      <c r="E32" s="24" t="s">
        <v>33</v>
      </c>
      <c r="F32" s="40">
        <f>F29*135%</f>
        <v>0</v>
      </c>
      <c r="G32" s="25">
        <v>0.35</v>
      </c>
      <c r="H32" s="3">
        <v>11312</v>
      </c>
      <c r="I32" s="42">
        <f t="shared" si="0"/>
        <v>0</v>
      </c>
    </row>
    <row r="33" spans="1:11" x14ac:dyDescent="0.3">
      <c r="A33" s="65"/>
      <c r="B33" s="65"/>
      <c r="C33" s="3" t="s">
        <v>27</v>
      </c>
      <c r="D33" s="23" t="s">
        <v>36</v>
      </c>
      <c r="E33" s="24" t="s">
        <v>33</v>
      </c>
      <c r="F33" s="40">
        <f>F29*165%</f>
        <v>0</v>
      </c>
      <c r="G33" s="25">
        <v>0.65</v>
      </c>
      <c r="H33" s="3">
        <v>896</v>
      </c>
      <c r="I33" s="42">
        <f t="shared" si="0"/>
        <v>0</v>
      </c>
    </row>
    <row r="34" spans="1:11" x14ac:dyDescent="0.3">
      <c r="A34" s="65"/>
      <c r="B34" s="65"/>
      <c r="C34" s="26" t="s">
        <v>28</v>
      </c>
      <c r="D34" s="23" t="s">
        <v>36</v>
      </c>
      <c r="E34" s="24" t="s">
        <v>33</v>
      </c>
      <c r="F34" s="40">
        <f>F29*185%</f>
        <v>0</v>
      </c>
      <c r="G34" s="27">
        <v>0.85</v>
      </c>
      <c r="H34" s="43">
        <v>336</v>
      </c>
      <c r="I34" s="42">
        <f t="shared" si="0"/>
        <v>0</v>
      </c>
      <c r="J34" s="19"/>
      <c r="K34" s="20"/>
    </row>
    <row r="35" spans="1:11" x14ac:dyDescent="0.3">
      <c r="A35" s="65"/>
      <c r="B35" s="65"/>
      <c r="C35" s="26" t="s">
        <v>52</v>
      </c>
      <c r="D35" s="23" t="s">
        <v>34</v>
      </c>
      <c r="E35" s="24" t="s">
        <v>32</v>
      </c>
      <c r="F35" s="40">
        <f>F29</f>
        <v>0</v>
      </c>
      <c r="G35" s="28" t="s">
        <v>39</v>
      </c>
      <c r="H35" s="43">
        <v>37</v>
      </c>
      <c r="I35" s="42">
        <f t="shared" si="0"/>
        <v>0</v>
      </c>
      <c r="J35" s="19"/>
      <c r="K35" s="20"/>
    </row>
    <row r="36" spans="1:11" x14ac:dyDescent="0.3">
      <c r="A36" s="65"/>
      <c r="B36" s="65"/>
      <c r="C36" s="26" t="s">
        <v>53</v>
      </c>
      <c r="D36" s="23" t="s">
        <v>36</v>
      </c>
      <c r="E36" s="24" t="s">
        <v>34</v>
      </c>
      <c r="F36" s="40">
        <f>F29*120%</f>
        <v>0</v>
      </c>
      <c r="G36" s="25">
        <v>0.2</v>
      </c>
      <c r="H36" s="43">
        <v>35</v>
      </c>
      <c r="I36" s="42">
        <f t="shared" si="0"/>
        <v>0</v>
      </c>
      <c r="J36" s="19"/>
      <c r="K36" s="20"/>
    </row>
    <row r="37" spans="1:11" x14ac:dyDescent="0.3">
      <c r="A37" s="65"/>
      <c r="B37" s="65"/>
      <c r="C37" s="26" t="s">
        <v>29</v>
      </c>
      <c r="D37" s="7" t="s">
        <v>35</v>
      </c>
      <c r="E37" s="24" t="s">
        <v>33</v>
      </c>
      <c r="F37" s="40">
        <f>F29*200%</f>
        <v>0</v>
      </c>
      <c r="G37" s="27">
        <v>1</v>
      </c>
      <c r="H37" s="43">
        <v>40</v>
      </c>
      <c r="I37" s="42">
        <f t="shared" si="0"/>
        <v>0</v>
      </c>
      <c r="J37" s="19"/>
      <c r="K37" s="20"/>
    </row>
    <row r="38" spans="1:11" x14ac:dyDescent="0.3">
      <c r="A38" s="65"/>
      <c r="B38" s="65"/>
      <c r="C38" s="76" t="s">
        <v>63</v>
      </c>
      <c r="D38" s="76"/>
      <c r="E38" s="76"/>
      <c r="F38" s="76"/>
      <c r="G38" s="76"/>
      <c r="H38" s="76"/>
      <c r="I38" s="44">
        <f>SUM(I29:I37)</f>
        <v>0</v>
      </c>
      <c r="J38" s="19"/>
      <c r="K38" s="20"/>
    </row>
    <row r="39" spans="1:11" x14ac:dyDescent="0.3">
      <c r="C39" s="30"/>
      <c r="D39" s="5"/>
      <c r="E39" s="31"/>
      <c r="F39" s="32"/>
      <c r="G39" s="33"/>
      <c r="H39" s="19"/>
      <c r="I39" s="19"/>
      <c r="J39" s="19"/>
      <c r="K39" s="20"/>
    </row>
    <row r="40" spans="1:11" ht="43.2" x14ac:dyDescent="0.3">
      <c r="A40" s="65" t="s">
        <v>61</v>
      </c>
      <c r="B40" s="79"/>
      <c r="C40" s="69" t="s">
        <v>18</v>
      </c>
      <c r="D40" s="70"/>
      <c r="E40" s="59" t="s">
        <v>43</v>
      </c>
      <c r="F40" s="60" t="s">
        <v>44</v>
      </c>
      <c r="G40" s="61" t="s">
        <v>45</v>
      </c>
      <c r="H40" s="62" t="s">
        <v>50</v>
      </c>
      <c r="I40" s="19"/>
      <c r="J40" s="19"/>
      <c r="K40" s="20"/>
    </row>
    <row r="41" spans="1:11" x14ac:dyDescent="0.3">
      <c r="A41" s="80"/>
      <c r="B41" s="79"/>
      <c r="C41" s="8" t="s">
        <v>12</v>
      </c>
      <c r="D41" s="58">
        <v>253</v>
      </c>
      <c r="E41" s="1">
        <v>47</v>
      </c>
      <c r="F41" s="1">
        <v>30</v>
      </c>
      <c r="G41" s="64">
        <v>35</v>
      </c>
      <c r="H41" s="63">
        <v>112</v>
      </c>
      <c r="I41" s="19"/>
      <c r="J41" s="19"/>
      <c r="K41" s="20"/>
    </row>
    <row r="42" spans="1:11" x14ac:dyDescent="0.3">
      <c r="A42" s="80"/>
      <c r="B42" s="79"/>
      <c r="C42" s="8" t="s">
        <v>11</v>
      </c>
      <c r="D42" s="1">
        <v>101</v>
      </c>
      <c r="E42" s="1">
        <v>47</v>
      </c>
      <c r="F42" s="1">
        <v>30</v>
      </c>
      <c r="G42" s="64">
        <v>35</v>
      </c>
      <c r="H42" s="63">
        <v>112</v>
      </c>
      <c r="I42" s="19"/>
      <c r="J42" s="19"/>
      <c r="K42" s="20"/>
    </row>
    <row r="43" spans="1:11" x14ac:dyDescent="0.3">
      <c r="A43" s="80"/>
      <c r="B43" s="79"/>
      <c r="C43" s="8" t="s">
        <v>40</v>
      </c>
      <c r="D43" s="1">
        <v>8</v>
      </c>
      <c r="E43" s="1">
        <v>47</v>
      </c>
      <c r="F43" s="1">
        <v>30</v>
      </c>
      <c r="G43" s="64">
        <v>35</v>
      </c>
      <c r="H43" s="63">
        <v>112</v>
      </c>
      <c r="I43" s="19"/>
      <c r="J43" s="19"/>
      <c r="K43" s="20"/>
    </row>
    <row r="44" spans="1:11" x14ac:dyDescent="0.3">
      <c r="A44" s="80"/>
      <c r="B44" s="79"/>
      <c r="C44" s="8" t="s">
        <v>41</v>
      </c>
      <c r="D44" s="1">
        <v>3</v>
      </c>
      <c r="E44" s="1">
        <v>47</v>
      </c>
      <c r="F44" s="1">
        <v>30</v>
      </c>
      <c r="G44" s="64">
        <v>35</v>
      </c>
      <c r="H44" s="63">
        <v>112</v>
      </c>
      <c r="I44" s="19"/>
      <c r="J44" s="19"/>
      <c r="K44" s="20"/>
    </row>
    <row r="45" spans="1:11" x14ac:dyDescent="0.3">
      <c r="A45" s="80"/>
      <c r="B45" s="79"/>
      <c r="C45" s="8" t="s">
        <v>59</v>
      </c>
      <c r="D45" s="1">
        <v>1</v>
      </c>
      <c r="E45" s="1">
        <v>37</v>
      </c>
      <c r="F45" s="1">
        <v>40</v>
      </c>
      <c r="G45" s="64">
        <v>35</v>
      </c>
      <c r="H45" s="63">
        <v>112</v>
      </c>
      <c r="I45" s="19"/>
      <c r="J45" s="19"/>
      <c r="K45" s="20"/>
    </row>
    <row r="46" spans="1:11" x14ac:dyDescent="0.3">
      <c r="A46" s="80"/>
      <c r="B46" s="79"/>
      <c r="C46" s="8" t="s">
        <v>17</v>
      </c>
      <c r="D46" s="58">
        <f>SUM(D41:D45)</f>
        <v>366</v>
      </c>
      <c r="E46" s="1"/>
      <c r="F46" s="1"/>
      <c r="G46" s="64"/>
      <c r="H46" s="63"/>
      <c r="I46" s="19"/>
      <c r="J46" s="19"/>
      <c r="K46" s="20"/>
    </row>
    <row r="47" spans="1:11" x14ac:dyDescent="0.3">
      <c r="C47" s="53"/>
      <c r="D47" s="10"/>
      <c r="E47" s="3"/>
      <c r="F47" s="3"/>
      <c r="G47" s="38"/>
      <c r="H47" s="35"/>
      <c r="I47" s="19"/>
      <c r="J47" s="19"/>
      <c r="K47" s="20"/>
    </row>
    <row r="48" spans="1:11" ht="15" thickBot="1" x14ac:dyDescent="0.35">
      <c r="C48" s="21"/>
      <c r="D48" s="50"/>
      <c r="E48" s="51"/>
      <c r="F48" s="45"/>
      <c r="G48" s="33"/>
      <c r="H48" s="19"/>
      <c r="I48" s="19"/>
      <c r="J48" s="19"/>
      <c r="K48" s="20"/>
    </row>
    <row r="49" spans="1:11" x14ac:dyDescent="0.3">
      <c r="A49" s="65" t="s">
        <v>62</v>
      </c>
      <c r="B49" s="66"/>
      <c r="C49" s="57" t="s">
        <v>42</v>
      </c>
      <c r="D49" s="56" t="s">
        <v>57</v>
      </c>
      <c r="E49" s="52" t="s">
        <v>49</v>
      </c>
      <c r="F49" s="45" t="s">
        <v>58</v>
      </c>
      <c r="G49" s="34"/>
      <c r="H49" s="36"/>
      <c r="I49" s="37"/>
      <c r="J49" s="19"/>
      <c r="K49" s="20"/>
    </row>
    <row r="50" spans="1:11" x14ac:dyDescent="0.3">
      <c r="A50" s="65"/>
      <c r="B50" s="66"/>
      <c r="C50" s="47" t="s">
        <v>0</v>
      </c>
      <c r="D50" s="50" t="s">
        <v>5</v>
      </c>
      <c r="E50" s="51" t="s">
        <v>48</v>
      </c>
      <c r="F50" s="46">
        <v>4</v>
      </c>
      <c r="G50" s="33"/>
      <c r="H50" s="19"/>
      <c r="I50" s="19"/>
      <c r="J50" s="19"/>
      <c r="K50" s="20"/>
    </row>
    <row r="51" spans="1:11" x14ac:dyDescent="0.3">
      <c r="A51" s="65"/>
      <c r="B51" s="66"/>
      <c r="C51" s="48" t="s">
        <v>1</v>
      </c>
      <c r="D51" s="50" t="s">
        <v>6</v>
      </c>
      <c r="E51" s="51" t="s">
        <v>47</v>
      </c>
      <c r="F51" s="46">
        <v>5</v>
      </c>
      <c r="G51" s="33"/>
      <c r="H51" s="19"/>
      <c r="I51" s="19"/>
      <c r="J51" s="19"/>
      <c r="K51" s="20"/>
    </row>
    <row r="52" spans="1:11" x14ac:dyDescent="0.3">
      <c r="A52" s="65"/>
      <c r="B52" s="66"/>
      <c r="C52" s="48" t="s">
        <v>2</v>
      </c>
      <c r="D52" s="50" t="s">
        <v>7</v>
      </c>
      <c r="E52" s="51" t="s">
        <v>46</v>
      </c>
      <c r="F52" s="46">
        <v>5</v>
      </c>
      <c r="G52" s="33"/>
      <c r="H52" s="19"/>
      <c r="I52" s="19"/>
      <c r="J52" s="19"/>
      <c r="K52" s="20"/>
    </row>
    <row r="53" spans="1:11" x14ac:dyDescent="0.3">
      <c r="A53" s="65"/>
      <c r="B53" s="66"/>
      <c r="C53" s="48" t="s">
        <v>9</v>
      </c>
      <c r="D53" s="50" t="s">
        <v>5</v>
      </c>
      <c r="E53" s="51" t="s">
        <v>48</v>
      </c>
      <c r="F53" s="46">
        <v>4</v>
      </c>
      <c r="G53" s="33"/>
      <c r="H53" s="19"/>
      <c r="I53" s="19"/>
      <c r="J53" s="19"/>
      <c r="K53" s="20"/>
    </row>
    <row r="54" spans="1:11" x14ac:dyDescent="0.3">
      <c r="A54" s="65"/>
      <c r="B54" s="66"/>
      <c r="C54" s="48" t="s">
        <v>9</v>
      </c>
      <c r="D54" s="50" t="s">
        <v>6</v>
      </c>
      <c r="E54" s="51" t="s">
        <v>47</v>
      </c>
      <c r="F54" s="46">
        <v>5</v>
      </c>
      <c r="G54" s="33"/>
      <c r="H54" s="19"/>
      <c r="I54" s="19"/>
      <c r="J54" s="19"/>
      <c r="K54" s="20"/>
    </row>
    <row r="55" spans="1:11" x14ac:dyDescent="0.3">
      <c r="A55" s="65"/>
      <c r="B55" s="66"/>
      <c r="C55" s="48" t="s">
        <v>9</v>
      </c>
      <c r="D55" s="50" t="s">
        <v>7</v>
      </c>
      <c r="E55" s="51" t="s">
        <v>46</v>
      </c>
      <c r="F55" s="46">
        <v>5</v>
      </c>
      <c r="G55" s="33"/>
      <c r="H55" s="19"/>
      <c r="I55" s="19"/>
      <c r="J55" s="19"/>
      <c r="K55" s="20"/>
    </row>
    <row r="56" spans="1:11" x14ac:dyDescent="0.3">
      <c r="A56" s="65"/>
      <c r="B56" s="66"/>
      <c r="C56" s="48" t="s">
        <v>8</v>
      </c>
      <c r="D56" s="50" t="s">
        <v>5</v>
      </c>
      <c r="E56" s="51" t="s">
        <v>48</v>
      </c>
      <c r="F56" s="46">
        <v>4</v>
      </c>
      <c r="G56" s="33"/>
      <c r="H56" s="19"/>
      <c r="I56" s="19"/>
      <c r="J56" s="19"/>
      <c r="K56" s="20"/>
    </row>
    <row r="57" spans="1:11" x14ac:dyDescent="0.3">
      <c r="A57" s="65"/>
      <c r="B57" s="66"/>
      <c r="C57" s="48" t="s">
        <v>8</v>
      </c>
      <c r="D57" s="50" t="s">
        <v>6</v>
      </c>
      <c r="E57" s="51" t="s">
        <v>47</v>
      </c>
      <c r="F57" s="46">
        <v>5</v>
      </c>
      <c r="G57" s="33"/>
      <c r="H57" s="19"/>
      <c r="I57" s="19"/>
      <c r="J57" s="19"/>
      <c r="K57" s="20"/>
    </row>
    <row r="58" spans="1:11" ht="15" thickBot="1" x14ac:dyDescent="0.35">
      <c r="A58" s="65"/>
      <c r="B58" s="66"/>
      <c r="C58" s="49" t="s">
        <v>8</v>
      </c>
      <c r="D58" s="50" t="s">
        <v>7</v>
      </c>
      <c r="E58" s="51" t="s">
        <v>46</v>
      </c>
      <c r="F58" s="46">
        <v>5</v>
      </c>
      <c r="G58" s="19"/>
      <c r="H58" s="19"/>
      <c r="I58" s="19"/>
      <c r="J58" s="19"/>
      <c r="K58" s="20"/>
    </row>
    <row r="59" spans="1:11" x14ac:dyDescent="0.3">
      <c r="C59" s="19"/>
      <c r="D59" s="5"/>
      <c r="E59" s="22"/>
      <c r="F59" s="19"/>
      <c r="G59" s="19"/>
      <c r="H59" s="19"/>
      <c r="I59" s="19"/>
      <c r="J59" s="19"/>
      <c r="K59" s="20"/>
    </row>
    <row r="60" spans="1:11" x14ac:dyDescent="0.3">
      <c r="C60" s="19"/>
      <c r="D60" s="5"/>
      <c r="E60" s="22"/>
      <c r="F60" s="19"/>
      <c r="G60" s="19"/>
      <c r="H60" s="19"/>
      <c r="I60" s="19"/>
      <c r="J60" s="19"/>
      <c r="K60" s="20"/>
    </row>
    <row r="61" spans="1:11" x14ac:dyDescent="0.3">
      <c r="B61" s="4"/>
      <c r="C61" s="55"/>
      <c r="D61" s="55"/>
      <c r="E61" s="55"/>
      <c r="F61" s="55"/>
      <c r="G61" s="55"/>
      <c r="H61" s="55"/>
      <c r="I61" s="55"/>
      <c r="J61" s="55"/>
      <c r="K61" s="55"/>
    </row>
    <row r="62" spans="1:11" x14ac:dyDescent="0.3">
      <c r="B62" s="4"/>
      <c r="C62" s="4"/>
    </row>
  </sheetData>
  <mergeCells count="14">
    <mergeCell ref="A49:B58"/>
    <mergeCell ref="C6:K10"/>
    <mergeCell ref="C11:K12"/>
    <mergeCell ref="C40:D40"/>
    <mergeCell ref="A3:K3"/>
    <mergeCell ref="A4:K4"/>
    <mergeCell ref="C20:F20"/>
    <mergeCell ref="C27:I27"/>
    <mergeCell ref="C38:H38"/>
    <mergeCell ref="A6:B10"/>
    <mergeCell ref="A14:B18"/>
    <mergeCell ref="A20:B24"/>
    <mergeCell ref="A27:B38"/>
    <mergeCell ref="A40:B4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Wier, Arjan van der</dc:creator>
  <cp:lastModifiedBy>Wier, Arjan van der</cp:lastModifiedBy>
  <dcterms:created xsi:type="dcterms:W3CDTF">2015-06-05T18:19:34Z</dcterms:created>
  <dcterms:modified xsi:type="dcterms:W3CDTF">2023-07-05T13:34:14Z</dcterms:modified>
</cp:coreProperties>
</file>