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tables/table1.xml" ContentType="application/vnd.openxmlformats-officedocument.spreadsheetml.table+xml"/>
  <Override PartName="/xl/tables/table2.xml" ContentType="application/vnd.openxmlformats-officedocument.spreadsheetml.table+xml"/>
  <Override PartName="/xl/tables/table3.xml" ContentType="application/vnd.openxmlformats-officedocument.spreadsheetml.table+xml"/>
  <Override PartName="/xl/tables/table4.xml" ContentType="application/vnd.openxmlformats-officedocument.spreadsheetml.table+xml"/>
  <Override PartName="/xl/tables/table5.xml" ContentType="application/vnd.openxmlformats-officedocument.spreadsheetml.table+xml"/>
  <Override PartName="/xl/tables/table6.xml" ContentType="application/vnd.openxmlformats-officedocument.spreadsheetml.table+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customXml/itemProps5.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931"/>
  <workbookPr defaultThemeVersion="166925"/>
  <mc:AlternateContent xmlns:mc="http://schemas.openxmlformats.org/markup-compatibility/2006">
    <mc:Choice Requires="x15">
      <x15ac:absPath xmlns:x15ac="http://schemas.microsoft.com/office/spreadsheetml/2010/11/ac" url="https://prorailbv.sharepoint.com/teams/Outillagestrategie2024/Shared Documents/02 PBMs reinigen/Aanbestedingsdossier/"/>
    </mc:Choice>
  </mc:AlternateContent>
  <xr:revisionPtr revIDLastSave="0" documentId="8_{D58BD7CD-F306-4067-BDE4-FCE499EE8B00}" xr6:coauthVersionLast="47" xr6:coauthVersionMax="47" xr10:uidLastSave="{00000000-0000-0000-0000-000000000000}"/>
  <bookViews>
    <workbookView xWindow="-110" yWindow="-110" windowWidth="19420" windowHeight="10420" tabRatio="814" activeTab="1" xr2:uid="{0BA59EA0-8D59-45CB-AA12-39E5060EDDFC}"/>
  </bookViews>
  <sheets>
    <sheet name="Prijzenblad" sheetId="7" r:id="rId1"/>
    <sheet name="1.1 Prijzen producten" sheetId="2" r:id="rId2"/>
    <sheet name="1.2 Optie prijzen" sheetId="8" r:id="rId3"/>
    <sheet name="1.3 Optie prijzen onderdelen " sheetId="4" r:id="rId4"/>
    <sheet name="1.4 Optie tarieven uren" sheetId="5" r:id="rId5"/>
  </sheets>
  <definedNames>
    <definedName name="_ftnref1" localSheetId="2">'1.2 Optie prijzen'!$C$10</definedName>
    <definedName name="_xlnm.Print_Area" localSheetId="1">'1.1 Prijzen producten'!$A$1:$G$40</definedName>
    <definedName name="_xlnm.Print_Area" localSheetId="0">Prijzenblad!$A$1:$H$34</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E9" i="2" l="1"/>
  <c r="E10" i="2"/>
  <c r="E32" i="2"/>
  <c r="E11" i="2"/>
  <c r="E13" i="2"/>
  <c r="E14" i="2"/>
  <c r="E15" i="2"/>
  <c r="E16" i="2"/>
  <c r="E19" i="2"/>
  <c r="E22" i="2"/>
  <c r="E23" i="2"/>
  <c r="E24" i="2"/>
  <c r="E28" i="2"/>
  <c r="E30" i="2"/>
  <c r="E35" i="2"/>
  <c r="E10" i="8" l="1"/>
  <c r="C32" i="7" s="1"/>
  <c r="E11" i="8"/>
  <c r="F40" i="4" l="1"/>
  <c r="E13" i="5"/>
  <c r="E14" i="5"/>
  <c r="E15" i="5"/>
  <c r="E16" i="5"/>
  <c r="E12" i="5"/>
  <c r="F14" i="4"/>
  <c r="F29" i="4"/>
  <c r="F37" i="4"/>
  <c r="F36" i="4"/>
  <c r="F38" i="4"/>
  <c r="F39" i="4"/>
  <c r="F35" i="4"/>
  <c r="F25" i="4"/>
  <c r="F26" i="4"/>
  <c r="F27" i="4"/>
  <c r="F28" i="4"/>
  <c r="F30" i="4"/>
  <c r="F31" i="4"/>
  <c r="F19" i="4"/>
  <c r="F12" i="4"/>
  <c r="F13" i="4"/>
  <c r="F15" i="4"/>
  <c r="F16" i="4"/>
  <c r="F17" i="4"/>
  <c r="F18" i="4"/>
  <c r="F11" i="4"/>
  <c r="F24" i="4"/>
  <c r="F23" i="4"/>
  <c r="A37" i="4" l="1"/>
  <c r="A38" i="4" s="1"/>
  <c r="A39" i="4" s="1"/>
  <c r="A13" i="4"/>
  <c r="A14" i="4" s="1"/>
  <c r="A15" i="4" s="1"/>
  <c r="A16" i="4" s="1"/>
  <c r="A17" i="4" s="1"/>
  <c r="A18" i="4" s="1"/>
  <c r="A19" i="4" s="1"/>
  <c r="A25" i="4"/>
  <c r="A26" i="4" s="1"/>
  <c r="A27" i="4" s="1"/>
  <c r="A28" i="4" s="1"/>
  <c r="A29" i="4" s="1"/>
  <c r="A30" i="4" s="1"/>
  <c r="A31" i="4" s="1"/>
  <c r="E27" i="2"/>
  <c r="E38" i="2"/>
  <c r="E12" i="2"/>
  <c r="E39" i="2" s="1"/>
  <c r="C31" i="7" s="1"/>
  <c r="C33" i="7" s="1"/>
  <c r="C27" i="7" s="1"/>
</calcChain>
</file>

<file path=xl/sharedStrings.xml><?xml version="1.0" encoding="utf-8"?>
<sst xmlns="http://schemas.openxmlformats.org/spreadsheetml/2006/main" count="184" uniqueCount="128">
  <si>
    <t xml:space="preserve">Landelijk - Verse Lucht systemen </t>
  </si>
  <si>
    <t>Openbare aanbesteding - TN 420282</t>
  </si>
  <si>
    <t>Bijlage 7  - Prijzenblad</t>
  </si>
  <si>
    <t xml:space="preserve">Nr. </t>
  </si>
  <si>
    <t>Instructie aan inschrijver</t>
  </si>
  <si>
    <t>INST-1</t>
  </si>
  <si>
    <t xml:space="preserve">Inschrijver past, alleen de geel gearceerde cellen aan. Inschrijver moet alleen de geel gearceerde cellen correct en ondubbelzinnig invullen. Inschrijver moet de geel gearceerde cellen invullen. </t>
  </si>
  <si>
    <t>INST-2</t>
  </si>
  <si>
    <t xml:space="preserve">Het Prijzenblad vormt een integraal onderdeel van de Indiening. Inschrijver specificeert de kosten van zijn aanbod. </t>
  </si>
  <si>
    <t>INST-3</t>
  </si>
  <si>
    <t>De in te vullen bedragen zijn gebaseerd op de uitgangspunten van deze aanbesteding en gerelateerd aan de in het  PvE genoemde producten en artikelen en dienstverlening.</t>
  </si>
  <si>
    <t>INST-4</t>
  </si>
  <si>
    <t>INST-5</t>
  </si>
  <si>
    <t xml:space="preserve">Alle prijzen zijn in Euros met maximaal twee decimalen.  </t>
  </si>
  <si>
    <t>INST-6</t>
  </si>
  <si>
    <t>Negatieve prijzen zijn niet toegestaan; '0' bedragen zijn wel toegestaan.</t>
  </si>
  <si>
    <t>INST-7</t>
  </si>
  <si>
    <t>Alle prijzen en tarieven zijn exclusief BTW.</t>
  </si>
  <si>
    <t>INST-8</t>
  </si>
  <si>
    <t>De genoemde prijs items mogen niet verwijderd worden.</t>
  </si>
  <si>
    <t>INST-9</t>
  </si>
  <si>
    <t xml:space="preserve">De opgegeven prijzen zijn inclusief alle kosten, inclusief kortingen. Als inschrijver tijdens contractlooptijd met aanvullende kosten komt zullen deze niet vergoed worden. </t>
  </si>
  <si>
    <t>INST-10</t>
  </si>
  <si>
    <t xml:space="preserve">Levering DDP locaties ProRail. </t>
  </si>
  <si>
    <t>INST-11</t>
  </si>
  <si>
    <t>De totale inschrijfsom Inschrijving dient uw over te nemen naar het inschrijfformulier Bijlage 8.</t>
  </si>
  <si>
    <t>INST-12</t>
  </si>
  <si>
    <t>INST-13</t>
  </si>
  <si>
    <t>Dit prijzenblad dient door een bevoegd persoon volgens KvK ondertekend te worden.</t>
  </si>
  <si>
    <t>Gegevens inschrijver</t>
  </si>
  <si>
    <t>GI-1</t>
  </si>
  <si>
    <t>Naam inschrijver</t>
  </si>
  <si>
    <t>GI-2</t>
  </si>
  <si>
    <t>Datum waarop dit formulier is ingevuld en ondertekend</t>
  </si>
  <si>
    <t>GI-3</t>
  </si>
  <si>
    <t>Naam Ondertekenaar</t>
  </si>
  <si>
    <t>GI-4</t>
  </si>
  <si>
    <t>Handtekening</t>
  </si>
  <si>
    <t xml:space="preserve">Behaalde score </t>
  </si>
  <si>
    <r>
      <t>Bijlage 7  Prijzenblad - EU aanbesteding Ademlucht</t>
    </r>
    <r>
      <rPr>
        <sz val="14"/>
        <color theme="0"/>
        <rFont val="Calibri"/>
        <family val="2"/>
        <scheme val="minor"/>
      </rPr>
      <t>apparatuur</t>
    </r>
  </si>
  <si>
    <t>TN   404053</t>
  </si>
  <si>
    <t xml:space="preserve">Rekenwaarden </t>
  </si>
  <si>
    <t>Totale Inschrijfsom</t>
  </si>
  <si>
    <t>RW-1</t>
  </si>
  <si>
    <t xml:space="preserve">Totale inschrijfsom </t>
  </si>
  <si>
    <t>Alleen de gele velden op tabbladen 1.1 en 1.2  en optioneel   1.3 t/m 1.5  moeten worden ingevuld.</t>
  </si>
  <si>
    <t xml:space="preserve">Alle prijzen zijn in Euros met maximaal twee decimalen  </t>
  </si>
  <si>
    <t>Tab - 1.1</t>
  </si>
  <si>
    <t xml:space="preserve">Subtotaal inschrijfprijs overgenomen van "prijzen producten" - tabblad 1.1 </t>
  </si>
  <si>
    <t>1.1 Prijs initiële levering producten</t>
  </si>
  <si>
    <t>Eenheidsprijzen zijn incl. transport- en leveringskosten, markering QR-code en serienummer, certificaat en verder alle niet genoemde overige kosten,  levering DDP locatie ProRail. Inschrijver dient alleen de geel gekleurde kolommen in te vullen</t>
  </si>
  <si>
    <t>Product omschrijving</t>
  </si>
  <si>
    <t>Aantal</t>
  </si>
  <si>
    <t>Prijs exclusief btw</t>
  </si>
  <si>
    <t>totale prijs exclusief btw</t>
  </si>
  <si>
    <t>artikelnummer leverancier</t>
  </si>
  <si>
    <t>3.1.1.</t>
  </si>
  <si>
    <t>Aanblaasunit inclusief bijbehorende onderdelen</t>
  </si>
  <si>
    <t>Levering aanblaasunits inclusief markering QR- code en serienummer. </t>
  </si>
  <si>
    <t>Levering long-life accu inclusief markering QR- code en serienummer. </t>
  </si>
  <si>
    <t>Levering acculader voor de accu inclusief markering QR- code en serienummer.  </t>
  </si>
  <si>
    <t>Levering gordelriem inclusief markering QR- code en serienummer. </t>
  </si>
  <si>
    <t>Ademluchtslang inclusief markering QR- code en serienummer. </t>
  </si>
  <si>
    <t>3.1.2</t>
  </si>
  <si>
    <t>Kap/helm onderdeel</t>
  </si>
  <si>
    <t xml:space="preserve">Levering kap/helm inclusief markering QR- code en serienummer. Is initiële bestelling voor start gebruik eerste 3-5 jaar.   </t>
  </si>
  <si>
    <t>3.1.3</t>
  </si>
  <si>
    <t>Beschermmiddelen voor onderdelen verse luchtsysteem</t>
  </si>
  <si>
    <t>Levering koffer voor aanblaasunit inclusief, markering QR-code en serienummer. </t>
  </si>
  <si>
    <t>Levering beschermtassen voor Kap/helm, inclusief markering QR-code en serienummer. </t>
  </si>
  <si>
    <t>Levering afdekhoes ter bescherming voor heel vuilwerk omgeving, aanblaasunit, inclusief markering QR-code en serienummer. </t>
  </si>
  <si>
    <t>3.1.4</t>
  </si>
  <si>
    <t xml:space="preserve">Filters   levering aantal per jaar </t>
  </si>
  <si>
    <t>Afname van 1000 stuks geurfilter (odeur filter) gaat per 250 stuks per kwartaal</t>
  </si>
  <si>
    <t>3.2.1</t>
  </si>
  <si>
    <t xml:space="preserve">levering onderhoud </t>
  </si>
  <si>
    <t>1 maal Inspectie en preventief onderhoud aanblaasunit inclusief ademluchtslang per jaar. = 44 x 8 jaar</t>
  </si>
  <si>
    <t>3.3.1</t>
  </si>
  <si>
    <t xml:space="preserve">Omvang Levering reinigen en schoonmaken </t>
  </si>
  <si>
    <t xml:space="preserve">250 x 4 kap/helm, inclusief ademluchtslang, reinigen en algemen Inspectie na inzet per jaar  8 x 1000 keer per jaar </t>
  </si>
  <si>
    <t>3.4.1</t>
  </si>
  <si>
    <t>Software</t>
  </si>
  <si>
    <t>Update software aanblaasunit  per jaar, mits noodzakelijk,
Minimaal een x per jaar prijsopgave = 44 x 8 jaar</t>
  </si>
  <si>
    <t>Subtotaal inschrijfprijs</t>
  </si>
  <si>
    <t>1.2 Optie prijzen</t>
  </si>
  <si>
    <t>Instructie aan inschrijver.</t>
  </si>
  <si>
    <t>De prijzen worden onderdeel van de overeenkomsten voor het verrekenen van het verbruik.</t>
  </si>
  <si>
    <t xml:space="preserve">Inschrijver kan dit veld uitbreiden naar behoefte, maar hanteer het format en deze wijzigen. </t>
  </si>
  <si>
    <t xml:space="preserve">De optie prijzen zijn incl. transport- en leveringskosten, markering QR-code en serienummer, (eventueel) certificaat en verder alle niet genoemde overige kosten,  levering DDP locatie ProRail. </t>
  </si>
  <si>
    <t>3.7.</t>
  </si>
  <si>
    <t>Post</t>
  </si>
  <si>
    <t>artikelnummer</t>
  </si>
  <si>
    <t>aangeven levertijd in werkdagen</t>
  </si>
  <si>
    <t>3.7.1</t>
  </si>
  <si>
    <t xml:space="preserve">Lamp voor op de helm </t>
  </si>
  <si>
    <t>1.3 lijst overzicht reservedelen</t>
  </si>
  <si>
    <t>De prijzen worden wel onderdeel van de overeenkomsten voor het verrekenen van het verbruik voor preventief, correctief onderhoud.</t>
  </si>
  <si>
    <t>Alleen de gele kolommen invullen.</t>
  </si>
  <si>
    <t>Inschrijver dient van alle losse onderdelen die behoren bij producten de levertijden aan te geven in dagen zie bijgevoegde kolom G.</t>
  </si>
  <si>
    <t xml:space="preserve">Let op: ProRail stelt de levertijd ≤ 5 werkdagen. Inschrijver kan in Kolom G aangeven welke onderdelen niet binnen 5 werkdagen geleverd kunnen worden. </t>
  </si>
  <si>
    <t>3.1.1</t>
  </si>
  <si>
    <t>Omschrijving product</t>
  </si>
  <si>
    <t>Artikelnummer</t>
  </si>
  <si>
    <t xml:space="preserve"> Prijs per eenheid </t>
  </si>
  <si>
    <r>
      <t xml:space="preserve">Prijs </t>
    </r>
    <r>
      <rPr>
        <b/>
        <i/>
        <sz val="11"/>
        <color theme="0"/>
        <rFont val="Calibri"/>
        <family val="2"/>
        <scheme val="minor"/>
      </rPr>
      <t>(excl. BTW)</t>
    </r>
  </si>
  <si>
    <t xml:space="preserve">Kap/helm </t>
  </si>
  <si>
    <t>overigen items door inschrijver nog in te vullen mits noodzakelijk</t>
  </si>
  <si>
    <t>1.4 Tarievenlijst in te vullen voor door de Inschrijver</t>
  </si>
  <si>
    <t>Let wel deze tarieven zijn optioneel en tellen niet mee in de totale som voor de inschrijving.</t>
  </si>
  <si>
    <t>De tarieven dienen enkel ter verrekening van eventuele kosten voor bepaalde diensten buiten de vraagspecificatie.</t>
  </si>
  <si>
    <t>Omschrijving dienst/ werk / etc</t>
  </si>
  <si>
    <t>Uurtarief servicemonteur per uur excl. BTW</t>
  </si>
  <si>
    <t>Werkplaats tarief per uur excl btw</t>
  </si>
  <si>
    <t xml:space="preserve">Logistieke transportkosten per km aangeven </t>
  </si>
  <si>
    <t>Overige kosten die benodigd zouden kunnen zijn  door leverancier te bepalen</t>
  </si>
  <si>
    <t>Overige prijzen nog aan te vullen, te weten …..</t>
  </si>
  <si>
    <t>Alleen de gele velden op tabblad 1.1   en optioneel 1.2 t/m 1.4 moeten worden ingevuld.</t>
  </si>
  <si>
    <t>Met indiening van dit document verklaart Inschrijver dat de prijzen en eenheden in het navolgende werkblad 1.1 betrekking hebben op de Inschrijving en alle Bijlage bij de Inschrijving.</t>
  </si>
  <si>
    <t>Levering van een roetfilter type P, deze moet geïnstalleerd zijn op de aanblaasunit bij levering. </t>
  </si>
  <si>
    <t>Levering van een geurfilter (odeur filter) deze moet geïnstalleerd zijn op de aanblaasunit bij levering.</t>
  </si>
  <si>
    <t>De totaalsom van uw inschrijving, welke beoordeeld wordt als subgunningcriterium prijs (tabblad 1.1).</t>
  </si>
  <si>
    <t>versie 1.0</t>
  </si>
  <si>
    <t xml:space="preserve">Levering combinatie van geurfilter en roetfilter </t>
  </si>
  <si>
    <t>Stuks geurfilter (odeur filter) per jaar (kwartaal bestelling) 1000 stuks = totaal voor de looptijd van het contract 8000</t>
  </si>
  <si>
    <t>Stuks Roetfilter type P  per jaar  (jaarbestelling) 200 stuks id totaal voor de looptijd van het contract 16000</t>
  </si>
  <si>
    <t xml:space="preserve">Levering combinatie van geurfilter en roetfilter gaan ProRail voorde prijs uit van 8000 voor de looptijd van het contract </t>
  </si>
  <si>
    <t xml:space="preserve">Inschrijver heeft een keuze voor invulling van de prijs voor de geurfilter en roetfilter  separaat of  in een combinatie geurfilter en roetfilter. Inschrijver moet hierin een keuze maken zijn voorkeur is.  Inschrijver mag maar een optie invullen ( zie groen) </t>
  </si>
  <si>
    <t>versie2.0 d.d. 2023-9-27</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</si>
</sst>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44" formatCode="_ &quot;€&quot;\ * #,##0.00_ ;_ &quot;€&quot;\ * \-#,##0.00_ ;_ &quot;€&quot;\ * &quot;-&quot;??_ ;_ @_ "/>
    <numFmt numFmtId="164" formatCode="_ [$€-413]\ * #,##0.00_ ;_ [$€-413]\ * \-#,##0.00_ ;_ [$€-413]\ * &quot;-&quot;??_ ;_ @_ "/>
    <numFmt numFmtId="165" formatCode="&quot;€&quot;\ #,##0.00"/>
  </numFmts>
  <fonts count="36" x14ac:knownFonts="1">
    <font>
      <sz val="11"/>
      <color theme="1"/>
      <name val="Calibri"/>
      <family val="2"/>
      <scheme val="minor"/>
    </font>
    <font>
      <sz val="11"/>
      <color theme="1"/>
      <name val="Calibri"/>
      <family val="2"/>
      <scheme val="minor"/>
    </font>
    <font>
      <b/>
      <sz val="15"/>
      <color theme="3"/>
      <name val="Calibri"/>
      <family val="2"/>
      <scheme val="minor"/>
    </font>
    <font>
      <sz val="10"/>
      <color theme="1"/>
      <name val="Corbel"/>
      <family val="2"/>
    </font>
    <font>
      <sz val="10"/>
      <color theme="1"/>
      <name val="Arial"/>
      <family val="2"/>
    </font>
    <font>
      <sz val="11"/>
      <color theme="1"/>
      <name val="Arial"/>
      <family val="2"/>
    </font>
    <font>
      <sz val="8"/>
      <name val="Calibri"/>
      <family val="2"/>
      <scheme val="minor"/>
    </font>
    <font>
      <b/>
      <sz val="11"/>
      <color theme="0"/>
      <name val="Calibri"/>
      <family val="2"/>
      <scheme val="minor"/>
    </font>
    <font>
      <sz val="11"/>
      <color rgb="FFFF0000"/>
      <name val="Calibri"/>
      <family val="2"/>
      <scheme val="minor"/>
    </font>
    <font>
      <b/>
      <sz val="11"/>
      <color theme="1"/>
      <name val="Calibri"/>
      <family val="2"/>
      <scheme val="minor"/>
    </font>
    <font>
      <sz val="11"/>
      <color theme="0"/>
      <name val="Calibri"/>
      <family val="2"/>
      <scheme val="minor"/>
    </font>
    <font>
      <b/>
      <sz val="18"/>
      <color theme="1"/>
      <name val="Calibri"/>
      <family val="2"/>
      <scheme val="minor"/>
    </font>
    <font>
      <sz val="11"/>
      <name val="Calibri"/>
      <family val="2"/>
      <scheme val="minor"/>
    </font>
    <font>
      <sz val="11"/>
      <color theme="0"/>
      <name val="Arial"/>
      <family val="2"/>
    </font>
    <font>
      <sz val="10"/>
      <color theme="0"/>
      <name val="Arial"/>
      <family val="2"/>
    </font>
    <font>
      <b/>
      <sz val="11"/>
      <name val="Calibri"/>
      <family val="2"/>
      <scheme val="minor"/>
    </font>
    <font>
      <b/>
      <sz val="14"/>
      <color theme="0"/>
      <name val="Calibri"/>
      <family val="2"/>
      <scheme val="minor"/>
    </font>
    <font>
      <sz val="14"/>
      <color theme="0"/>
      <name val="Calibri"/>
      <family val="2"/>
      <scheme val="minor"/>
    </font>
    <font>
      <sz val="10"/>
      <color theme="0"/>
      <name val="Calibri"/>
      <family val="2"/>
      <scheme val="minor"/>
    </font>
    <font>
      <sz val="10"/>
      <name val="Calibri"/>
      <family val="2"/>
      <scheme val="minor"/>
    </font>
    <font>
      <b/>
      <sz val="14"/>
      <name val="Calibri"/>
      <family val="2"/>
      <scheme val="minor"/>
    </font>
    <font>
      <b/>
      <sz val="10"/>
      <name val="Calibri"/>
      <family val="2"/>
      <scheme val="minor"/>
    </font>
    <font>
      <b/>
      <sz val="10"/>
      <color theme="0"/>
      <name val="Calibri"/>
      <family val="2"/>
      <scheme val="minor"/>
    </font>
    <font>
      <sz val="11"/>
      <color rgb="FF000000"/>
      <name val="Calibri"/>
      <family val="2"/>
      <scheme val="minor"/>
    </font>
    <font>
      <b/>
      <i/>
      <sz val="11"/>
      <color theme="0"/>
      <name val="Calibri"/>
      <family val="2"/>
      <scheme val="minor"/>
    </font>
    <font>
      <b/>
      <sz val="11"/>
      <color rgb="FF000000"/>
      <name val="Calibri"/>
      <family val="2"/>
      <scheme val="minor"/>
    </font>
    <font>
      <sz val="10"/>
      <name val="Corbel"/>
      <family val="2"/>
    </font>
    <font>
      <sz val="10"/>
      <name val="Arial"/>
      <family val="2"/>
    </font>
    <font>
      <sz val="10"/>
      <color rgb="FF000000"/>
      <name val="Arial"/>
      <family val="2"/>
    </font>
    <font>
      <b/>
      <u/>
      <sz val="11"/>
      <color theme="1"/>
      <name val="Arial"/>
      <family val="2"/>
    </font>
    <font>
      <b/>
      <sz val="16"/>
      <color theme="1"/>
      <name val="Calibri"/>
      <family val="2"/>
      <scheme val="minor"/>
    </font>
    <font>
      <sz val="8"/>
      <color theme="1"/>
      <name val="Calibri"/>
      <family val="2"/>
      <scheme val="minor"/>
    </font>
    <font>
      <b/>
      <sz val="8"/>
      <color theme="1"/>
      <name val="Calibri"/>
      <family val="2"/>
      <scheme val="minor"/>
    </font>
    <font>
      <sz val="8"/>
      <color theme="1"/>
      <name val="Arial"/>
      <family val="2"/>
    </font>
    <font>
      <b/>
      <sz val="11"/>
      <color rgb="FFFFFFFF"/>
      <name val="Calibri"/>
      <family val="2"/>
      <scheme val="minor"/>
    </font>
    <font>
      <sz val="11"/>
      <color rgb="FFC00000"/>
      <name val="Calibri"/>
      <family val="2"/>
      <scheme val="minor"/>
    </font>
  </fonts>
  <fills count="12">
    <fill>
      <patternFill patternType="none"/>
    </fill>
    <fill>
      <patternFill patternType="gray125"/>
    </fill>
    <fill>
      <patternFill patternType="solid">
        <fgColor theme="0"/>
        <bgColor indexed="64"/>
      </patternFill>
    </fill>
    <fill>
      <patternFill patternType="solid">
        <fgColor rgb="FFFFFF00"/>
        <bgColor indexed="64"/>
      </patternFill>
    </fill>
    <fill>
      <patternFill patternType="solid">
        <fgColor rgb="FFC00000"/>
        <bgColor indexed="64"/>
      </patternFill>
    </fill>
    <fill>
      <patternFill patternType="solid">
        <fgColor theme="0" tint="-0.34998626667073579"/>
        <bgColor indexed="64"/>
      </patternFill>
    </fill>
    <fill>
      <patternFill patternType="solid">
        <fgColor theme="5" tint="0.59999389629810485"/>
        <bgColor indexed="64"/>
      </patternFill>
    </fill>
    <fill>
      <patternFill patternType="solid">
        <fgColor theme="0" tint="-0.34998626667073579"/>
        <bgColor theme="4" tint="0.79998168889431442"/>
      </patternFill>
    </fill>
    <fill>
      <patternFill patternType="solid">
        <fgColor rgb="FFA6A6A6"/>
        <bgColor rgb="FF000000"/>
      </patternFill>
    </fill>
    <fill>
      <patternFill patternType="solid">
        <fgColor rgb="FFC00000"/>
        <bgColor rgb="FF000000"/>
      </patternFill>
    </fill>
    <fill>
      <patternFill patternType="solid">
        <fgColor rgb="FFFFFF00"/>
        <bgColor rgb="FF000000"/>
      </patternFill>
    </fill>
    <fill>
      <patternFill patternType="solid">
        <fgColor rgb="FF92D050"/>
        <bgColor indexed="64"/>
      </patternFill>
    </fill>
  </fills>
  <borders count="43">
    <border>
      <left/>
      <right/>
      <top/>
      <bottom/>
      <diagonal/>
    </border>
    <border>
      <left/>
      <right/>
      <top/>
      <bottom style="thick">
        <color theme="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style="medium">
        <color indexed="64"/>
      </top>
      <bottom style="medium">
        <color indexed="64"/>
      </bottom>
      <diagonal/>
    </border>
    <border>
      <left style="thin">
        <color rgb="FF000000"/>
      </left>
      <right style="thin">
        <color rgb="FF000000"/>
      </right>
      <top style="thin">
        <color rgb="FF000000"/>
      </top>
      <bottom style="thin">
        <color rgb="FF000000"/>
      </bottom>
      <diagonal/>
    </border>
    <border>
      <left style="thin">
        <color indexed="64"/>
      </left>
      <right style="thin">
        <color indexed="64"/>
      </right>
      <top style="medium">
        <color indexed="64"/>
      </top>
      <bottom style="thin">
        <color indexed="64"/>
      </bottom>
      <diagonal/>
    </border>
    <border>
      <left style="thin">
        <color indexed="64"/>
      </left>
      <right style="thin">
        <color indexed="64"/>
      </right>
      <top style="thin">
        <color indexed="64"/>
      </top>
      <bottom style="medium">
        <color indexed="64"/>
      </bottom>
      <diagonal/>
    </border>
    <border>
      <left style="medium">
        <color indexed="64"/>
      </left>
      <right/>
      <top style="thin">
        <color indexed="64"/>
      </top>
      <bottom style="thin">
        <color indexed="64"/>
      </bottom>
      <diagonal/>
    </border>
    <border>
      <left style="medium">
        <color indexed="64"/>
      </left>
      <right/>
      <top style="thin">
        <color indexed="64"/>
      </top>
      <bottom style="medium">
        <color indexed="64"/>
      </bottom>
      <diagonal/>
    </border>
    <border>
      <left/>
      <right style="thin">
        <color indexed="64"/>
      </right>
      <top style="thin">
        <color indexed="64"/>
      </top>
      <bottom style="medium">
        <color indexed="64"/>
      </bottom>
      <diagonal/>
    </border>
    <border>
      <left style="medium">
        <color indexed="64"/>
      </left>
      <right/>
      <top style="medium">
        <color indexed="64"/>
      </top>
      <bottom/>
      <diagonal/>
    </border>
    <border>
      <left/>
      <right style="medium">
        <color indexed="64"/>
      </right>
      <top style="medium">
        <color indexed="64"/>
      </top>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medium">
        <color indexed="64"/>
      </left>
      <right style="thin">
        <color indexed="64"/>
      </right>
      <top style="medium">
        <color indexed="64"/>
      </top>
      <bottom style="medium">
        <color indexed="64"/>
      </bottom>
      <diagonal/>
    </border>
    <border>
      <left/>
      <right/>
      <top style="medium">
        <color indexed="64"/>
      </top>
      <bottom/>
      <diagonal/>
    </border>
    <border>
      <left style="thin">
        <color rgb="FF000000"/>
      </left>
      <right style="thin">
        <color rgb="FF000000"/>
      </right>
      <top style="thin">
        <color rgb="FF000000"/>
      </top>
      <bottom/>
      <diagonal/>
    </border>
    <border>
      <left style="thin">
        <color indexed="64"/>
      </left>
      <right style="medium">
        <color indexed="64"/>
      </right>
      <top style="thin">
        <color indexed="64"/>
      </top>
      <bottom/>
      <diagonal/>
    </border>
    <border>
      <left style="thin">
        <color rgb="FF000000"/>
      </left>
      <right style="thin">
        <color rgb="FF000000"/>
      </right>
      <top style="thin">
        <color rgb="FF000000"/>
      </top>
      <bottom style="medium">
        <color rgb="FF000000"/>
      </bottom>
      <diagonal/>
    </border>
    <border>
      <left style="thin">
        <color rgb="FF000000"/>
      </left>
      <right style="thin">
        <color rgb="FF000000"/>
      </right>
      <top style="medium">
        <color rgb="FF000000"/>
      </top>
      <bottom/>
      <diagonal/>
    </border>
    <border>
      <left style="thin">
        <color indexed="64"/>
      </left>
      <right/>
      <top style="thin">
        <color indexed="64"/>
      </top>
      <bottom/>
      <diagonal/>
    </border>
    <border>
      <left style="medium">
        <color indexed="64"/>
      </left>
      <right/>
      <top style="thin">
        <color indexed="64"/>
      </top>
      <bottom/>
      <diagonal/>
    </border>
    <border>
      <left style="thin">
        <color indexed="64"/>
      </left>
      <right style="thin">
        <color indexed="64"/>
      </right>
      <top style="thin">
        <color theme="4" tint="0.39997558519241921"/>
      </top>
      <bottom style="thin">
        <color indexed="64"/>
      </bottom>
      <diagonal/>
    </border>
    <border>
      <left/>
      <right style="thin">
        <color indexed="64"/>
      </right>
      <top style="thin">
        <color indexed="64"/>
      </top>
      <bottom/>
      <diagonal/>
    </border>
    <border>
      <left/>
      <right/>
      <top style="thin">
        <color rgb="FF8EA9DB"/>
      </top>
      <bottom/>
      <diagonal/>
    </border>
    <border>
      <left/>
      <right/>
      <top style="thin">
        <color indexed="64"/>
      </top>
      <bottom/>
      <diagonal/>
    </border>
    <border>
      <left style="thin">
        <color indexed="64"/>
      </left>
      <right/>
      <top/>
      <bottom/>
      <diagonal/>
    </border>
    <border>
      <left/>
      <right style="thin">
        <color indexed="64"/>
      </right>
      <top/>
      <bottom/>
      <diagonal/>
    </border>
    <border>
      <left style="thin">
        <color indexed="64"/>
      </left>
      <right style="thin">
        <color indexed="64"/>
      </right>
      <top/>
      <bottom style="medium">
        <color indexed="64"/>
      </bottom>
      <diagonal/>
    </border>
  </borders>
  <cellStyleXfs count="3">
    <xf numFmtId="0" fontId="0" fillId="0" borderId="0"/>
    <xf numFmtId="44" fontId="1" fillId="0" borderId="0" applyFont="0" applyFill="0" applyBorder="0" applyAlignment="0" applyProtection="0"/>
    <xf numFmtId="0" fontId="2" fillId="0" borderId="1" applyNumberFormat="0" applyFill="0" applyAlignment="0" applyProtection="0"/>
  </cellStyleXfs>
  <cellXfs count="208">
    <xf numFmtId="0" fontId="0" fillId="0" borderId="0" xfId="0"/>
    <xf numFmtId="0" fontId="3" fillId="0" borderId="0" xfId="0" applyFont="1"/>
    <xf numFmtId="0" fontId="4" fillId="0" borderId="0" xfId="0" applyFont="1" applyAlignment="1">
      <alignment vertical="top"/>
    </xf>
    <xf numFmtId="0" fontId="3" fillId="0" borderId="0" xfId="0" applyFont="1" applyAlignment="1">
      <alignment vertical="top"/>
    </xf>
    <xf numFmtId="0" fontId="3" fillId="0" borderId="0" xfId="0" applyFont="1" applyAlignment="1">
      <alignment horizontal="center" vertical="top"/>
    </xf>
    <xf numFmtId="0" fontId="5" fillId="0" borderId="3" xfId="0" applyFont="1" applyBorder="1"/>
    <xf numFmtId="0" fontId="10" fillId="2" borderId="0" xfId="0" applyFont="1" applyFill="1"/>
    <xf numFmtId="0" fontId="10" fillId="4" borderId="3" xfId="0" applyFont="1" applyFill="1" applyBorder="1"/>
    <xf numFmtId="0" fontId="10" fillId="2" borderId="0" xfId="0" applyFont="1" applyFill="1" applyProtection="1">
      <protection locked="0"/>
    </xf>
    <xf numFmtId="0" fontId="10" fillId="2" borderId="0" xfId="0" applyFont="1" applyFill="1" applyAlignment="1">
      <alignment horizontal="left"/>
    </xf>
    <xf numFmtId="0" fontId="10" fillId="2" borderId="0" xfId="0" applyFont="1" applyFill="1" applyAlignment="1" applyProtection="1">
      <alignment horizontal="center"/>
      <protection locked="0"/>
    </xf>
    <xf numFmtId="0" fontId="10" fillId="2" borderId="0" xfId="0" applyFont="1" applyFill="1" applyAlignment="1">
      <alignment horizontal="center" vertical="center"/>
    </xf>
    <xf numFmtId="0" fontId="7" fillId="2" borderId="0" xfId="0" applyFont="1" applyFill="1" applyAlignment="1">
      <alignment vertical="top" wrapText="1"/>
    </xf>
    <xf numFmtId="0" fontId="12" fillId="2" borderId="3" xfId="0" applyFont="1" applyFill="1" applyBorder="1" applyAlignment="1">
      <alignment horizontal="left" wrapText="1"/>
    </xf>
    <xf numFmtId="0" fontId="10" fillId="4" borderId="3" xfId="0" applyFont="1" applyFill="1" applyBorder="1" applyAlignment="1">
      <alignment wrapText="1"/>
    </xf>
    <xf numFmtId="0" fontId="5" fillId="0" borderId="6" xfId="0" applyFont="1" applyBorder="1"/>
    <xf numFmtId="0" fontId="5" fillId="0" borderId="4" xfId="0" applyFont="1" applyBorder="1"/>
    <xf numFmtId="0" fontId="5" fillId="2" borderId="0" xfId="0" applyFont="1" applyFill="1"/>
    <xf numFmtId="0" fontId="5" fillId="0" borderId="0" xfId="0" applyFont="1"/>
    <xf numFmtId="0" fontId="13" fillId="2" borderId="0" xfId="0" applyFont="1" applyFill="1"/>
    <xf numFmtId="0" fontId="11" fillId="0" borderId="0" xfId="0" applyFont="1" applyAlignment="1">
      <alignment horizontal="center"/>
    </xf>
    <xf numFmtId="0" fontId="10" fillId="4" borderId="5" xfId="0" applyFont="1" applyFill="1" applyBorder="1"/>
    <xf numFmtId="0" fontId="0" fillId="0" borderId="0" xfId="0" applyAlignment="1">
      <alignment horizontal="center"/>
    </xf>
    <xf numFmtId="0" fontId="9" fillId="0" borderId="0" xfId="0" applyFont="1"/>
    <xf numFmtId="0" fontId="9" fillId="0" borderId="3" xfId="0" applyFont="1" applyBorder="1" applyAlignment="1">
      <alignment horizontal="left" vertical="center"/>
    </xf>
    <xf numFmtId="0" fontId="15" fillId="0" borderId="3" xfId="0" applyFont="1" applyBorder="1" applyAlignment="1">
      <alignment horizontal="left" vertical="top" wrapText="1"/>
    </xf>
    <xf numFmtId="0" fontId="0" fillId="0" borderId="3" xfId="0" applyBorder="1" applyAlignment="1">
      <alignment horizontal="left" vertical="top"/>
    </xf>
    <xf numFmtId="0" fontId="0" fillId="0" borderId="3" xfId="0" applyBorder="1"/>
    <xf numFmtId="0" fontId="0" fillId="0" borderId="3" xfId="0" applyBorder="1" applyAlignment="1">
      <alignment horizontal="left"/>
    </xf>
    <xf numFmtId="0" fontId="0" fillId="0" borderId="3" xfId="0" applyBorder="1" applyAlignment="1">
      <alignment horizontal="left" vertical="center"/>
    </xf>
    <xf numFmtId="0" fontId="16" fillId="2" borderId="0" xfId="0" applyFont="1" applyFill="1" applyAlignment="1">
      <alignment horizontal="center" vertical="center"/>
    </xf>
    <xf numFmtId="0" fontId="18" fillId="2" borderId="0" xfId="0" applyFont="1" applyFill="1" applyAlignment="1">
      <alignment horizontal="left" vertical="center" wrapText="1"/>
    </xf>
    <xf numFmtId="0" fontId="19" fillId="2" borderId="3" xfId="0" applyFont="1" applyFill="1" applyBorder="1" applyAlignment="1">
      <alignment horizontal="left" vertical="center" wrapText="1"/>
    </xf>
    <xf numFmtId="0" fontId="23" fillId="2" borderId="16" xfId="0" applyFont="1" applyFill="1" applyBorder="1" applyAlignment="1">
      <alignment vertical="top" wrapText="1"/>
    </xf>
    <xf numFmtId="0" fontId="23" fillId="2" borderId="16" xfId="0" applyFont="1" applyFill="1" applyBorder="1" applyAlignment="1">
      <alignment vertical="center"/>
    </xf>
    <xf numFmtId="0" fontId="18" fillId="4" borderId="5" xfId="0" applyFont="1" applyFill="1" applyBorder="1" applyAlignment="1">
      <alignment horizontal="center" vertical="top" wrapText="1"/>
    </xf>
    <xf numFmtId="0" fontId="18" fillId="4" borderId="27" xfId="0" applyFont="1" applyFill="1" applyBorder="1" applyAlignment="1">
      <alignment horizontal="center" vertical="top" wrapText="1"/>
    </xf>
    <xf numFmtId="0" fontId="0" fillId="2" borderId="0" xfId="0" applyFill="1"/>
    <xf numFmtId="0" fontId="0" fillId="2" borderId="0" xfId="0" quotePrefix="1" applyFill="1" applyAlignment="1">
      <alignment horizontal="center" vertical="top"/>
    </xf>
    <xf numFmtId="0" fontId="0" fillId="0" borderId="0" xfId="0" applyAlignment="1">
      <alignment vertical="top"/>
    </xf>
    <xf numFmtId="0" fontId="0" fillId="0" borderId="0" xfId="0" applyAlignment="1">
      <alignment horizontal="center" vertical="top"/>
    </xf>
    <xf numFmtId="44" fontId="0" fillId="2" borderId="0" xfId="0" applyNumberFormat="1" applyFill="1" applyAlignment="1">
      <alignment vertical="top"/>
    </xf>
    <xf numFmtId="164" fontId="0" fillId="3" borderId="3" xfId="1" applyNumberFormat="1" applyFont="1" applyFill="1" applyBorder="1" applyAlignment="1" applyProtection="1">
      <alignment horizontal="left" vertical="top"/>
      <protection locked="0"/>
    </xf>
    <xf numFmtId="0" fontId="8" fillId="2" borderId="0" xfId="0" applyFont="1" applyFill="1" applyAlignment="1" applyProtection="1">
      <alignment vertical="top" wrapText="1"/>
      <protection locked="0"/>
    </xf>
    <xf numFmtId="0" fontId="22" fillId="4" borderId="26" xfId="0" applyFont="1" applyFill="1" applyBorder="1" applyAlignment="1">
      <alignment horizontal="center" vertical="top"/>
    </xf>
    <xf numFmtId="0" fontId="22" fillId="4" borderId="5" xfId="0" applyFont="1" applyFill="1" applyBorder="1" applyAlignment="1">
      <alignment horizontal="center" vertical="top"/>
    </xf>
    <xf numFmtId="0" fontId="0" fillId="3" borderId="3" xfId="0" applyFill="1" applyBorder="1" applyAlignment="1" applyProtection="1">
      <alignment horizontal="center" vertical="top"/>
      <protection locked="0"/>
    </xf>
    <xf numFmtId="0" fontId="0" fillId="2" borderId="0" xfId="0" applyFill="1" applyAlignment="1" applyProtection="1">
      <alignment horizontal="center" vertical="top"/>
      <protection locked="0"/>
    </xf>
    <xf numFmtId="164" fontId="0" fillId="2" borderId="0" xfId="1" applyNumberFormat="1" applyFont="1" applyFill="1" applyBorder="1" applyAlignment="1" applyProtection="1">
      <alignment horizontal="left" vertical="top"/>
      <protection locked="0"/>
    </xf>
    <xf numFmtId="0" fontId="0" fillId="2" borderId="3" xfId="0" applyFill="1" applyBorder="1" applyAlignment="1" applyProtection="1">
      <alignment vertical="top" wrapText="1"/>
      <protection locked="0"/>
    </xf>
    <xf numFmtId="0" fontId="0" fillId="3" borderId="3" xfId="0" applyFill="1" applyBorder="1" applyAlignment="1" applyProtection="1">
      <alignment vertical="top" wrapText="1"/>
      <protection locked="0"/>
    </xf>
    <xf numFmtId="0" fontId="0" fillId="2" borderId="3" xfId="0" applyFill="1" applyBorder="1" applyAlignment="1">
      <alignment vertical="top" wrapText="1"/>
    </xf>
    <xf numFmtId="0" fontId="0" fillId="3" borderId="3" xfId="0" applyFill="1" applyBorder="1" applyAlignment="1">
      <alignment vertical="top" wrapText="1"/>
    </xf>
    <xf numFmtId="0" fontId="8" fillId="2" borderId="3" xfId="0" applyFont="1" applyFill="1" applyBorder="1" applyAlignment="1" applyProtection="1">
      <alignment vertical="top" wrapText="1"/>
      <protection locked="0"/>
    </xf>
    <xf numFmtId="0" fontId="8" fillId="3" borderId="3" xfId="0" applyFont="1" applyFill="1" applyBorder="1" applyAlignment="1" applyProtection="1">
      <alignment vertical="top" wrapText="1"/>
      <protection locked="0"/>
    </xf>
    <xf numFmtId="0" fontId="0" fillId="5" borderId="22" xfId="0" applyFill="1" applyBorder="1" applyAlignment="1">
      <alignment horizontal="center" vertical="top"/>
    </xf>
    <xf numFmtId="0" fontId="0" fillId="7" borderId="29" xfId="0" applyFill="1" applyBorder="1" applyAlignment="1">
      <alignment vertical="top" wrapText="1"/>
    </xf>
    <xf numFmtId="44" fontId="0" fillId="7" borderId="29" xfId="0" applyNumberFormat="1" applyFill="1" applyBorder="1" applyAlignment="1">
      <alignment vertical="top"/>
    </xf>
    <xf numFmtId="44" fontId="0" fillId="5" borderId="23" xfId="0" applyNumberFormat="1" applyFill="1" applyBorder="1" applyAlignment="1">
      <alignment vertical="top"/>
    </xf>
    <xf numFmtId="0" fontId="0" fillId="2" borderId="9" xfId="0" quotePrefix="1" applyFill="1" applyBorder="1" applyAlignment="1">
      <alignment horizontal="center" vertical="center"/>
    </xf>
    <xf numFmtId="44" fontId="0" fillId="2" borderId="10" xfId="0" applyNumberFormat="1" applyFill="1" applyBorder="1" applyAlignment="1">
      <alignment vertical="top"/>
    </xf>
    <xf numFmtId="0" fontId="0" fillId="2" borderId="11" xfId="0" quotePrefix="1" applyFill="1" applyBorder="1" applyAlignment="1">
      <alignment horizontal="center" vertical="center"/>
    </xf>
    <xf numFmtId="0" fontId="8" fillId="3" borderId="18" xfId="0" applyFont="1" applyFill="1" applyBorder="1" applyAlignment="1" applyProtection="1">
      <alignment vertical="top" wrapText="1"/>
      <protection locked="0"/>
    </xf>
    <xf numFmtId="0" fontId="0" fillId="3" borderId="18" xfId="0" applyFill="1" applyBorder="1" applyAlignment="1" applyProtection="1">
      <alignment horizontal="center" vertical="top"/>
      <protection locked="0"/>
    </xf>
    <xf numFmtId="164" fontId="0" fillId="3" borderId="18" xfId="1" applyNumberFormat="1" applyFont="1" applyFill="1" applyBorder="1" applyAlignment="1" applyProtection="1">
      <alignment horizontal="left" vertical="top"/>
      <protection locked="0"/>
    </xf>
    <xf numFmtId="0" fontId="8" fillId="2" borderId="18" xfId="0" applyFont="1" applyFill="1" applyBorder="1" applyAlignment="1" applyProtection="1">
      <alignment vertical="top" wrapText="1"/>
      <protection locked="0"/>
    </xf>
    <xf numFmtId="0" fontId="0" fillId="2" borderId="11" xfId="0" quotePrefix="1" applyFill="1" applyBorder="1" applyAlignment="1">
      <alignment horizontal="center" vertical="top"/>
    </xf>
    <xf numFmtId="0" fontId="25" fillId="5" borderId="29" xfId="0" applyFont="1" applyFill="1" applyBorder="1" applyAlignment="1">
      <alignment vertical="center"/>
    </xf>
    <xf numFmtId="0" fontId="7" fillId="4" borderId="26" xfId="0" applyFont="1" applyFill="1" applyBorder="1" applyAlignment="1">
      <alignment horizontal="center" vertical="top"/>
    </xf>
    <xf numFmtId="0" fontId="7" fillId="4" borderId="5" xfId="0" applyFont="1" applyFill="1" applyBorder="1" applyAlignment="1">
      <alignment horizontal="center" vertical="top"/>
    </xf>
    <xf numFmtId="0" fontId="10" fillId="4" borderId="5" xfId="0" applyFont="1" applyFill="1" applyBorder="1" applyAlignment="1">
      <alignment horizontal="center" vertical="top" wrapText="1"/>
    </xf>
    <xf numFmtId="0" fontId="0" fillId="2" borderId="3" xfId="0" applyFill="1" applyBorder="1" applyAlignment="1">
      <alignment horizontal="center" vertical="top"/>
    </xf>
    <xf numFmtId="44" fontId="0" fillId="2" borderId="3" xfId="0" applyNumberFormat="1" applyFill="1" applyBorder="1" applyAlignment="1">
      <alignment vertical="top"/>
    </xf>
    <xf numFmtId="0" fontId="12" fillId="2" borderId="3" xfId="0" applyFont="1" applyFill="1" applyBorder="1" applyAlignment="1" applyProtection="1">
      <alignment vertical="top" wrapText="1"/>
      <protection locked="0"/>
    </xf>
    <xf numFmtId="0" fontId="7" fillId="4" borderId="26" xfId="0" applyFont="1" applyFill="1" applyBorder="1"/>
    <xf numFmtId="0" fontId="7" fillId="4" borderId="5" xfId="0" applyFont="1" applyFill="1" applyBorder="1"/>
    <xf numFmtId="0" fontId="10" fillId="4" borderId="27" xfId="0" applyFont="1" applyFill="1" applyBorder="1" applyAlignment="1">
      <alignment horizontal="center" vertical="top" wrapText="1"/>
    </xf>
    <xf numFmtId="0" fontId="0" fillId="0" borderId="9" xfId="0" applyBorder="1" applyAlignment="1">
      <alignment wrapText="1"/>
    </xf>
    <xf numFmtId="0" fontId="0" fillId="2" borderId="3" xfId="0" applyFill="1" applyBorder="1" applyAlignment="1">
      <alignment wrapText="1"/>
    </xf>
    <xf numFmtId="0" fontId="12" fillId="2" borderId="3" xfId="0" applyFont="1" applyFill="1" applyBorder="1" applyAlignment="1">
      <alignment horizontal="center" vertical="top" wrapText="1"/>
    </xf>
    <xf numFmtId="0" fontId="12" fillId="3" borderId="10" xfId="0" applyFont="1" applyFill="1" applyBorder="1" applyAlignment="1">
      <alignment vertical="top" wrapText="1"/>
    </xf>
    <xf numFmtId="0" fontId="0" fillId="2" borderId="3" xfId="0" applyFill="1" applyBorder="1" applyAlignment="1">
      <alignment horizontal="center" vertical="center"/>
    </xf>
    <xf numFmtId="0" fontId="0" fillId="3" borderId="10" xfId="0" applyFill="1" applyBorder="1" applyAlignment="1">
      <alignment horizontal="left" vertical="center"/>
    </xf>
    <xf numFmtId="0" fontId="12" fillId="5" borderId="13" xfId="0" applyFont="1" applyFill="1" applyBorder="1" applyAlignment="1">
      <alignment horizontal="center" vertical="top" wrapText="1"/>
    </xf>
    <xf numFmtId="0" fontId="0" fillId="5" borderId="28" xfId="0" applyFill="1" applyBorder="1" applyAlignment="1">
      <alignment horizontal="center" vertical="top"/>
    </xf>
    <xf numFmtId="0" fontId="12" fillId="5" borderId="24" xfId="0" applyFont="1" applyFill="1" applyBorder="1" applyAlignment="1">
      <alignment horizontal="center" vertical="top" wrapText="1"/>
    </xf>
    <xf numFmtId="0" fontId="12" fillId="5" borderId="25" xfId="0" applyFont="1" applyFill="1" applyBorder="1" applyAlignment="1">
      <alignment horizontal="center" vertical="top" wrapText="1"/>
    </xf>
    <xf numFmtId="0" fontId="12" fillId="4" borderId="5" xfId="0" applyFont="1" applyFill="1" applyBorder="1" applyAlignment="1">
      <alignment horizontal="center" vertical="top" wrapText="1"/>
    </xf>
    <xf numFmtId="0" fontId="12" fillId="4" borderId="27" xfId="0" applyFont="1" applyFill="1" applyBorder="1" applyAlignment="1">
      <alignment horizontal="center" vertical="top" wrapText="1"/>
    </xf>
    <xf numFmtId="0" fontId="23" fillId="2" borderId="3" xfId="0" applyFont="1" applyFill="1" applyBorder="1" applyAlignment="1">
      <alignment vertical="center" wrapText="1"/>
    </xf>
    <xf numFmtId="0" fontId="0" fillId="2" borderId="0" xfId="0" applyFill="1" applyAlignment="1">
      <alignment wrapText="1"/>
    </xf>
    <xf numFmtId="0" fontId="0" fillId="2" borderId="0" xfId="0" applyFill="1" applyAlignment="1">
      <alignment horizontal="center" vertical="center"/>
    </xf>
    <xf numFmtId="0" fontId="7" fillId="4" borderId="7" xfId="0" applyFont="1" applyFill="1" applyBorder="1"/>
    <xf numFmtId="0" fontId="7" fillId="4" borderId="17" xfId="0" applyFont="1" applyFill="1" applyBorder="1"/>
    <xf numFmtId="0" fontId="12" fillId="4" borderId="17" xfId="0" applyFont="1" applyFill="1" applyBorder="1" applyAlignment="1">
      <alignment horizontal="center" vertical="top" wrapText="1"/>
    </xf>
    <xf numFmtId="0" fontId="12" fillId="4" borderId="8" xfId="0" applyFont="1" applyFill="1" applyBorder="1" applyAlignment="1">
      <alignment horizontal="center" vertical="top" wrapText="1"/>
    </xf>
    <xf numFmtId="0" fontId="0" fillId="0" borderId="20" xfId="0" applyBorder="1" applyAlignment="1">
      <alignment wrapText="1"/>
    </xf>
    <xf numFmtId="0" fontId="0" fillId="2" borderId="21" xfId="0" applyFill="1" applyBorder="1" applyAlignment="1">
      <alignment horizontal="center" vertical="center"/>
    </xf>
    <xf numFmtId="0" fontId="0" fillId="0" borderId="19" xfId="0" applyBorder="1" applyAlignment="1">
      <alignment wrapText="1"/>
    </xf>
    <xf numFmtId="0" fontId="0" fillId="2" borderId="2" xfId="0" applyFill="1" applyBorder="1" applyAlignment="1">
      <alignment horizontal="center" vertical="center"/>
    </xf>
    <xf numFmtId="0" fontId="0" fillId="2" borderId="16" xfId="0" applyFill="1" applyBorder="1" applyAlignment="1">
      <alignment wrapText="1"/>
    </xf>
    <xf numFmtId="0" fontId="12" fillId="0" borderId="19" xfId="0" applyFont="1" applyBorder="1" applyAlignment="1">
      <alignment wrapText="1"/>
    </xf>
    <xf numFmtId="0" fontId="12" fillId="2" borderId="16" xfId="0" applyFont="1" applyFill="1" applyBorder="1" applyAlignment="1">
      <alignment wrapText="1"/>
    </xf>
    <xf numFmtId="0" fontId="12" fillId="0" borderId="9" xfId="0" applyFont="1" applyBorder="1" applyAlignment="1">
      <alignment wrapText="1"/>
    </xf>
    <xf numFmtId="0" fontId="0" fillId="5" borderId="15" xfId="0" applyFill="1" applyBorder="1" applyAlignment="1">
      <alignment vertical="top"/>
    </xf>
    <xf numFmtId="0" fontId="0" fillId="5" borderId="12" xfId="0" applyFill="1" applyBorder="1" applyAlignment="1">
      <alignment horizontal="left" vertical="center"/>
    </xf>
    <xf numFmtId="0" fontId="12" fillId="5" borderId="13" xfId="0" applyFont="1" applyFill="1" applyBorder="1" applyAlignment="1">
      <alignment horizontal="center" vertical="center" wrapText="1"/>
    </xf>
    <xf numFmtId="0" fontId="0" fillId="5" borderId="13" xfId="0" applyFill="1" applyBorder="1" applyAlignment="1">
      <alignment horizontal="center" vertical="center"/>
    </xf>
    <xf numFmtId="0" fontId="0" fillId="5" borderId="14" xfId="0" applyFill="1" applyBorder="1" applyAlignment="1">
      <alignment vertical="center"/>
    </xf>
    <xf numFmtId="0" fontId="0" fillId="5" borderId="3" xfId="0" applyFill="1" applyBorder="1" applyAlignment="1">
      <alignment horizontal="center" vertical="top"/>
    </xf>
    <xf numFmtId="44" fontId="12" fillId="3" borderId="6" xfId="0" applyNumberFormat="1" applyFont="1" applyFill="1" applyBorder="1" applyAlignment="1">
      <alignment horizontal="center" vertical="top" wrapText="1"/>
    </xf>
    <xf numFmtId="44" fontId="12" fillId="2" borderId="6" xfId="0" applyNumberFormat="1" applyFont="1" applyFill="1" applyBorder="1" applyAlignment="1">
      <alignment horizontal="center" vertical="top" wrapText="1"/>
    </xf>
    <xf numFmtId="0" fontId="12" fillId="3" borderId="3" xfId="0" applyFont="1" applyFill="1" applyBorder="1" applyAlignment="1">
      <alignment vertical="top" wrapText="1"/>
    </xf>
    <xf numFmtId="0" fontId="26" fillId="0" borderId="0" xfId="0" applyFont="1"/>
    <xf numFmtId="0" fontId="4" fillId="0" borderId="0" xfId="0" applyFont="1"/>
    <xf numFmtId="0" fontId="18" fillId="2" borderId="0" xfId="0" applyFont="1" applyFill="1" applyAlignment="1">
      <alignment horizontal="center" vertical="top" wrapText="1"/>
    </xf>
    <xf numFmtId="44" fontId="18" fillId="2" borderId="0" xfId="0" applyNumberFormat="1" applyFont="1" applyFill="1" applyAlignment="1">
      <alignment horizontal="center" vertical="top" wrapText="1"/>
    </xf>
    <xf numFmtId="44" fontId="18" fillId="2" borderId="0" xfId="0" applyNumberFormat="1" applyFont="1" applyFill="1" applyAlignment="1">
      <alignment horizontal="center" wrapText="1"/>
    </xf>
    <xf numFmtId="0" fontId="18" fillId="2" borderId="0" xfId="0" applyFont="1" applyFill="1" applyAlignment="1">
      <alignment vertical="top" wrapText="1"/>
    </xf>
    <xf numFmtId="0" fontId="0" fillId="0" borderId="3" xfId="0" applyBorder="1" applyAlignment="1">
      <alignment wrapText="1"/>
    </xf>
    <xf numFmtId="0" fontId="12" fillId="0" borderId="3" xfId="0" applyFont="1" applyBorder="1" applyAlignment="1">
      <alignment horizontal="center" vertical="top" wrapText="1"/>
    </xf>
    <xf numFmtId="44" fontId="12" fillId="4" borderId="5" xfId="0" applyNumberFormat="1" applyFont="1" applyFill="1" applyBorder="1" applyAlignment="1">
      <alignment horizontal="center" vertical="top" wrapText="1"/>
    </xf>
    <xf numFmtId="0" fontId="27" fillId="2" borderId="3" xfId="0" applyFont="1" applyFill="1" applyBorder="1" applyAlignment="1">
      <alignment vertical="top" wrapText="1"/>
    </xf>
    <xf numFmtId="0" fontId="0" fillId="2" borderId="2" xfId="0" applyFill="1" applyBorder="1" applyAlignment="1">
      <alignment horizontal="center" vertical="top"/>
    </xf>
    <xf numFmtId="0" fontId="0" fillId="2" borderId="2" xfId="0" applyFill="1" applyBorder="1" applyAlignment="1">
      <alignment horizontal="left" vertical="top"/>
    </xf>
    <xf numFmtId="0" fontId="12" fillId="3" borderId="10" xfId="0" applyFont="1" applyFill="1" applyBorder="1" applyAlignment="1">
      <alignment horizontal="left" vertical="top" wrapText="1"/>
    </xf>
    <xf numFmtId="0" fontId="27" fillId="0" borderId="32" xfId="0" applyFont="1" applyBorder="1" applyAlignment="1">
      <alignment vertical="top" wrapText="1"/>
    </xf>
    <xf numFmtId="0" fontId="27" fillId="2" borderId="33" xfId="0" applyFont="1" applyFill="1" applyBorder="1" applyAlignment="1">
      <alignment vertical="top" wrapText="1"/>
    </xf>
    <xf numFmtId="0" fontId="27" fillId="0" borderId="3" xfId="0" applyFont="1" applyBorder="1" applyAlignment="1">
      <alignment vertical="top" wrapText="1"/>
    </xf>
    <xf numFmtId="0" fontId="0" fillId="3" borderId="31" xfId="0" applyFill="1" applyBorder="1" applyAlignment="1">
      <alignment horizontal="left" vertical="center"/>
    </xf>
    <xf numFmtId="0" fontId="28" fillId="2" borderId="3" xfId="0" applyFont="1" applyFill="1" applyBorder="1" applyAlignment="1">
      <alignment wrapText="1"/>
    </xf>
    <xf numFmtId="0" fontId="0" fillId="3" borderId="3" xfId="0" applyFill="1" applyBorder="1" applyAlignment="1">
      <alignment horizontal="left" vertical="center"/>
    </xf>
    <xf numFmtId="0" fontId="28" fillId="2" borderId="2" xfId="0" applyFont="1" applyFill="1" applyBorder="1" applyAlignment="1">
      <alignment wrapText="1"/>
    </xf>
    <xf numFmtId="0" fontId="0" fillId="0" borderId="35" xfId="0" applyBorder="1" applyAlignment="1">
      <alignment wrapText="1"/>
    </xf>
    <xf numFmtId="0" fontId="27" fillId="2" borderId="0" xfId="0" applyFont="1" applyFill="1" applyAlignment="1">
      <alignment vertical="top" wrapText="1"/>
    </xf>
    <xf numFmtId="0" fontId="7" fillId="4" borderId="17" xfId="0" applyFont="1" applyFill="1" applyBorder="1" applyAlignment="1">
      <alignment wrapText="1"/>
    </xf>
    <xf numFmtId="0" fontId="0" fillId="2" borderId="30" xfId="0" applyFill="1" applyBorder="1" applyAlignment="1">
      <alignment wrapText="1"/>
    </xf>
    <xf numFmtId="0" fontId="7" fillId="4" borderId="36" xfId="0" applyFont="1" applyFill="1" applyBorder="1"/>
    <xf numFmtId="0" fontId="0" fillId="2" borderId="37" xfId="0" quotePrefix="1" applyFill="1" applyBorder="1" applyAlignment="1">
      <alignment horizontal="center" vertical="top"/>
    </xf>
    <xf numFmtId="0" fontId="8" fillId="2" borderId="4" xfId="0" applyFont="1" applyFill="1" applyBorder="1" applyAlignment="1" applyProtection="1">
      <alignment vertical="top" wrapText="1"/>
      <protection locked="0"/>
    </xf>
    <xf numFmtId="0" fontId="8" fillId="3" borderId="4" xfId="0" applyFont="1" applyFill="1" applyBorder="1" applyAlignment="1" applyProtection="1">
      <alignment vertical="top" wrapText="1"/>
      <protection locked="0"/>
    </xf>
    <xf numFmtId="0" fontId="0" fillId="3" borderId="4" xfId="0" applyFill="1" applyBorder="1" applyAlignment="1" applyProtection="1">
      <alignment horizontal="center" vertical="top"/>
      <protection locked="0"/>
    </xf>
    <xf numFmtId="44" fontId="0" fillId="2" borderId="34" xfId="0" applyNumberFormat="1" applyFill="1" applyBorder="1" applyAlignment="1">
      <alignment vertical="top"/>
    </xf>
    <xf numFmtId="0" fontId="30" fillId="0" borderId="0" xfId="0" applyFont="1"/>
    <xf numFmtId="0" fontId="31" fillId="0" borderId="0" xfId="0" applyFont="1"/>
    <xf numFmtId="0" fontId="32" fillId="0" borderId="0" xfId="0" applyFont="1" applyAlignment="1">
      <alignment horizontal="center"/>
    </xf>
    <xf numFmtId="0" fontId="31" fillId="0" borderId="0" xfId="0" applyFont="1" applyAlignment="1">
      <alignment horizontal="center"/>
    </xf>
    <xf numFmtId="0" fontId="33" fillId="0" borderId="0" xfId="0" applyFont="1"/>
    <xf numFmtId="0" fontId="30" fillId="0" borderId="0" xfId="0" applyFont="1" applyAlignment="1">
      <alignment horizontal="center"/>
    </xf>
    <xf numFmtId="0" fontId="23" fillId="8" borderId="3" xfId="0" applyFont="1" applyFill="1" applyBorder="1" applyAlignment="1">
      <alignment horizontal="center" vertical="top"/>
    </xf>
    <xf numFmtId="0" fontId="34" fillId="9" borderId="38" xfId="0" applyFont="1" applyFill="1" applyBorder="1" applyAlignment="1">
      <alignment horizontal="center" vertical="top" wrapText="1"/>
    </xf>
    <xf numFmtId="0" fontId="12" fillId="10" borderId="3" xfId="0" applyFont="1" applyFill="1" applyBorder="1" applyAlignment="1">
      <alignment vertical="top" wrapText="1"/>
    </xf>
    <xf numFmtId="0" fontId="0" fillId="2" borderId="0" xfId="0" applyFill="1" applyAlignment="1">
      <alignment horizontal="left" vertical="top"/>
    </xf>
    <xf numFmtId="0" fontId="0" fillId="2" borderId="0" xfId="0" applyFill="1" applyAlignment="1">
      <alignment vertical="top" wrapText="1"/>
    </xf>
    <xf numFmtId="0" fontId="0" fillId="2" borderId="0" xfId="0" applyFill="1" applyAlignment="1">
      <alignment vertical="top"/>
    </xf>
    <xf numFmtId="0" fontId="3" fillId="2" borderId="0" xfId="0" applyFont="1" applyFill="1"/>
    <xf numFmtId="0" fontId="9" fillId="5" borderId="3" xfId="0" applyFont="1" applyFill="1" applyBorder="1" applyAlignment="1">
      <alignment vertical="top" wrapText="1"/>
    </xf>
    <xf numFmtId="0" fontId="12" fillId="5" borderId="3" xfId="0" applyFont="1" applyFill="1" applyBorder="1" applyAlignment="1">
      <alignment horizontal="center" vertical="top" wrapText="1"/>
    </xf>
    <xf numFmtId="0" fontId="12" fillId="5" borderId="3" xfId="0" applyFont="1" applyFill="1" applyBorder="1" applyAlignment="1" applyProtection="1">
      <alignment horizontal="center" vertical="top"/>
      <protection locked="0"/>
    </xf>
    <xf numFmtId="164" fontId="12" fillId="5" borderId="3" xfId="0" applyNumberFormat="1" applyFont="1" applyFill="1" applyBorder="1" applyAlignment="1" applyProtection="1">
      <alignment horizontal="center" vertical="top" wrapText="1"/>
      <protection locked="0"/>
    </xf>
    <xf numFmtId="0" fontId="10" fillId="0" borderId="0" xfId="0" applyFont="1" applyAlignment="1">
      <alignment vertical="top" wrapText="1"/>
    </xf>
    <xf numFmtId="0" fontId="12" fillId="0" borderId="3" xfId="0" applyFont="1" applyBorder="1" applyAlignment="1">
      <alignment vertical="top" wrapText="1"/>
    </xf>
    <xf numFmtId="0" fontId="35" fillId="4" borderId="8" xfId="0" applyFont="1" applyFill="1" applyBorder="1" applyAlignment="1">
      <alignment horizontal="center" vertical="top" wrapText="1"/>
    </xf>
    <xf numFmtId="165" fontId="12" fillId="3" borderId="3" xfId="0" applyNumberFormat="1" applyFont="1" applyFill="1" applyBorder="1" applyAlignment="1">
      <alignment vertical="center" wrapText="1"/>
    </xf>
    <xf numFmtId="165" fontId="12" fillId="0" borderId="3" xfId="0" applyNumberFormat="1" applyFont="1" applyBorder="1" applyAlignment="1">
      <alignment horizontal="left" vertical="top" wrapText="1"/>
    </xf>
    <xf numFmtId="165" fontId="12" fillId="4" borderId="17" xfId="0" applyNumberFormat="1" applyFont="1" applyFill="1" applyBorder="1" applyAlignment="1">
      <alignment horizontal="center" vertical="top" wrapText="1"/>
    </xf>
    <xf numFmtId="165" fontId="0" fillId="2" borderId="0" xfId="0" applyNumberFormat="1" applyFill="1" applyAlignment="1">
      <alignment horizontal="center" vertical="center"/>
    </xf>
    <xf numFmtId="165" fontId="12" fillId="3" borderId="34" xfId="0" applyNumberFormat="1" applyFont="1" applyFill="1" applyBorder="1" applyAlignment="1">
      <alignment vertical="center" wrapText="1"/>
    </xf>
    <xf numFmtId="165" fontId="12" fillId="2" borderId="3" xfId="0" applyNumberFormat="1" applyFont="1" applyFill="1" applyBorder="1" applyAlignment="1">
      <alignment vertical="center" wrapText="1"/>
    </xf>
    <xf numFmtId="165" fontId="12" fillId="4" borderId="5" xfId="0" applyNumberFormat="1" applyFont="1" applyFill="1" applyBorder="1" applyAlignment="1">
      <alignment horizontal="center" vertical="top" wrapText="1"/>
    </xf>
    <xf numFmtId="165" fontId="0" fillId="2" borderId="21" xfId="0" applyNumberFormat="1" applyFill="1" applyBorder="1" applyAlignment="1">
      <alignment horizontal="center" vertical="center"/>
    </xf>
    <xf numFmtId="165" fontId="35" fillId="4" borderId="17" xfId="0" applyNumberFormat="1" applyFont="1" applyFill="1" applyBorder="1" applyAlignment="1">
      <alignment horizontal="center" vertical="top" wrapText="1"/>
    </xf>
    <xf numFmtId="165" fontId="12" fillId="3" borderId="6" xfId="0" applyNumberFormat="1" applyFont="1" applyFill="1" applyBorder="1" applyAlignment="1">
      <alignment vertical="center" wrapText="1"/>
    </xf>
    <xf numFmtId="165" fontId="12" fillId="3" borderId="3" xfId="0" applyNumberFormat="1" applyFont="1" applyFill="1" applyBorder="1" applyAlignment="1">
      <alignment horizontal="right" vertical="top" wrapText="1"/>
    </xf>
    <xf numFmtId="0" fontId="27" fillId="2" borderId="0" xfId="0" applyFont="1" applyFill="1" applyAlignment="1">
      <alignment horizontal="left" vertical="center" wrapText="1" indent="1"/>
    </xf>
    <xf numFmtId="0" fontId="29" fillId="2" borderId="3" xfId="0" applyFont="1" applyFill="1" applyBorder="1" applyAlignment="1">
      <alignment vertical="center" wrapText="1"/>
    </xf>
    <xf numFmtId="0" fontId="0" fillId="11" borderId="3" xfId="0" applyFill="1" applyBorder="1" applyAlignment="1">
      <alignment horizontal="left" vertical="center"/>
    </xf>
    <xf numFmtId="0" fontId="12" fillId="11" borderId="3" xfId="0" applyFont="1" applyFill="1" applyBorder="1" applyAlignment="1">
      <alignment horizontal="left" vertical="top" wrapText="1"/>
    </xf>
    <xf numFmtId="0" fontId="27" fillId="11" borderId="3" xfId="0" applyFont="1" applyFill="1" applyBorder="1" applyAlignment="1">
      <alignment vertical="top" wrapText="1"/>
    </xf>
    <xf numFmtId="0" fontId="27" fillId="11" borderId="3" xfId="0" applyFont="1" applyFill="1" applyBorder="1" applyAlignment="1">
      <alignment horizontal="center" vertical="center" wrapText="1"/>
    </xf>
    <xf numFmtId="0" fontId="0" fillId="0" borderId="3" xfId="0" applyBorder="1" applyAlignment="1">
      <alignment wrapText="1"/>
    </xf>
    <xf numFmtId="0" fontId="14" fillId="2" borderId="0" xfId="0" applyFont="1" applyFill="1" applyAlignment="1">
      <alignment horizontal="left" vertical="center" wrapText="1"/>
    </xf>
    <xf numFmtId="0" fontId="16" fillId="2" borderId="0" xfId="0" applyFont="1" applyFill="1" applyAlignment="1">
      <alignment horizontal="right" vertical="top"/>
    </xf>
    <xf numFmtId="0" fontId="10" fillId="4" borderId="5" xfId="0" applyFont="1" applyFill="1" applyBorder="1" applyAlignment="1"/>
    <xf numFmtId="0" fontId="0" fillId="11" borderId="3" xfId="0" applyFill="1" applyBorder="1" applyAlignment="1">
      <alignment wrapText="1"/>
    </xf>
    <xf numFmtId="0" fontId="0" fillId="3" borderId="3" xfId="0" applyFill="1" applyBorder="1" applyAlignment="1" applyProtection="1">
      <protection locked="0"/>
    </xf>
    <xf numFmtId="0" fontId="10" fillId="4" borderId="3" xfId="0" applyFont="1" applyFill="1" applyBorder="1" applyAlignment="1"/>
    <xf numFmtId="44" fontId="21" fillId="2" borderId="3" xfId="0" applyNumberFormat="1" applyFont="1" applyFill="1" applyBorder="1" applyAlignment="1">
      <alignment horizontal="left" vertical="center" wrapText="1"/>
    </xf>
    <xf numFmtId="0" fontId="10" fillId="4" borderId="3" xfId="0" applyFont="1" applyFill="1" applyBorder="1" applyAlignment="1">
      <alignment horizontal="center"/>
    </xf>
    <xf numFmtId="0" fontId="18" fillId="2" borderId="0" xfId="0" applyFont="1" applyFill="1" applyAlignment="1">
      <alignment horizontal="left" vertical="center" wrapText="1"/>
    </xf>
    <xf numFmtId="0" fontId="10" fillId="4" borderId="6" xfId="0" applyFont="1" applyFill="1" applyBorder="1" applyAlignment="1">
      <alignment horizontal="center"/>
    </xf>
    <xf numFmtId="44" fontId="20" fillId="6" borderId="3" xfId="0" applyNumberFormat="1" applyFont="1" applyFill="1" applyBorder="1" applyAlignment="1">
      <alignment horizontal="left" vertical="center" wrapText="1"/>
    </xf>
    <xf numFmtId="44" fontId="19" fillId="2" borderId="3" xfId="0" applyNumberFormat="1" applyFont="1" applyFill="1" applyBorder="1" applyAlignment="1">
      <alignment horizontal="left" vertical="center" wrapText="1"/>
    </xf>
    <xf numFmtId="0" fontId="19" fillId="2" borderId="3" xfId="0" applyFont="1" applyFill="1" applyBorder="1" applyAlignment="1">
      <alignment horizontal="left" vertical="center" wrapText="1"/>
    </xf>
    <xf numFmtId="44" fontId="19" fillId="11" borderId="3" xfId="0" applyNumberFormat="1" applyFont="1" applyFill="1" applyBorder="1" applyAlignment="1">
      <alignment horizontal="left" vertical="center" wrapText="1"/>
    </xf>
    <xf numFmtId="0" fontId="19" fillId="11" borderId="3" xfId="0" applyFont="1" applyFill="1" applyBorder="1" applyAlignment="1">
      <alignment horizontal="left" vertical="center" wrapText="1"/>
    </xf>
    <xf numFmtId="0" fontId="15" fillId="0" borderId="0" xfId="2" applyFont="1" applyBorder="1" applyAlignment="1">
      <alignment horizontal="left"/>
    </xf>
    <xf numFmtId="0" fontId="0" fillId="0" borderId="3" xfId="0" applyBorder="1" applyAlignment="1">
      <alignment vertical="top" wrapText="1"/>
    </xf>
    <xf numFmtId="0" fontId="23" fillId="0" borderId="4" xfId="0" applyFont="1" applyBorder="1" applyAlignment="1">
      <alignment horizontal="left" vertical="top"/>
    </xf>
    <xf numFmtId="0" fontId="23" fillId="0" borderId="42" xfId="0" applyFont="1" applyBorder="1" applyAlignment="1">
      <alignment horizontal="left" vertical="top"/>
    </xf>
    <xf numFmtId="0" fontId="23" fillId="0" borderId="40" xfId="0" applyFont="1" applyBorder="1" applyAlignment="1">
      <alignment vertical="top" wrapText="1"/>
    </xf>
    <xf numFmtId="0" fontId="23" fillId="0" borderId="0" xfId="0" applyFont="1" applyAlignment="1">
      <alignment vertical="top" wrapText="1"/>
    </xf>
    <xf numFmtId="0" fontId="23" fillId="0" borderId="41" xfId="0" applyFont="1" applyBorder="1" applyAlignment="1">
      <alignment vertical="top" wrapText="1"/>
    </xf>
    <xf numFmtId="0" fontId="23" fillId="0" borderId="34" xfId="0" applyFont="1" applyBorder="1" applyAlignment="1">
      <alignment vertical="top" wrapText="1"/>
    </xf>
    <xf numFmtId="0" fontId="23" fillId="0" borderId="39" xfId="0" applyFont="1" applyBorder="1" applyAlignment="1">
      <alignment vertical="top" wrapText="1"/>
    </xf>
    <xf numFmtId="0" fontId="23" fillId="0" borderId="37" xfId="0" applyFont="1" applyBorder="1" applyAlignment="1">
      <alignment vertical="top" wrapText="1"/>
    </xf>
    <xf numFmtId="0" fontId="25" fillId="0" borderId="1" xfId="2" applyFont="1" applyAlignment="1">
      <alignment horizontal="left"/>
    </xf>
    <xf numFmtId="165" fontId="12" fillId="5" borderId="13" xfId="0" applyNumberFormat="1" applyFont="1" applyFill="1" applyBorder="1" applyAlignment="1">
      <alignment horizontal="right" vertical="center" wrapText="1"/>
    </xf>
  </cellXfs>
  <cellStyles count="3">
    <cellStyle name="Kop 1" xfId="2" builtinId="16"/>
    <cellStyle name="Standaard" xfId="0" builtinId="0"/>
    <cellStyle name="Valuta" xfId="1" builtinId="4"/>
  </cellStyles>
  <dxfs count="67">
    <dxf>
      <font>
        <strike val="0"/>
        <outline val="0"/>
        <shadow val="0"/>
        <u val="none"/>
        <vertAlign val="baseline"/>
        <sz val="11"/>
        <name val="Calibri"/>
        <family val="2"/>
        <scheme val="minor"/>
      </font>
      <numFmt numFmtId="34" formatCode="_ &quot;€&quot;\ * #,##0.00_ ;_ &quot;€&quot;\ * \-#,##0.00_ ;_ &quot;€&quot;\ * &quot;-&quot;??_ ;_ @_ "/>
      <fill>
        <patternFill patternType="solid">
          <fgColor indexed="64"/>
          <bgColor theme="0"/>
        </patternFill>
      </fill>
      <alignment vertical="top" textRotation="0"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protection locked="1" hidden="0"/>
    </dxf>
    <dxf>
      <font>
        <strike val="0"/>
        <outline val="0"/>
        <shadow val="0"/>
        <u val="none"/>
        <vertAlign val="baseline"/>
        <sz val="11"/>
        <name val="Calibri"/>
        <family val="2"/>
        <scheme val="minor"/>
      </font>
      <numFmt numFmtId="164" formatCode="_ [$€-413]\ * #,##0.00_ ;_ [$€-413]\ * \-#,##0.00_ ;_ [$€-413]\ * &quot;-&quot;??_ ;_ @_ "/>
      <fill>
        <patternFill patternType="solid">
          <fgColor indexed="64"/>
          <bgColor rgb="FFFFFF00"/>
        </patternFill>
      </fill>
      <alignment vertical="top" textRotation="0"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protection locked="0" hidden="0"/>
    </dxf>
    <dxf>
      <font>
        <strike val="0"/>
        <outline val="0"/>
        <shadow val="0"/>
        <u val="none"/>
        <vertAlign val="baseline"/>
        <sz val="11"/>
        <name val="Calibri"/>
        <family val="2"/>
        <scheme val="minor"/>
      </font>
      <fill>
        <patternFill patternType="solid">
          <fgColor indexed="64"/>
          <bgColor rgb="FFFFFF00"/>
        </patternFill>
      </fill>
      <alignment horizontal="center" vertical="top" textRotation="0"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protection locked="0" hidden="0"/>
    </dxf>
    <dxf>
      <font>
        <strike val="0"/>
        <outline val="0"/>
        <shadow val="0"/>
        <u val="none"/>
        <vertAlign val="baseline"/>
        <sz val="11"/>
        <name val="Calibri"/>
        <family val="2"/>
        <scheme val="minor"/>
      </font>
      <fill>
        <patternFill patternType="solid">
          <fgColor indexed="64"/>
          <bgColor theme="0"/>
        </patternFill>
      </fill>
      <alignment vertical="top" textRotation="0"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strike val="0"/>
        <outline val="0"/>
        <shadow val="0"/>
        <u val="none"/>
        <vertAlign val="baseline"/>
        <sz val="11"/>
        <name val="Calibri"/>
        <family val="2"/>
        <scheme val="minor"/>
      </font>
      <fill>
        <patternFill patternType="solid">
          <fgColor indexed="64"/>
          <bgColor theme="0"/>
        </patternFill>
      </fill>
      <alignment horizontal="center" vertical="top" textRotation="0"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strike val="0"/>
        <outline val="0"/>
        <shadow val="0"/>
        <u val="none"/>
        <vertAlign val="baseline"/>
        <sz val="11"/>
        <name val="Calibri"/>
        <family val="2"/>
        <scheme val="minor"/>
      </font>
      <alignment vertical="top" textRotation="0" indent="0" justifyLastLine="0" shrinkToFit="0" readingOrder="0"/>
    </dxf>
    <dxf>
      <border outline="0">
        <bottom style="thin">
          <color indexed="64"/>
        </bottom>
      </border>
    </dxf>
    <dxf>
      <font>
        <b val="0"/>
        <i val="0"/>
        <strike val="0"/>
        <condense val="0"/>
        <extend val="0"/>
        <outline val="0"/>
        <shadow val="0"/>
        <u val="none"/>
        <vertAlign val="baseline"/>
        <sz val="11"/>
        <color theme="0"/>
        <name val="Calibri"/>
        <family val="2"/>
        <scheme val="minor"/>
      </font>
      <fill>
        <patternFill patternType="solid">
          <fgColor indexed="64"/>
          <bgColor rgb="FFC00000"/>
        </patternFill>
      </fill>
      <alignment horizontal="center" vertical="top" textRotation="0" wrapText="1" indent="0" justifyLastLine="0" shrinkToFit="0" readingOrder="0"/>
      <border diagonalUp="0" diagonalDown="0" outline="0">
        <left style="thin">
          <color indexed="64"/>
        </left>
        <right style="thin">
          <color indexed="64"/>
        </right>
        <top/>
        <bottom/>
      </border>
    </dxf>
    <dxf>
      <font>
        <strike val="0"/>
        <outline val="0"/>
        <shadow val="0"/>
        <u val="none"/>
        <vertAlign val="baseline"/>
        <sz val="11"/>
        <name val="Calibri"/>
        <family val="2"/>
        <scheme val="minor"/>
      </font>
      <alignment vertical="top" textRotation="0" indent="0" justifyLastLine="0" shrinkToFit="0" readingOrder="0"/>
    </dxf>
    <dxf>
      <font>
        <strike val="0"/>
        <outline val="0"/>
        <shadow val="0"/>
        <u val="none"/>
        <vertAlign val="baseline"/>
        <sz val="11"/>
        <name val="Calibri"/>
        <family val="2"/>
        <scheme val="minor"/>
      </font>
      <numFmt numFmtId="34" formatCode="_ &quot;€&quot;\ * #,##0.00_ ;_ &quot;€&quot;\ * \-#,##0.00_ ;_ &quot;€&quot;\ * &quot;-&quot;??_ ;_ @_ "/>
      <fill>
        <patternFill patternType="solid">
          <fgColor indexed="64"/>
          <bgColor theme="0"/>
        </patternFill>
      </fill>
      <alignment vertical="top" textRotation="0" indent="0" justifyLastLine="0" shrinkToFit="0" readingOrder="0"/>
      <border diagonalUp="0" diagonalDown="0">
        <left style="thin">
          <color indexed="64"/>
        </left>
        <right/>
        <top style="thin">
          <color indexed="64"/>
        </top>
        <bottom style="thin">
          <color indexed="64"/>
        </bottom>
        <vertical style="thin">
          <color indexed="64"/>
        </vertical>
        <horizontal style="thin">
          <color indexed="64"/>
        </horizontal>
      </border>
      <protection locked="1" hidden="0"/>
    </dxf>
    <dxf>
      <font>
        <strike val="0"/>
        <outline val="0"/>
        <shadow val="0"/>
        <u val="none"/>
        <vertAlign val="baseline"/>
        <sz val="11"/>
        <name val="Calibri"/>
        <family val="2"/>
        <scheme val="minor"/>
      </font>
      <numFmt numFmtId="164" formatCode="_ [$€-413]\ * #,##0.00_ ;_ [$€-413]\ * \-#,##0.00_ ;_ [$€-413]\ * &quot;-&quot;??_ ;_ @_ "/>
      <fill>
        <patternFill patternType="solid">
          <fgColor indexed="64"/>
          <bgColor rgb="FFFFFF00"/>
        </patternFill>
      </fill>
      <alignment vertical="top" textRotation="0"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protection locked="0" hidden="0"/>
    </dxf>
    <dxf>
      <font>
        <strike val="0"/>
        <outline val="0"/>
        <shadow val="0"/>
        <u val="none"/>
        <vertAlign val="baseline"/>
        <sz val="11"/>
        <name val="Calibri"/>
        <family val="2"/>
        <scheme val="minor"/>
      </font>
      <fill>
        <patternFill patternType="solid">
          <fgColor indexed="64"/>
          <bgColor rgb="FFFFFF00"/>
        </patternFill>
      </fill>
      <alignment horizontal="center" vertical="top" textRotation="0"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protection locked="0" hidden="0"/>
    </dxf>
    <dxf>
      <font>
        <strike val="0"/>
        <outline val="0"/>
        <shadow val="0"/>
        <u val="none"/>
        <vertAlign val="baseline"/>
        <sz val="11"/>
        <name val="Calibri"/>
        <family val="2"/>
        <scheme val="minor"/>
      </font>
      <fill>
        <patternFill patternType="solid">
          <fgColor indexed="64"/>
          <bgColor rgb="FFFFFF00"/>
        </patternFill>
      </fill>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strike val="0"/>
        <outline val="0"/>
        <shadow val="0"/>
        <u val="none"/>
        <vertAlign val="baseline"/>
        <sz val="11"/>
        <name val="Calibri"/>
        <family val="2"/>
        <scheme val="minor"/>
      </font>
      <fill>
        <patternFill patternType="solid">
          <fgColor indexed="64"/>
          <bgColor theme="0"/>
        </patternFill>
      </fill>
      <alignment vertical="top" textRotation="0"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strike val="0"/>
        <outline val="0"/>
        <shadow val="0"/>
        <u val="none"/>
        <vertAlign val="baseline"/>
        <sz val="11"/>
        <name val="Calibri"/>
        <family val="2"/>
        <scheme val="minor"/>
      </font>
      <fill>
        <patternFill patternType="solid">
          <fgColor indexed="64"/>
          <bgColor theme="0"/>
        </patternFill>
      </fill>
      <alignment horizontal="center" vertical="top" textRotation="0" wrapText="0" indent="0" justifyLastLine="0" shrinkToFit="0" readingOrder="0"/>
      <border diagonalUp="0" diagonalDown="0">
        <left/>
        <right style="thin">
          <color indexed="64"/>
        </right>
        <top style="thin">
          <color indexed="64"/>
        </top>
        <bottom style="thin">
          <color indexed="64"/>
        </bottom>
        <vertical style="thin">
          <color indexed="64"/>
        </vertical>
        <horizontal style="thin">
          <color indexed="64"/>
        </horizontal>
      </border>
    </dxf>
    <dxf>
      <border>
        <top style="thin">
          <color indexed="64"/>
        </top>
      </border>
    </dxf>
    <dxf>
      <border diagonalUp="0" diagonalDown="0">
        <left style="thin">
          <color indexed="64"/>
        </left>
        <right style="thin">
          <color indexed="64"/>
        </right>
        <top style="thin">
          <color indexed="64"/>
        </top>
        <bottom style="thin">
          <color indexed="64"/>
        </bottom>
      </border>
    </dxf>
    <dxf>
      <font>
        <strike val="0"/>
        <outline val="0"/>
        <shadow val="0"/>
        <u val="none"/>
        <vertAlign val="baseline"/>
        <sz val="11"/>
        <name val="Calibri"/>
        <family val="2"/>
        <scheme val="minor"/>
      </font>
      <alignment vertical="top" textRotation="0" indent="0" justifyLastLine="0" shrinkToFit="0" readingOrder="0"/>
    </dxf>
    <dxf>
      <border>
        <bottom style="thin">
          <color indexed="64"/>
        </bottom>
      </border>
    </dxf>
    <dxf>
      <font>
        <b val="0"/>
        <i val="0"/>
        <strike val="0"/>
        <condense val="0"/>
        <extend val="0"/>
        <outline val="0"/>
        <shadow val="0"/>
        <u val="none"/>
        <vertAlign val="baseline"/>
        <sz val="10"/>
        <color theme="0"/>
        <name val="Calibri"/>
        <family val="2"/>
        <scheme val="minor"/>
      </font>
      <fill>
        <patternFill patternType="solid">
          <fgColor indexed="64"/>
          <bgColor rgb="FFC00000"/>
        </patternFill>
      </fill>
      <alignment horizontal="center" vertical="top" textRotation="0" wrapText="1" indent="0" justifyLastLine="0" shrinkToFit="0" readingOrder="0"/>
      <border diagonalUp="0" diagonalDown="0">
        <left style="thin">
          <color indexed="64"/>
        </left>
        <right style="thin">
          <color indexed="64"/>
        </right>
        <top/>
        <bottom/>
        <vertical style="thin">
          <color indexed="64"/>
        </vertical>
        <horizontal style="thin">
          <color indexed="64"/>
        </horizontal>
      </border>
    </dxf>
    <dxf>
      <font>
        <strike val="0"/>
        <outline val="0"/>
        <shadow val="0"/>
        <u val="none"/>
        <vertAlign val="baseline"/>
        <sz val="11"/>
        <name val="Calibri"/>
        <family val="2"/>
        <scheme val="minor"/>
      </font>
      <alignment vertical="top" textRotation="0" indent="0" justifyLastLine="0" shrinkToFit="0" readingOrder="0"/>
    </dxf>
    <dxf>
      <font>
        <strike val="0"/>
        <outline val="0"/>
        <shadow val="0"/>
        <u val="none"/>
        <vertAlign val="baseline"/>
        <sz val="11"/>
        <name val="Calibri"/>
        <family val="2"/>
        <scheme val="minor"/>
      </font>
      <numFmt numFmtId="34" formatCode="_ &quot;€&quot;\ * #,##0.00_ ;_ &quot;€&quot;\ * \-#,##0.00_ ;_ &quot;€&quot;\ * &quot;-&quot;??_ ;_ @_ "/>
      <fill>
        <patternFill patternType="solid">
          <fgColor indexed="64"/>
          <bgColor theme="0"/>
        </patternFill>
      </fill>
      <alignment vertical="top" textRotation="0" indent="0" justifyLastLine="0" shrinkToFit="0" readingOrder="0"/>
      <border diagonalUp="0" diagonalDown="0">
        <left style="thin">
          <color indexed="64"/>
        </left>
        <right/>
        <top style="thin">
          <color indexed="64"/>
        </top>
        <bottom style="thin">
          <color indexed="64"/>
        </bottom>
        <vertical style="thin">
          <color indexed="64"/>
        </vertical>
        <horizontal style="thin">
          <color indexed="64"/>
        </horizontal>
      </border>
      <protection locked="1" hidden="0"/>
    </dxf>
    <dxf>
      <font>
        <strike val="0"/>
        <outline val="0"/>
        <shadow val="0"/>
        <u val="none"/>
        <vertAlign val="baseline"/>
        <sz val="11"/>
        <name val="Calibri"/>
        <family val="2"/>
        <scheme val="minor"/>
      </font>
      <numFmt numFmtId="164" formatCode="_ [$€-413]\ * #,##0.00_ ;_ [$€-413]\ * \-#,##0.00_ ;_ [$€-413]\ * &quot;-&quot;??_ ;_ @_ "/>
      <fill>
        <patternFill patternType="solid">
          <fgColor indexed="64"/>
          <bgColor rgb="FFFFFF00"/>
        </patternFill>
      </fill>
      <alignment vertical="top" textRotation="0"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protection locked="0" hidden="0"/>
    </dxf>
    <dxf>
      <font>
        <strike val="0"/>
        <outline val="0"/>
        <shadow val="0"/>
        <u val="none"/>
        <vertAlign val="baseline"/>
        <sz val="11"/>
        <name val="Calibri"/>
        <family val="2"/>
        <scheme val="minor"/>
      </font>
      <fill>
        <patternFill patternType="solid">
          <fgColor indexed="64"/>
          <bgColor rgb="FFFFFF00"/>
        </patternFill>
      </fill>
      <alignment horizontal="center" vertical="top" textRotation="0"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protection locked="0" hidden="0"/>
    </dxf>
    <dxf>
      <font>
        <strike val="0"/>
        <outline val="0"/>
        <shadow val="0"/>
        <u val="none"/>
        <vertAlign val="baseline"/>
        <sz val="11"/>
        <name val="Calibri"/>
        <family val="2"/>
        <scheme val="minor"/>
      </font>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strike val="0"/>
        <outline val="0"/>
        <shadow val="0"/>
        <u val="none"/>
        <vertAlign val="baseline"/>
        <sz val="11"/>
        <name val="Calibri"/>
        <family val="2"/>
        <scheme val="minor"/>
      </font>
      <fill>
        <patternFill patternType="solid">
          <fgColor indexed="64"/>
          <bgColor theme="0"/>
        </patternFill>
      </fill>
      <alignment vertical="top" textRotation="0"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strike val="0"/>
        <outline val="0"/>
        <shadow val="0"/>
        <u val="none"/>
        <vertAlign val="baseline"/>
        <sz val="11"/>
        <name val="Calibri"/>
        <family val="2"/>
        <scheme val="minor"/>
      </font>
      <fill>
        <patternFill patternType="solid">
          <fgColor indexed="64"/>
          <bgColor theme="0"/>
        </patternFill>
      </fill>
      <alignment horizontal="center" vertical="top" textRotation="0" wrapText="0" indent="0" justifyLastLine="0" shrinkToFit="0" readingOrder="0"/>
      <border diagonalUp="0" diagonalDown="0">
        <left/>
        <right style="thin">
          <color indexed="64"/>
        </right>
        <top style="thin">
          <color indexed="64"/>
        </top>
        <bottom style="thin">
          <color indexed="64"/>
        </bottom>
        <vertical style="thin">
          <color indexed="64"/>
        </vertical>
        <horizontal style="thin">
          <color indexed="64"/>
        </horizontal>
      </border>
    </dxf>
    <dxf>
      <border>
        <top style="thin">
          <color indexed="64"/>
        </top>
      </border>
    </dxf>
    <dxf>
      <border diagonalUp="0" diagonalDown="0">
        <left style="thin">
          <color indexed="64"/>
        </left>
        <right style="thin">
          <color indexed="64"/>
        </right>
        <top style="thin">
          <color indexed="64"/>
        </top>
        <bottom style="thin">
          <color indexed="64"/>
        </bottom>
      </border>
    </dxf>
    <dxf>
      <font>
        <strike val="0"/>
        <outline val="0"/>
        <shadow val="0"/>
        <u val="none"/>
        <vertAlign val="baseline"/>
        <sz val="11"/>
        <name val="Calibri"/>
        <family val="2"/>
        <scheme val="minor"/>
      </font>
      <alignment vertical="top" textRotation="0" indent="0" justifyLastLine="0" shrinkToFit="0" readingOrder="0"/>
    </dxf>
    <dxf>
      <border>
        <bottom style="thin">
          <color indexed="64"/>
        </bottom>
      </border>
    </dxf>
    <dxf>
      <font>
        <b val="0"/>
        <i val="0"/>
        <strike val="0"/>
        <condense val="0"/>
        <extend val="0"/>
        <outline val="0"/>
        <shadow val="0"/>
        <u val="none"/>
        <vertAlign val="baseline"/>
        <sz val="10"/>
        <color theme="0"/>
        <name val="Calibri"/>
        <family val="2"/>
        <scheme val="minor"/>
      </font>
      <fill>
        <patternFill patternType="solid">
          <fgColor indexed="64"/>
          <bgColor rgb="FFC00000"/>
        </patternFill>
      </fill>
      <alignment horizontal="center" vertical="top" textRotation="0" wrapText="1" indent="0" justifyLastLine="0" shrinkToFit="0" readingOrder="0"/>
      <border diagonalUp="0" diagonalDown="0">
        <left style="thin">
          <color indexed="64"/>
        </left>
        <right style="thin">
          <color indexed="64"/>
        </right>
        <top/>
        <bottom/>
        <vertical style="thin">
          <color indexed="64"/>
        </vertical>
        <horizontal style="thin">
          <color indexed="64"/>
        </horizontal>
      </border>
    </dxf>
    <dxf>
      <font>
        <strike val="0"/>
        <outline val="0"/>
        <shadow val="0"/>
        <u val="none"/>
        <vertAlign val="baseline"/>
        <sz val="11"/>
        <name val="Calibri"/>
        <family val="2"/>
        <scheme val="minor"/>
      </font>
      <numFmt numFmtId="34" formatCode="_ &quot;€&quot;\ * #,##0.00_ ;_ &quot;€&quot;\ * \-#,##0.00_ ;_ &quot;€&quot;\ * &quot;-&quot;??_ ;_ @_ "/>
      <fill>
        <patternFill patternType="solid">
          <fgColor indexed="64"/>
          <bgColor theme="0"/>
        </patternFill>
      </fill>
      <alignment horizontal="general" vertical="top" textRotation="0" wrapText="0" indent="0" justifyLastLine="0" shrinkToFit="0" readingOrder="0"/>
      <border diagonalUp="0" diagonalDown="0">
        <left style="thin">
          <color indexed="64"/>
        </left>
        <right style="medium">
          <color indexed="64"/>
        </right>
        <top style="thin">
          <color indexed="64"/>
        </top>
        <bottom style="thin">
          <color indexed="64"/>
        </bottom>
        <vertical/>
        <horizontal/>
      </border>
      <protection locked="1" hidden="0"/>
    </dxf>
    <dxf>
      <font>
        <strike val="0"/>
        <outline val="0"/>
        <shadow val="0"/>
        <u val="none"/>
        <vertAlign val="baseline"/>
        <sz val="11"/>
        <name val="Calibri"/>
        <family val="2"/>
        <scheme val="minor"/>
      </font>
      <numFmt numFmtId="164" formatCode="_ [$€-413]\ * #,##0.00_ ;_ [$€-413]\ * \-#,##0.00_ ;_ [$€-413]\ * &quot;-&quot;??_ ;_ @_ "/>
      <fill>
        <patternFill patternType="solid">
          <fgColor indexed="64"/>
          <bgColor rgb="FFFFFF00"/>
        </patternFill>
      </fill>
      <alignment vertical="top" textRotation="0"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protection locked="0" hidden="0"/>
    </dxf>
    <dxf>
      <font>
        <strike val="0"/>
        <outline val="0"/>
        <shadow val="0"/>
        <u val="none"/>
        <vertAlign val="baseline"/>
        <sz val="11"/>
        <name val="Calibri"/>
        <family val="2"/>
        <scheme val="minor"/>
      </font>
      <fill>
        <patternFill patternType="solid">
          <fgColor indexed="64"/>
          <bgColor rgb="FFFFFF00"/>
        </patternFill>
      </fill>
      <alignment horizontal="center" vertical="top" textRotation="0"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protection locked="0" hidden="0"/>
    </dxf>
    <dxf>
      <font>
        <strike val="0"/>
        <outline val="0"/>
        <shadow val="0"/>
        <u val="none"/>
        <vertAlign val="baseline"/>
        <sz val="11"/>
        <name val="Calibri"/>
        <family val="2"/>
        <scheme val="minor"/>
      </font>
      <fill>
        <patternFill patternType="solid">
          <fgColor indexed="64"/>
          <bgColor rgb="FFFFFF00"/>
        </patternFill>
      </fill>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strike val="0"/>
        <outline val="0"/>
        <shadow val="0"/>
        <u val="none"/>
        <vertAlign val="baseline"/>
        <sz val="11"/>
        <name val="Calibri"/>
        <family val="2"/>
        <scheme val="minor"/>
      </font>
      <fill>
        <patternFill patternType="solid">
          <fgColor indexed="64"/>
          <bgColor theme="0"/>
        </patternFill>
      </fill>
      <alignment vertical="top" textRotation="0"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strike val="0"/>
        <outline val="0"/>
        <shadow val="0"/>
        <u val="none"/>
        <vertAlign val="baseline"/>
        <sz val="11"/>
        <name val="Calibri"/>
        <family val="2"/>
        <scheme val="minor"/>
      </font>
      <fill>
        <patternFill patternType="solid">
          <fgColor indexed="64"/>
          <bgColor theme="0"/>
        </patternFill>
      </fill>
      <alignment horizontal="center" vertical="top" textRotation="0" wrapText="0" indent="0" justifyLastLine="0" shrinkToFit="0" readingOrder="0"/>
      <border diagonalUp="0" diagonalDown="0">
        <left/>
        <right style="thin">
          <color indexed="64"/>
        </right>
        <top style="thin">
          <color indexed="64"/>
        </top>
        <bottom style="thin">
          <color indexed="64"/>
        </bottom>
        <vertical style="thin">
          <color indexed="64"/>
        </vertical>
        <horizontal style="thin">
          <color indexed="64"/>
        </horizontal>
      </border>
    </dxf>
    <dxf>
      <border>
        <top style="thin">
          <color indexed="64"/>
        </top>
      </border>
    </dxf>
    <dxf>
      <border diagonalUp="0" diagonalDown="0">
        <left style="thin">
          <color indexed="64"/>
        </left>
        <right style="thin">
          <color indexed="64"/>
        </right>
        <top style="thin">
          <color indexed="64"/>
        </top>
        <bottom style="thin">
          <color indexed="64"/>
        </bottom>
      </border>
    </dxf>
    <dxf>
      <font>
        <strike val="0"/>
        <outline val="0"/>
        <shadow val="0"/>
        <u val="none"/>
        <vertAlign val="baseline"/>
        <sz val="11"/>
        <name val="Calibri"/>
        <family val="2"/>
        <scheme val="minor"/>
      </font>
      <alignment vertical="top" textRotation="0" indent="0" justifyLastLine="0" shrinkToFit="0" readingOrder="0"/>
    </dxf>
    <dxf>
      <border>
        <bottom style="thin">
          <color indexed="64"/>
        </bottom>
      </border>
    </dxf>
    <dxf>
      <font>
        <b val="0"/>
        <i val="0"/>
        <strike val="0"/>
        <condense val="0"/>
        <extend val="0"/>
        <outline val="0"/>
        <shadow val="0"/>
        <u val="none"/>
        <vertAlign val="baseline"/>
        <sz val="10"/>
        <color theme="0"/>
        <name val="Calibri"/>
        <family val="2"/>
        <scheme val="minor"/>
      </font>
      <fill>
        <patternFill patternType="solid">
          <fgColor indexed="64"/>
          <bgColor rgb="FFC00000"/>
        </patternFill>
      </fill>
      <alignment horizontal="center" vertical="top" textRotation="0" wrapText="1" indent="0" justifyLastLine="0" shrinkToFit="0" readingOrder="0"/>
      <border diagonalUp="0" diagonalDown="0">
        <left style="thin">
          <color indexed="64"/>
        </left>
        <right style="thin">
          <color indexed="64"/>
        </right>
        <top/>
        <bottom/>
        <vertical style="thin">
          <color indexed="64"/>
        </vertical>
        <horizontal style="thin">
          <color indexed="64"/>
        </horizontal>
      </border>
    </dxf>
    <dxf>
      <font>
        <strike val="0"/>
        <outline val="0"/>
        <shadow val="0"/>
        <u val="none"/>
        <vertAlign val="baseline"/>
        <sz val="11"/>
        <name val="Calibri"/>
        <family val="2"/>
        <scheme val="minor"/>
      </font>
      <fill>
        <patternFill patternType="none">
          <fgColor indexed="64"/>
          <bgColor auto="1"/>
        </patternFill>
      </fill>
    </dxf>
    <dxf>
      <font>
        <strike val="0"/>
        <outline val="0"/>
        <shadow val="0"/>
        <u val="none"/>
        <vertAlign val="baseline"/>
        <sz val="11"/>
        <color auto="1"/>
        <name val="Calibri"/>
        <family val="2"/>
        <scheme val="minor"/>
      </font>
      <fill>
        <patternFill patternType="none">
          <fgColor indexed="64"/>
          <bgColor auto="1"/>
        </patternFill>
      </fill>
    </dxf>
    <dxf>
      <font>
        <b val="0"/>
        <i val="0"/>
        <strike val="0"/>
        <condense val="0"/>
        <extend val="0"/>
        <outline val="0"/>
        <shadow val="0"/>
        <u val="none"/>
        <vertAlign val="baseline"/>
        <sz val="11"/>
        <color auto="1"/>
        <name val="Calibri"/>
        <family val="2"/>
        <scheme val="minor"/>
      </font>
      <numFmt numFmtId="34" formatCode="_ &quot;€&quot;\ * #,##0.00_ ;_ &quot;€&quot;\ * \-#,##0.00_ ;_ &quot;€&quot;\ * &quot;-&quot;??_ ;_ @_ "/>
      <fill>
        <patternFill patternType="none">
          <fgColor indexed="64"/>
          <bgColor auto="1"/>
        </patternFill>
      </fill>
      <alignment horizontal="center" vertical="bottom" textRotation="0" wrapText="1" indent="0" justifyLastLine="0" shrinkToFit="0" readingOrder="0"/>
      <border diagonalUp="0" diagonalDown="0">
        <left/>
        <right style="thin">
          <color indexed="64"/>
        </right>
        <top style="thin">
          <color indexed="64"/>
        </top>
        <bottom style="thin">
          <color indexed="64"/>
        </bottom>
      </border>
    </dxf>
    <dxf>
      <font>
        <strike val="0"/>
        <outline val="0"/>
        <shadow val="0"/>
        <u val="none"/>
        <vertAlign val="baseline"/>
        <sz val="11"/>
        <color auto="1"/>
        <name val="Calibri"/>
        <family val="2"/>
        <scheme val="minor"/>
      </font>
      <fill>
        <patternFill patternType="none">
          <fgColor indexed="64"/>
          <bgColor indexed="65"/>
        </patternFill>
      </fill>
      <alignment horizontal="center" vertical="bottom"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1"/>
        <color auto="1"/>
        <name val="Calibri"/>
        <family val="2"/>
        <scheme val="minor"/>
      </font>
      <fill>
        <patternFill patternType="none">
          <fgColor indexed="64"/>
          <bgColor auto="1"/>
        </patternFill>
      </fill>
      <alignment horizontal="center"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1"/>
        <name val="Calibri"/>
        <family val="2"/>
        <scheme val="minor"/>
      </font>
      <fill>
        <patternFill patternType="none">
          <fgColor indexed="64"/>
          <bgColor auto="1"/>
        </patternFill>
      </fill>
      <alignment horizontal="general" vertical="bottom"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1"/>
        <name val="Calibri"/>
        <family val="2"/>
        <scheme val="minor"/>
      </font>
      <fill>
        <patternFill patternType="none">
          <fgColor indexed="64"/>
          <bgColor auto="1"/>
        </patternFill>
      </fill>
    </dxf>
    <dxf>
      <border outline="0">
        <bottom style="thin">
          <color indexed="64"/>
        </bottom>
      </border>
    </dxf>
    <dxf>
      <font>
        <b val="0"/>
        <i val="0"/>
        <strike val="0"/>
        <condense val="0"/>
        <extend val="0"/>
        <outline val="0"/>
        <shadow val="0"/>
        <u val="none"/>
        <vertAlign val="baseline"/>
        <sz val="11"/>
        <color theme="0"/>
        <name val="Calibri"/>
        <family val="2"/>
        <scheme val="minor"/>
      </font>
      <fill>
        <patternFill patternType="solid">
          <fgColor indexed="64"/>
          <bgColor rgb="FFC00000"/>
        </patternFill>
      </fill>
      <alignment horizontal="center" vertical="top" textRotation="0" wrapText="1" indent="0" justifyLastLine="0" shrinkToFit="0" readingOrder="0"/>
      <border diagonalUp="0" diagonalDown="0" outline="0">
        <left style="thin">
          <color indexed="64"/>
        </left>
        <right style="thin">
          <color indexed="64"/>
        </right>
        <top/>
        <bottom/>
      </border>
    </dxf>
    <dxf>
      <alignment horizontal="general" vertical="top" textRotation="0" wrapText="0" indent="0" justifyLastLine="0" shrinkToFit="0" readingOrder="0"/>
    </dxf>
    <dxf>
      <font>
        <strike val="0"/>
        <outline val="0"/>
        <shadow val="0"/>
        <u val="none"/>
        <vertAlign val="baseline"/>
        <sz val="11"/>
        <name val="Calibri"/>
        <family val="2"/>
        <scheme val="minor"/>
      </font>
      <fill>
        <patternFill patternType="none">
          <fgColor indexed="64"/>
          <bgColor rgb="FFFFFF00"/>
        </patternFill>
      </fill>
    </dxf>
    <dxf>
      <numFmt numFmtId="34" formatCode="_ &quot;€&quot;\ * #,##0.00_ ;_ &quot;€&quot;\ * \-#,##0.00_ ;_ &quot;€&quot;\ * &quot;-&quot;??_ ;_ @_ "/>
      <alignment horizontal="center" vertical="top" textRotation="0" wrapText="0" indent="0" justifyLastLine="0" shrinkToFit="0" readingOrder="0"/>
    </dxf>
    <dxf>
      <font>
        <b val="0"/>
        <i val="0"/>
        <strike val="0"/>
        <condense val="0"/>
        <extend val="0"/>
        <outline val="0"/>
        <shadow val="0"/>
        <u val="none"/>
        <vertAlign val="baseline"/>
        <sz val="11"/>
        <color auto="1"/>
        <name val="Calibri"/>
        <family val="2"/>
        <scheme val="minor"/>
      </font>
      <numFmt numFmtId="34" formatCode="_ &quot;€&quot;\ * #,##0.00_ ;_ &quot;€&quot;\ * \-#,##0.00_ ;_ &quot;€&quot;\ * &quot;-&quot;??_ ;_ @_ "/>
      <fill>
        <patternFill patternType="none">
          <fgColor indexed="64"/>
          <bgColor auto="1"/>
        </patternFill>
      </fill>
      <alignment horizontal="center" vertical="bottom"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alignment horizontal="center" vertical="top" textRotation="0" wrapText="0" indent="0" justifyLastLine="0" shrinkToFit="0" readingOrder="0"/>
    </dxf>
    <dxf>
      <font>
        <strike val="0"/>
        <outline val="0"/>
        <shadow val="0"/>
        <u val="none"/>
        <vertAlign val="baseline"/>
        <sz val="11"/>
        <color auto="1"/>
        <name val="Calibri"/>
        <family val="2"/>
        <scheme val="minor"/>
      </font>
      <numFmt numFmtId="34" formatCode="_ &quot;€&quot;\ * #,##0.00_ ;_ &quot;€&quot;\ * \-#,##0.00_ ;_ &quot;€&quot;\ * &quot;-&quot;??_ ;_ @_ "/>
      <fill>
        <patternFill patternType="solid">
          <fgColor indexed="64"/>
          <bgColor rgb="FFFFFF00"/>
        </patternFill>
      </fill>
      <alignment horizontal="general" vertical="center" textRotation="0" wrapText="1" indent="0" justifyLastLine="0" shrinkToFit="0" readingOrder="0"/>
      <border diagonalUp="0" diagonalDown="0">
        <left style="thin">
          <color indexed="64"/>
        </left>
        <right style="thin">
          <color indexed="64"/>
        </right>
        <top style="thin">
          <color indexed="64"/>
        </top>
        <bottom style="medium">
          <color indexed="64"/>
        </bottom>
      </border>
    </dxf>
    <dxf>
      <alignment horizontal="center" vertical="top" textRotation="0" wrapText="0" indent="0" justifyLastLine="0" shrinkToFit="0" readingOrder="0"/>
    </dxf>
    <dxf>
      <font>
        <strike val="0"/>
        <outline val="0"/>
        <shadow val="0"/>
        <u val="none"/>
        <vertAlign val="baseline"/>
        <sz val="11"/>
        <color auto="1"/>
        <name val="Calibri"/>
        <family val="2"/>
        <scheme val="minor"/>
      </font>
      <fill>
        <patternFill patternType="none">
          <fgColor indexed="64"/>
          <bgColor auto="1"/>
        </patternFill>
      </fill>
      <alignment horizontal="center"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alignment horizontal="general" vertical="top" textRotation="0" wrapText="0" indent="0" justifyLastLine="0" shrinkToFit="0" readingOrder="0"/>
    </dxf>
    <dxf>
      <font>
        <strike val="0"/>
        <outline val="0"/>
        <shadow val="0"/>
        <u val="none"/>
        <vertAlign val="baseline"/>
        <sz val="11"/>
        <color rgb="FF000000"/>
        <name val="Calibri"/>
        <family val="2"/>
        <scheme val="minor"/>
      </font>
      <fill>
        <patternFill patternType="solid">
          <fgColor indexed="64"/>
          <bgColor theme="0"/>
        </patternFill>
      </fill>
      <alignment horizontal="general" vertical="bottom" textRotation="0" wrapText="1" indent="0" justifyLastLine="0" shrinkToFit="0" readingOrder="0"/>
      <border diagonalUp="0" diagonalDown="0" outline="0">
        <left style="thin">
          <color indexed="64"/>
        </left>
        <right style="thin">
          <color indexed="64"/>
        </right>
        <top style="thin">
          <color indexed="64"/>
        </top>
        <bottom style="medium">
          <color indexed="64"/>
        </bottom>
      </border>
    </dxf>
    <dxf>
      <border>
        <top style="medium">
          <color indexed="64"/>
        </top>
      </border>
    </dxf>
    <dxf>
      <font>
        <strike val="0"/>
        <outline val="0"/>
        <shadow val="0"/>
        <u val="none"/>
        <vertAlign val="baseline"/>
        <sz val="11"/>
        <name val="Calibri"/>
        <family val="2"/>
        <scheme val="minor"/>
      </font>
      <fill>
        <patternFill>
          <fgColor indexed="64"/>
          <bgColor theme="0" tint="-0.34998626667073579"/>
        </patternFill>
      </fill>
      <alignment vertical="center" textRotation="0" indent="0" justifyLastLine="0" shrinkToFit="0" readingOrder="0"/>
    </dxf>
    <dxf>
      <font>
        <strike val="0"/>
        <outline val="0"/>
        <shadow val="0"/>
        <u val="none"/>
        <vertAlign val="baseline"/>
        <sz val="11"/>
        <name val="Calibri"/>
        <family val="2"/>
        <scheme val="minor"/>
      </font>
      <fill>
        <patternFill patternType="none">
          <fgColor indexed="64"/>
          <bgColor auto="1"/>
        </patternFill>
      </fill>
    </dxf>
    <dxf>
      <border>
        <bottom style="medium">
          <color indexed="64"/>
        </bottom>
      </border>
    </dxf>
    <dxf>
      <font>
        <b val="0"/>
        <i val="0"/>
        <strike val="0"/>
        <condense val="0"/>
        <extend val="0"/>
        <outline val="0"/>
        <shadow val="0"/>
        <u val="none"/>
        <vertAlign val="baseline"/>
        <sz val="11"/>
        <color auto="1"/>
        <name val="Calibri"/>
        <family val="2"/>
        <scheme val="minor"/>
      </font>
      <fill>
        <patternFill patternType="solid">
          <fgColor indexed="64"/>
          <bgColor theme="0" tint="-0.34998626667073579"/>
        </patternFill>
      </fill>
      <alignment horizontal="center" vertical="top" textRotation="0" wrapText="1" indent="0" justifyLastLine="0" shrinkToFit="0" readingOrder="0"/>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13" Type="http://schemas.openxmlformats.org/officeDocument/2006/relationships/customXml" Target="../customXml/item4.xml"/><Relationship Id="rId3" Type="http://schemas.openxmlformats.org/officeDocument/2006/relationships/worksheet" Target="worksheets/sheet3.xml"/><Relationship Id="rId7" Type="http://schemas.openxmlformats.org/officeDocument/2006/relationships/styles" Target="styles.xml"/><Relationship Id="rId12" Type="http://schemas.openxmlformats.org/officeDocument/2006/relationships/customXml" Target="../customXml/item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11" Type="http://schemas.openxmlformats.org/officeDocument/2006/relationships/customXml" Target="../customXml/item2.xml"/><Relationship Id="rId5" Type="http://schemas.openxmlformats.org/officeDocument/2006/relationships/worksheet" Target="worksheets/sheet5.xml"/><Relationship Id="rId10" Type="http://schemas.openxmlformats.org/officeDocument/2006/relationships/customXml" Target="../customXml/item1.xml"/><Relationship Id="rId4" Type="http://schemas.openxmlformats.org/officeDocument/2006/relationships/worksheet" Target="worksheets/sheet4.xml"/><Relationship Id="rId9" Type="http://schemas.openxmlformats.org/officeDocument/2006/relationships/calcChain" Target="calcChain.xml"/><Relationship Id="rId14" Type="http://schemas.openxmlformats.org/officeDocument/2006/relationships/customXml" Target="../customXml/item5.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oneCellAnchor>
    <xdr:from>
      <xdr:col>6</xdr:col>
      <xdr:colOff>424789</xdr:colOff>
      <xdr:row>0</xdr:row>
      <xdr:rowOff>143630</xdr:rowOff>
    </xdr:from>
    <xdr:ext cx="1772463" cy="343204"/>
    <xdr:pic>
      <xdr:nvPicPr>
        <xdr:cNvPr id="3" name="Afbeelding 2">
          <a:extLst>
            <a:ext uri="{FF2B5EF4-FFF2-40B4-BE49-F238E27FC236}">
              <a16:creationId xmlns:a16="http://schemas.microsoft.com/office/drawing/2014/main" id="{A171A2A5-D994-460B-A9BF-E9CA494937D4}"/>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8415206" y="143630"/>
          <a:ext cx="1772463" cy="343204"/>
        </a:xfrm>
        <a:prstGeom prst="rect">
          <a:avLst/>
        </a:prstGeom>
      </xdr:spPr>
    </xdr:pic>
    <xdr:clientData/>
  </xdr:oneCellAnchor>
</xdr:wsDr>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E3111F35-18C3-4E26-8F62-CC8C31025554}" name="Table1" displayName="Table1" ref="B7:F39" totalsRowShown="0" headerRowDxfId="66" dataDxfId="64" totalsRowDxfId="63" headerRowBorderDxfId="65" totalsRowBorderDxfId="62">
  <autoFilter ref="B7:F39" xr:uid="{E3111F35-18C3-4E26-8F62-CC8C31025554}"/>
  <tableColumns count="5">
    <tableColumn id="1" xr3:uid="{D50D4826-BE18-4A69-81C9-E1492F28A12F}" name="Product omschrijving" dataDxfId="61" totalsRowDxfId="60"/>
    <tableColumn id="2" xr3:uid="{960B0DBB-F340-4A91-B135-D6F13BAEB815}" name="Aantal" dataDxfId="59" totalsRowDxfId="58"/>
    <tableColumn id="3" xr3:uid="{BF6AB033-38E2-4DD5-AE98-107619F7FB90}" name="Prijs exclusief btw" dataDxfId="57" totalsRowDxfId="56">
      <calculatedColumnFormula>Table1[[#This Row],[Aantal]]*Table1[[#This Row],[Prijs exclusief btw]]</calculatedColumnFormula>
    </tableColumn>
    <tableColumn id="12" xr3:uid="{F4BE2BD0-1A99-4D13-BE2B-5873D19F7396}" name="totale prijs exclusief btw" dataDxfId="55" totalsRowDxfId="54">
      <calculatedColumnFormula>Table1[[#This Row],[Aantal]]*Table1[[#This Row],[Prijs exclusief btw]]</calculatedColumnFormula>
    </tableColumn>
    <tableColumn id="4" xr3:uid="{32B48D3F-2129-489C-9987-C8D5BBE465B3}" name="artikelnummer leverancier" dataDxfId="53" totalsRowDxfId="52"/>
  </tableColumns>
  <tableStyleInfo name="TableStyleMedium2"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DEC1D85E-C1CA-4C0D-9CFE-592080F0E2CF}" name="Table15" displayName="Table15" ref="B9:G11" totalsRowShown="0" headerRowDxfId="51" dataDxfId="49" headerRowBorderDxfId="50">
  <tableColumns count="6">
    <tableColumn id="1" xr3:uid="{7144B7EE-AC99-4914-87B9-5605B296C410}" name="Product omschrijving" dataDxfId="48"/>
    <tableColumn id="2" xr3:uid="{CC9C0581-5E7F-452A-BEF3-A48EAF705BAD}" name="Aantal" dataDxfId="47"/>
    <tableColumn id="3" xr3:uid="{1E51C483-F060-4C36-8F49-84869D13F8E7}" name="Prijs exclusief btw" dataDxfId="46"/>
    <tableColumn id="12" xr3:uid="{40FFED8D-0758-4924-8F9B-D612FE5B2F34}" name="totale prijs exclusief btw" dataDxfId="45">
      <calculatedColumnFormula>_ftnref1*Table15[[#This Row],[Prijs exclusief btw]]</calculatedColumnFormula>
    </tableColumn>
    <tableColumn id="4" xr3:uid="{D1DF855C-4D21-4DDB-9D86-482400D60766}" name="artikelnummer" dataDxfId="44"/>
    <tableColumn id="5" xr3:uid="{F88570D7-98FA-489F-B39E-D57EB9AA28DB}" name="aangeven levertijd in werkdagen" dataDxfId="43"/>
  </tableColumns>
  <tableStyleInfo name="TableStyleMedium2" showFirstColumn="0" showLastColumn="0" showRowStripes="1" showColumnStripes="0"/>
</table>
</file>

<file path=xl/tables/table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xr:uid="{F0C730CE-3D05-4A89-AD24-30F5192751AD}" name="Table1464" displayName="Table1464" ref="A10:F19" totalsRowShown="0" headerRowDxfId="42" dataDxfId="40" headerRowBorderDxfId="41" tableBorderDxfId="39" totalsRowBorderDxfId="38">
  <autoFilter ref="A10:F19" xr:uid="{F0C730CE-3D05-4A89-AD24-30F5192751AD}"/>
  <tableColumns count="6">
    <tableColumn id="1" xr3:uid="{793D3D6C-66B1-4860-8A13-85CA9E822CD7}" name="Post" dataDxfId="37"/>
    <tableColumn id="2" xr3:uid="{993A0F6E-0BB9-4C32-860A-2BCB9B82F847}" name="Omschrijving product" dataDxfId="36"/>
    <tableColumn id="5" xr3:uid="{25F7DC11-474D-4756-9971-087CE239005C}" name="Artikelnummer" dataDxfId="35"/>
    <tableColumn id="3" xr3:uid="{D32F50CF-4A48-4752-8721-8DF710275385}" name="Aantal" dataDxfId="34"/>
    <tableColumn id="4" xr3:uid="{D54D9995-8836-4012-90E2-0F6B43C5DC58}" name=" Prijs per eenheid " dataDxfId="33"/>
    <tableColumn id="6" xr3:uid="{B11FC81D-90FC-48B9-98AE-3F70FABA5C02}" name="Prijs (excl. BTW)" dataDxfId="32">
      <calculatedColumnFormula>Table1464[[#This Row],[Aantal]]*Table1464[[#This Row],[ Prijs per eenheid ]]</calculatedColumnFormula>
    </tableColumn>
  </tableColumns>
  <tableStyleInfo name="TableStyleMedium2" showFirstColumn="0" showLastColumn="0" showRowStripes="1" showColumnStripes="0"/>
</table>
</file>

<file path=xl/tables/table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 xr:uid="{6515394C-6915-4CB5-A804-92027CCA1F50}" name="Table14646" displayName="Table14646" ref="A22:G31" totalsRowShown="0" headerRowDxfId="31" dataDxfId="29" headerRowBorderDxfId="30" tableBorderDxfId="28" totalsRowBorderDxfId="27">
  <autoFilter ref="A22:G31" xr:uid="{6515394C-6915-4CB5-A804-92027CCA1F50}"/>
  <tableColumns count="7">
    <tableColumn id="1" xr3:uid="{5BC52991-E828-499B-A147-B8B706234A37}" name="Post" dataDxfId="26"/>
    <tableColumn id="2" xr3:uid="{2A6889E6-3776-4B33-ACBE-4600ABD435C5}" name="Omschrijving product" dataDxfId="25"/>
    <tableColumn id="5" xr3:uid="{9208B13C-BF4E-4ADC-81A8-2E4B40571E7E}" name="Artikelnummer" dataDxfId="24"/>
    <tableColumn id="3" xr3:uid="{BC47A2AB-4C5C-4062-B13C-771093CB1BC9}" name="Aantal" dataDxfId="23"/>
    <tableColumn id="4" xr3:uid="{F455C135-9D0B-419C-A180-1AF4B62E9F4A}" name=" Prijs per eenheid " dataDxfId="22"/>
    <tableColumn id="6" xr3:uid="{07B2F6BD-D028-4C5F-8C7C-0024F22E3FA9}" name="Prijs (excl. BTW)" dataDxfId="21">
      <calculatedColumnFormula>Table14646[[#This Row],[Aantal]]*Table14646[[#This Row],[ Prijs per eenheid ]]</calculatedColumnFormula>
    </tableColumn>
    <tableColumn id="7" xr3:uid="{D6D841CD-351A-4254-AAC0-EBF069E06406}" name="aangeven levertijd in werkdagen" dataDxfId="20"/>
  </tableColumns>
  <tableStyleInfo name="TableStyleMedium2" showFirstColumn="0" showLastColumn="0" showRowStripes="1" showColumnStripes="0"/>
</table>
</file>

<file path=xl/tables/table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6" xr:uid="{CD5F7A8D-AE4D-4D22-9989-A7A4E014D7CA}" name="Table146467" displayName="Table146467" ref="A34:G40" totalsRowShown="0" headerRowDxfId="19" dataDxfId="17" headerRowBorderDxfId="18" tableBorderDxfId="16" totalsRowBorderDxfId="15">
  <autoFilter ref="A34:G40" xr:uid="{CD5F7A8D-AE4D-4D22-9989-A7A4E014D7CA}"/>
  <tableColumns count="7">
    <tableColumn id="1" xr3:uid="{46C11553-4269-49F0-B082-BDE37809660C}" name="Post" dataDxfId="14"/>
    <tableColumn id="2" xr3:uid="{D3BAE7A7-3B14-4673-BB19-EDE19102A7C0}" name="Omschrijving product" dataDxfId="13"/>
    <tableColumn id="5" xr3:uid="{7D4D745F-53BC-4E73-94D3-0BFF9D6EAB76}" name="Artikelnummer" dataDxfId="12"/>
    <tableColumn id="3" xr3:uid="{DD41EB5F-0C64-4135-9350-6F901177B120}" name="Aantal" dataDxfId="11"/>
    <tableColumn id="4" xr3:uid="{210EF714-EB49-49A6-826D-474298F4F84B}" name=" Prijs per eenheid " dataDxfId="10"/>
    <tableColumn id="6" xr3:uid="{4EA0EFC0-A1FC-42DE-BC7C-DD10435FE743}" name="Prijs (excl. BTW)" dataDxfId="9">
      <calculatedColumnFormula>Table146467[[#This Row],[Aantal]]*Table146467[[#This Row],[ Prijs per eenheid ]]</calculatedColumnFormula>
    </tableColumn>
    <tableColumn id="7" xr3:uid="{30647C00-4A73-49E7-866A-2D69BD42E83C}" name="aangeven levertijd in werkdagen" dataDxfId="8"/>
  </tableColumns>
  <tableStyleInfo name="TableStyleMedium2" showFirstColumn="0" showLastColumn="0" showRowStripes="1" showColumnStripes="0"/>
</table>
</file>

<file path=xl/tables/table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 xr:uid="{83A9A3D6-0A96-4EE2-8EF3-6305C59EF5C3}" name="Table14645" displayName="Table14645" ref="A11:E16" totalsRowShown="0" headerRowDxfId="7" dataDxfId="5" headerRowBorderDxfId="6">
  <autoFilter ref="A11:E16" xr:uid="{83A9A3D6-0A96-4EE2-8EF3-6305C59EF5C3}"/>
  <tableColumns count="5">
    <tableColumn id="1" xr3:uid="{336A447B-B829-46AE-8F4E-1B8BE8736DC6}" name="Post" dataDxfId="4"/>
    <tableColumn id="2" xr3:uid="{149AAFB6-3200-48D2-892B-93FF630F522F}" name="Omschrijving dienst/ werk / etc" dataDxfId="3"/>
    <tableColumn id="3" xr3:uid="{EC706952-BA1B-4CA7-BEF0-8FA410A963DC}" name="Aantal" dataDxfId="2"/>
    <tableColumn id="4" xr3:uid="{6CF56FF4-D6B5-4817-B10C-DC597A779797}" name=" Prijs per eenheid " dataDxfId="1"/>
    <tableColumn id="6" xr3:uid="{6DE52180-B1EE-49DD-B844-C5DB5986ED5A}" name="Prijs (excl. BTW)" dataDxfId="0">
      <calculatedColumnFormula>Table14645[[#This Row],[Aantal]]*Table14645[[#This Row],[ Prijs per eenheid ]]</calculatedColumnFormula>
    </tableColumn>
  </tableColumns>
  <tableStyleInfo name="TableStyleMedium2" showFirstColumn="0" showLastColumn="0" showRowStripes="1" showColumnStripes="0"/>
</table>
</file>

<file path=xl/theme/theme1.xml><?xml version="1.0" encoding="utf-8"?>
<a:theme xmlns:a="http://schemas.openxmlformats.org/drawingml/2006/main" name="Kantoorthema">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table" Target="../tables/table2.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3" Type="http://schemas.openxmlformats.org/officeDocument/2006/relationships/table" Target="../tables/table5.xml"/><Relationship Id="rId2" Type="http://schemas.openxmlformats.org/officeDocument/2006/relationships/table" Target="../tables/table4.xml"/><Relationship Id="rId1" Type="http://schemas.openxmlformats.org/officeDocument/2006/relationships/table" Target="../tables/table3.xml"/></Relationships>
</file>

<file path=xl/worksheets/_rels/sheet5.xml.rels><?xml version="1.0" encoding="UTF-8" standalone="yes"?>
<Relationships xmlns="http://schemas.openxmlformats.org/package/2006/relationships"><Relationship Id="rId2" Type="http://schemas.openxmlformats.org/officeDocument/2006/relationships/table" Target="../tables/table6.xml"/><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6E6ADBB-1E99-4398-A07C-93B75C29CDC7}">
  <sheetPr>
    <tabColor rgb="FFC00000"/>
    <pageSetUpPr fitToPage="1"/>
  </sheetPr>
  <dimension ref="A1:AZ186"/>
  <sheetViews>
    <sheetView showGridLines="0" topLeftCell="A13" zoomScale="70" zoomScaleNormal="70" workbookViewId="0">
      <selection activeCell="I8" sqref="I8"/>
    </sheetView>
  </sheetViews>
  <sheetFormatPr defaultColWidth="9.1796875" defaultRowHeight="14" x14ac:dyDescent="0.3"/>
  <cols>
    <col min="1" max="1" width="9.1796875" style="5" customWidth="1"/>
    <col min="2" max="2" width="66.1796875" style="5" customWidth="1"/>
    <col min="3" max="3" width="18.6328125" style="5" customWidth="1"/>
    <col min="4" max="4" width="9.81640625" style="5" customWidth="1"/>
    <col min="5" max="5" width="6.81640625" style="5" customWidth="1"/>
    <col min="6" max="6" width="11.54296875" style="5" customWidth="1"/>
    <col min="7" max="7" width="18.453125" style="15" customWidth="1"/>
    <col min="8" max="8" width="15.7265625" style="18" customWidth="1"/>
    <col min="9" max="9" width="9.1796875" style="18"/>
    <col min="10" max="10" width="4.1796875" style="18" customWidth="1"/>
    <col min="11" max="16" width="9.1796875" style="18" hidden="1" customWidth="1"/>
    <col min="17" max="52" width="9.1796875" style="18"/>
    <col min="53" max="16384" width="9.1796875" style="5"/>
  </cols>
  <sheetData>
    <row r="1" spans="1:10" ht="38.25" customHeight="1" x14ac:dyDescent="0.55000000000000004">
      <c r="A1"/>
      <c r="B1" s="18"/>
      <c r="C1" s="20" t="s">
        <v>0</v>
      </c>
      <c r="D1"/>
      <c r="E1" s="22"/>
      <c r="F1"/>
      <c r="G1"/>
      <c r="H1" s="17"/>
      <c r="I1" s="17"/>
      <c r="J1" s="17"/>
    </row>
    <row r="2" spans="1:10" ht="24" customHeight="1" x14ac:dyDescent="0.55000000000000004">
      <c r="A2"/>
      <c r="B2" s="18"/>
      <c r="C2" s="20" t="s">
        <v>1</v>
      </c>
      <c r="D2"/>
      <c r="E2" s="22"/>
      <c r="F2"/>
      <c r="G2"/>
      <c r="H2" s="17"/>
      <c r="I2" s="17"/>
      <c r="J2" s="17"/>
    </row>
    <row r="3" spans="1:10" ht="25" customHeight="1" x14ac:dyDescent="0.55000000000000004">
      <c r="A3"/>
      <c r="B3" s="18"/>
      <c r="C3" s="20" t="s">
        <v>2</v>
      </c>
      <c r="D3"/>
      <c r="E3" s="22"/>
      <c r="F3"/>
      <c r="G3"/>
      <c r="H3" s="17"/>
      <c r="I3" s="17"/>
      <c r="J3" s="17"/>
    </row>
    <row r="4" spans="1:10" ht="15" customHeight="1" x14ac:dyDescent="0.35">
      <c r="A4"/>
      <c r="B4" t="s">
        <v>121</v>
      </c>
      <c r="C4" s="23"/>
      <c r="D4" s="23"/>
      <c r="E4"/>
      <c r="F4"/>
      <c r="G4"/>
      <c r="H4" s="17"/>
      <c r="I4" s="17"/>
      <c r="J4" s="17"/>
    </row>
    <row r="5" spans="1:10" ht="14.15" customHeight="1" x14ac:dyDescent="0.35">
      <c r="A5" s="21" t="s">
        <v>3</v>
      </c>
      <c r="B5" s="183" t="s">
        <v>4</v>
      </c>
      <c r="C5" s="183"/>
      <c r="D5" s="183"/>
      <c r="E5" s="183"/>
      <c r="F5" s="183"/>
      <c r="G5" s="183"/>
      <c r="H5" s="17"/>
      <c r="I5" s="17"/>
      <c r="J5" s="17"/>
    </row>
    <row r="6" spans="1:10" ht="29.15" customHeight="1" x14ac:dyDescent="0.35">
      <c r="A6" s="26" t="s">
        <v>5</v>
      </c>
      <c r="B6" s="180" t="s">
        <v>6</v>
      </c>
      <c r="C6" s="180"/>
      <c r="D6" s="180"/>
      <c r="E6" s="180"/>
      <c r="F6" s="180"/>
      <c r="G6" s="180"/>
      <c r="H6" s="17"/>
      <c r="I6" s="17"/>
      <c r="J6" s="17"/>
    </row>
    <row r="7" spans="1:10" ht="14.5" x14ac:dyDescent="0.35">
      <c r="A7" s="27" t="s">
        <v>7</v>
      </c>
      <c r="B7" s="180" t="s">
        <v>8</v>
      </c>
      <c r="C7" s="180"/>
      <c r="D7" s="180"/>
      <c r="E7" s="180"/>
      <c r="F7" s="180"/>
      <c r="G7" s="180"/>
      <c r="H7" s="17"/>
      <c r="I7" s="17"/>
      <c r="J7" s="17"/>
    </row>
    <row r="8" spans="1:10" ht="29.5" customHeight="1" x14ac:dyDescent="0.35">
      <c r="A8" s="26" t="s">
        <v>9</v>
      </c>
      <c r="B8" s="180" t="s">
        <v>10</v>
      </c>
      <c r="C8" s="180"/>
      <c r="D8" s="180"/>
      <c r="E8" s="180"/>
      <c r="F8" s="180"/>
      <c r="G8" s="180"/>
      <c r="H8" s="17"/>
      <c r="I8" s="17"/>
      <c r="J8" s="17"/>
    </row>
    <row r="9" spans="1:10" ht="14.5" x14ac:dyDescent="0.35">
      <c r="A9" s="27" t="s">
        <v>11</v>
      </c>
      <c r="B9" s="184" t="s">
        <v>116</v>
      </c>
      <c r="C9" s="184"/>
      <c r="D9" s="184"/>
      <c r="E9" s="184"/>
      <c r="F9" s="184"/>
      <c r="G9" s="184"/>
      <c r="H9" s="17"/>
      <c r="I9" s="17"/>
      <c r="J9" s="17"/>
    </row>
    <row r="10" spans="1:10" ht="14.5" x14ac:dyDescent="0.35">
      <c r="A10" s="26" t="s">
        <v>12</v>
      </c>
      <c r="B10" s="180" t="s">
        <v>13</v>
      </c>
      <c r="C10" s="180"/>
      <c r="D10" s="180"/>
      <c r="E10" s="180"/>
      <c r="F10" s="180"/>
      <c r="G10" s="180"/>
      <c r="H10" s="17"/>
      <c r="I10" s="17"/>
      <c r="J10" s="17"/>
    </row>
    <row r="11" spans="1:10" ht="14.5" x14ac:dyDescent="0.35">
      <c r="A11" s="27" t="s">
        <v>14</v>
      </c>
      <c r="B11" s="180" t="s">
        <v>15</v>
      </c>
      <c r="C11" s="180"/>
      <c r="D11" s="180"/>
      <c r="E11" s="180"/>
      <c r="F11" s="180"/>
      <c r="G11" s="180"/>
      <c r="H11" s="17"/>
      <c r="I11" s="17"/>
      <c r="J11" s="17"/>
    </row>
    <row r="12" spans="1:10" ht="14.5" x14ac:dyDescent="0.35">
      <c r="A12" s="26" t="s">
        <v>16</v>
      </c>
      <c r="B12" s="180" t="s">
        <v>17</v>
      </c>
      <c r="C12" s="180"/>
      <c r="D12" s="180"/>
      <c r="E12" s="180"/>
      <c r="F12" s="180"/>
      <c r="G12" s="180"/>
      <c r="H12" s="17"/>
      <c r="I12" s="17"/>
      <c r="J12" s="17"/>
    </row>
    <row r="13" spans="1:10" ht="14.5" x14ac:dyDescent="0.35">
      <c r="A13" s="27" t="s">
        <v>18</v>
      </c>
      <c r="B13" s="180" t="s">
        <v>19</v>
      </c>
      <c r="C13" s="180"/>
      <c r="D13" s="180"/>
      <c r="E13" s="180"/>
      <c r="F13" s="180"/>
      <c r="G13" s="180"/>
      <c r="H13" s="17"/>
      <c r="I13" s="17"/>
      <c r="J13" s="17"/>
    </row>
    <row r="14" spans="1:10" ht="30" customHeight="1" x14ac:dyDescent="0.35">
      <c r="A14" s="26" t="s">
        <v>20</v>
      </c>
      <c r="B14" s="180" t="s">
        <v>21</v>
      </c>
      <c r="C14" s="180"/>
      <c r="D14" s="180"/>
      <c r="E14" s="180"/>
      <c r="F14" s="180"/>
      <c r="G14" s="180"/>
      <c r="H14" s="17"/>
      <c r="I14" s="17"/>
      <c r="J14" s="17"/>
    </row>
    <row r="15" spans="1:10" ht="14.5" x14ac:dyDescent="0.35">
      <c r="A15" s="27" t="s">
        <v>22</v>
      </c>
      <c r="B15" s="180" t="s">
        <v>23</v>
      </c>
      <c r="C15" s="180"/>
      <c r="D15" s="180"/>
      <c r="E15" s="180"/>
      <c r="F15" s="180"/>
      <c r="G15" s="180"/>
      <c r="H15" s="17"/>
      <c r="I15" s="17"/>
      <c r="J15" s="17"/>
    </row>
    <row r="16" spans="1:10" ht="15.65" customHeight="1" x14ac:dyDescent="0.35">
      <c r="A16" s="27" t="s">
        <v>24</v>
      </c>
      <c r="B16" s="180" t="s">
        <v>25</v>
      </c>
      <c r="C16" s="180"/>
      <c r="D16" s="180"/>
      <c r="E16" s="180"/>
      <c r="F16" s="180"/>
      <c r="G16" s="180"/>
      <c r="H16" s="17"/>
      <c r="I16" s="17"/>
      <c r="J16" s="17"/>
    </row>
    <row r="17" spans="1:52" ht="30.65" customHeight="1" x14ac:dyDescent="0.35">
      <c r="A17" s="27" t="s">
        <v>26</v>
      </c>
      <c r="B17" s="184" t="s">
        <v>117</v>
      </c>
      <c r="C17" s="184"/>
      <c r="D17" s="184"/>
      <c r="E17" s="184"/>
      <c r="F17" s="184"/>
      <c r="G17" s="184"/>
      <c r="H17" s="17"/>
      <c r="I17" s="17"/>
      <c r="J17" s="17"/>
    </row>
    <row r="18" spans="1:52" ht="14.5" x14ac:dyDescent="0.35">
      <c r="A18" s="27" t="s">
        <v>27</v>
      </c>
      <c r="B18" s="180" t="s">
        <v>28</v>
      </c>
      <c r="C18" s="180"/>
      <c r="D18" s="180"/>
      <c r="E18" s="180"/>
      <c r="F18" s="180"/>
      <c r="G18" s="180"/>
      <c r="H18" s="17"/>
      <c r="I18" s="17"/>
      <c r="J18" s="17"/>
    </row>
    <row r="19" spans="1:52" ht="14.5" x14ac:dyDescent="0.35">
      <c r="A19"/>
      <c r="B19"/>
      <c r="C19"/>
      <c r="D19"/>
      <c r="E19"/>
      <c r="F19"/>
      <c r="G19"/>
      <c r="H19" s="17"/>
      <c r="I19" s="17"/>
      <c r="J19" s="17"/>
    </row>
    <row r="20" spans="1:52" ht="14.5" x14ac:dyDescent="0.35">
      <c r="A20" s="7" t="s">
        <v>3</v>
      </c>
      <c r="B20" s="7" t="s">
        <v>29</v>
      </c>
      <c r="C20" s="186"/>
      <c r="D20" s="186"/>
      <c r="E20" s="186"/>
      <c r="F20" s="6"/>
      <c r="G20" s="6"/>
      <c r="H20" s="17"/>
      <c r="I20" s="17"/>
      <c r="J20" s="17"/>
    </row>
    <row r="21" spans="1:52" ht="14.5" x14ac:dyDescent="0.35">
      <c r="A21" s="27" t="s">
        <v>30</v>
      </c>
      <c r="B21" s="27" t="s">
        <v>31</v>
      </c>
      <c r="C21" s="185"/>
      <c r="D21" s="185"/>
      <c r="E21" s="185"/>
      <c r="F21" s="8"/>
      <c r="G21" s="9"/>
      <c r="H21" s="17"/>
      <c r="I21" s="17"/>
      <c r="J21" s="17"/>
    </row>
    <row r="22" spans="1:52" ht="14.5" x14ac:dyDescent="0.35">
      <c r="A22" s="27" t="s">
        <v>32</v>
      </c>
      <c r="B22" s="28" t="s">
        <v>33</v>
      </c>
      <c r="C22" s="185"/>
      <c r="D22" s="185"/>
      <c r="E22" s="185"/>
      <c r="F22" s="8"/>
      <c r="G22" s="6"/>
      <c r="H22" s="17"/>
      <c r="I22" s="17"/>
      <c r="J22" s="17"/>
    </row>
    <row r="23" spans="1:52" ht="14.5" x14ac:dyDescent="0.35">
      <c r="A23" s="27" t="s">
        <v>34</v>
      </c>
      <c r="B23" s="27" t="s">
        <v>35</v>
      </c>
      <c r="C23" s="185"/>
      <c r="D23" s="185"/>
      <c r="E23" s="185"/>
      <c r="F23" s="10"/>
      <c r="G23" s="11"/>
      <c r="H23" s="17"/>
      <c r="I23" s="17"/>
      <c r="J23" s="17"/>
    </row>
    <row r="24" spans="1:52" s="16" customFormat="1" ht="60" customHeight="1" x14ac:dyDescent="0.35">
      <c r="A24" s="29" t="s">
        <v>36</v>
      </c>
      <c r="B24" s="29" t="s">
        <v>37</v>
      </c>
      <c r="C24" s="185"/>
      <c r="D24" s="185"/>
      <c r="E24" s="185"/>
      <c r="F24" s="8"/>
      <c r="G24" s="12" t="s">
        <v>38</v>
      </c>
      <c r="H24" s="17"/>
      <c r="I24" s="17"/>
      <c r="J24" s="17"/>
      <c r="K24" s="18"/>
      <c r="L24" s="18"/>
      <c r="M24" s="18"/>
      <c r="N24" s="18"/>
      <c r="O24" s="18"/>
      <c r="P24" s="18"/>
      <c r="Q24" s="18"/>
      <c r="R24" s="18"/>
      <c r="S24" s="18"/>
      <c r="T24" s="18"/>
      <c r="U24" s="18"/>
      <c r="V24" s="18"/>
      <c r="W24" s="18"/>
      <c r="X24" s="18"/>
      <c r="Y24" s="18"/>
      <c r="Z24" s="18"/>
      <c r="AA24" s="18"/>
      <c r="AB24" s="18"/>
      <c r="AC24" s="18"/>
      <c r="AD24" s="18"/>
      <c r="AE24" s="18"/>
      <c r="AF24" s="18"/>
      <c r="AG24" s="18"/>
      <c r="AH24" s="18"/>
      <c r="AI24" s="18"/>
      <c r="AJ24" s="18"/>
      <c r="AK24" s="18"/>
      <c r="AL24" s="18"/>
      <c r="AM24" s="18"/>
      <c r="AN24" s="18"/>
      <c r="AO24" s="18"/>
      <c r="AP24" s="18"/>
      <c r="AQ24" s="18"/>
      <c r="AR24" s="18"/>
      <c r="AS24" s="18"/>
      <c r="AT24" s="18"/>
      <c r="AU24" s="18"/>
      <c r="AV24" s="18"/>
      <c r="AW24" s="18"/>
      <c r="AX24" s="18"/>
      <c r="AY24" s="18"/>
      <c r="AZ24" s="18"/>
    </row>
    <row r="25" spans="1:52" s="19" customFormat="1" ht="18.5" x14ac:dyDescent="0.35">
      <c r="A25" s="30" t="s">
        <v>39</v>
      </c>
      <c r="B25" s="182" t="s">
        <v>40</v>
      </c>
      <c r="C25" s="182"/>
      <c r="D25" s="182"/>
      <c r="E25" s="182"/>
      <c r="F25" s="182"/>
      <c r="G25" s="6"/>
    </row>
    <row r="26" spans="1:52" s="19" customFormat="1" ht="27.75" customHeight="1" x14ac:dyDescent="0.35">
      <c r="A26" s="7" t="s">
        <v>3</v>
      </c>
      <c r="B26" s="7" t="s">
        <v>41</v>
      </c>
      <c r="C26" s="188" t="s">
        <v>42</v>
      </c>
      <c r="D26" s="188"/>
      <c r="E26" s="190"/>
      <c r="F26" s="31"/>
      <c r="G26" s="6"/>
    </row>
    <row r="27" spans="1:52" s="19" customFormat="1" ht="29.25" customHeight="1" x14ac:dyDescent="0.35">
      <c r="A27" s="29" t="s">
        <v>43</v>
      </c>
      <c r="B27" s="32" t="s">
        <v>44</v>
      </c>
      <c r="C27" s="191">
        <f>C33</f>
        <v>0</v>
      </c>
      <c r="D27" s="191"/>
      <c r="E27" s="191"/>
      <c r="F27" s="31"/>
      <c r="G27" s="6"/>
    </row>
    <row r="28" spans="1:52" s="19" customFormat="1" ht="14.5" x14ac:dyDescent="0.35">
      <c r="A28" s="189" t="s">
        <v>45</v>
      </c>
      <c r="B28" s="189"/>
      <c r="C28" s="189"/>
      <c r="D28" s="189"/>
      <c r="E28" s="189"/>
      <c r="F28" s="189"/>
      <c r="G28" s="6"/>
    </row>
    <row r="29" spans="1:52" s="19" customFormat="1" ht="14.5" x14ac:dyDescent="0.35">
      <c r="A29" s="189" t="s">
        <v>46</v>
      </c>
      <c r="B29" s="189"/>
      <c r="C29" s="189"/>
      <c r="D29" s="189"/>
      <c r="E29" s="189"/>
      <c r="F29" s="189"/>
      <c r="G29" s="6"/>
    </row>
    <row r="30" spans="1:52" s="19" customFormat="1" ht="27.75" customHeight="1" x14ac:dyDescent="0.35">
      <c r="A30" s="7"/>
      <c r="B30" s="14" t="s">
        <v>120</v>
      </c>
      <c r="C30" s="188"/>
      <c r="D30" s="188"/>
      <c r="E30" s="188"/>
      <c r="F30" s="31"/>
      <c r="G30" s="6"/>
    </row>
    <row r="31" spans="1:52" s="19" customFormat="1" ht="14.5" x14ac:dyDescent="0.35">
      <c r="A31" s="29" t="s">
        <v>47</v>
      </c>
      <c r="B31" s="13" t="s">
        <v>48</v>
      </c>
      <c r="C31" s="192">
        <f>'1.1 Prijzen producten'!E39</f>
        <v>0</v>
      </c>
      <c r="D31" s="193"/>
      <c r="E31" s="193"/>
      <c r="F31" s="31"/>
      <c r="G31" s="6"/>
    </row>
    <row r="32" spans="1:52" s="19" customFormat="1" ht="14.5" x14ac:dyDescent="0.35">
      <c r="A32" s="176"/>
      <c r="B32" s="177"/>
      <c r="C32" s="194">
        <f>'1.2 Optie prijzen'!E10</f>
        <v>0</v>
      </c>
      <c r="D32" s="195"/>
      <c r="E32" s="195"/>
      <c r="F32" s="31"/>
      <c r="G32" s="6"/>
    </row>
    <row r="33" spans="1:7" s="19" customFormat="1" ht="14.5" x14ac:dyDescent="0.35">
      <c r="A33" s="24"/>
      <c r="B33" s="25" t="s">
        <v>44</v>
      </c>
      <c r="C33" s="187">
        <f>C31+C32</f>
        <v>0</v>
      </c>
      <c r="D33" s="187"/>
      <c r="E33" s="187"/>
      <c r="F33" s="31"/>
      <c r="G33" s="6"/>
    </row>
    <row r="34" spans="1:7" s="19" customFormat="1" ht="14.5" x14ac:dyDescent="0.35">
      <c r="A34" s="31"/>
      <c r="B34" s="31"/>
      <c r="C34" s="31"/>
      <c r="D34" s="31"/>
      <c r="E34" s="31"/>
      <c r="F34" s="31"/>
      <c r="G34" s="6"/>
    </row>
    <row r="35" spans="1:7" s="19" customFormat="1" x14ac:dyDescent="0.3">
      <c r="A35" s="181"/>
      <c r="B35" s="181"/>
      <c r="C35" s="181"/>
      <c r="D35" s="181"/>
      <c r="E35" s="181"/>
      <c r="F35" s="181"/>
    </row>
    <row r="36" spans="1:7" s="19" customFormat="1" x14ac:dyDescent="0.3">
      <c r="A36" s="181"/>
      <c r="B36" s="181"/>
      <c r="C36" s="181"/>
      <c r="D36" s="181"/>
      <c r="E36" s="181"/>
      <c r="F36" s="181"/>
    </row>
    <row r="37" spans="1:7" s="18" customFormat="1" x14ac:dyDescent="0.3">
      <c r="A37" s="17"/>
      <c r="B37" s="17"/>
      <c r="C37" s="17"/>
      <c r="D37" s="17"/>
      <c r="E37" s="17"/>
      <c r="F37" s="17"/>
      <c r="G37" s="17"/>
    </row>
    <row r="38" spans="1:7" s="18" customFormat="1" x14ac:dyDescent="0.3">
      <c r="A38" s="17"/>
      <c r="B38" s="17"/>
      <c r="C38" s="17"/>
      <c r="D38" s="17"/>
      <c r="E38" s="17"/>
      <c r="F38" s="17"/>
      <c r="G38" s="17"/>
    </row>
    <row r="39" spans="1:7" s="18" customFormat="1" x14ac:dyDescent="0.3">
      <c r="A39" s="17"/>
      <c r="B39" s="17"/>
      <c r="C39" s="17"/>
      <c r="D39" s="17"/>
      <c r="E39" s="17"/>
      <c r="F39" s="17"/>
      <c r="G39" s="17"/>
    </row>
    <row r="40" spans="1:7" s="18" customFormat="1" x14ac:dyDescent="0.3">
      <c r="A40" s="17"/>
      <c r="B40" s="17"/>
      <c r="C40" s="17"/>
      <c r="D40" s="17"/>
      <c r="E40" s="17"/>
      <c r="F40" s="17"/>
      <c r="G40" s="17"/>
    </row>
    <row r="41" spans="1:7" s="18" customFormat="1" x14ac:dyDescent="0.3">
      <c r="A41" s="17"/>
      <c r="B41" s="17"/>
      <c r="C41" s="17"/>
      <c r="D41" s="17"/>
      <c r="E41" s="17"/>
      <c r="F41" s="17"/>
      <c r="G41" s="17"/>
    </row>
    <row r="42" spans="1:7" s="18" customFormat="1" x14ac:dyDescent="0.3">
      <c r="A42" s="17"/>
      <c r="B42" s="17"/>
      <c r="C42" s="17"/>
      <c r="D42" s="17"/>
      <c r="E42" s="17"/>
      <c r="F42" s="17"/>
      <c r="G42" s="17"/>
    </row>
    <row r="43" spans="1:7" s="18" customFormat="1" x14ac:dyDescent="0.3">
      <c r="A43" s="17"/>
      <c r="B43" s="17"/>
      <c r="C43" s="17"/>
      <c r="D43" s="17"/>
      <c r="E43" s="17"/>
      <c r="F43" s="17"/>
      <c r="G43" s="17"/>
    </row>
    <row r="44" spans="1:7" s="18" customFormat="1" x14ac:dyDescent="0.3">
      <c r="A44" s="17"/>
      <c r="B44" s="17"/>
      <c r="C44" s="17"/>
      <c r="D44" s="17"/>
      <c r="E44" s="17"/>
      <c r="F44" s="17"/>
      <c r="G44" s="17"/>
    </row>
    <row r="45" spans="1:7" s="18" customFormat="1" x14ac:dyDescent="0.3">
      <c r="A45" s="17"/>
      <c r="B45" s="17"/>
      <c r="C45" s="17"/>
      <c r="D45" s="17"/>
      <c r="E45" s="17"/>
      <c r="F45" s="17"/>
      <c r="G45" s="17"/>
    </row>
    <row r="46" spans="1:7" s="18" customFormat="1" x14ac:dyDescent="0.3">
      <c r="A46" s="17"/>
      <c r="B46" s="17"/>
      <c r="C46" s="17"/>
      <c r="D46" s="17"/>
      <c r="E46" s="17"/>
      <c r="F46" s="17"/>
      <c r="G46" s="17"/>
    </row>
    <row r="47" spans="1:7" s="18" customFormat="1" x14ac:dyDescent="0.3">
      <c r="A47" s="17"/>
      <c r="B47" s="17"/>
      <c r="C47" s="17"/>
      <c r="D47" s="17"/>
      <c r="E47" s="17"/>
      <c r="F47" s="17"/>
      <c r="G47" s="17"/>
    </row>
    <row r="48" spans="1:7" s="18" customFormat="1" x14ac:dyDescent="0.3">
      <c r="A48" s="17"/>
      <c r="B48" s="17"/>
      <c r="C48" s="17"/>
      <c r="D48" s="17"/>
      <c r="E48" s="17"/>
      <c r="F48" s="17"/>
      <c r="G48" s="17"/>
    </row>
    <row r="49" s="18" customFormat="1" x14ac:dyDescent="0.3"/>
    <row r="50" s="18" customFormat="1" x14ac:dyDescent="0.3"/>
    <row r="51" s="18" customFormat="1" x14ac:dyDescent="0.3"/>
    <row r="52" s="18" customFormat="1" x14ac:dyDescent="0.3"/>
    <row r="53" s="18" customFormat="1" x14ac:dyDescent="0.3"/>
    <row r="54" s="18" customFormat="1" x14ac:dyDescent="0.3"/>
    <row r="55" s="18" customFormat="1" x14ac:dyDescent="0.3"/>
    <row r="56" s="18" customFormat="1" x14ac:dyDescent="0.3"/>
    <row r="57" s="18" customFormat="1" x14ac:dyDescent="0.3"/>
    <row r="58" s="18" customFormat="1" x14ac:dyDescent="0.3"/>
    <row r="59" s="18" customFormat="1" x14ac:dyDescent="0.3"/>
    <row r="60" s="18" customFormat="1" x14ac:dyDescent="0.3"/>
    <row r="61" s="18" customFormat="1" x14ac:dyDescent="0.3"/>
    <row r="62" s="18" customFormat="1" x14ac:dyDescent="0.3"/>
    <row r="63" s="18" customFormat="1" x14ac:dyDescent="0.3"/>
    <row r="64" s="18" customFormat="1" x14ac:dyDescent="0.3"/>
    <row r="65" s="18" customFormat="1" x14ac:dyDescent="0.3"/>
    <row r="66" s="18" customFormat="1" x14ac:dyDescent="0.3"/>
    <row r="67" s="18" customFormat="1" x14ac:dyDescent="0.3"/>
    <row r="68" s="18" customFormat="1" x14ac:dyDescent="0.3"/>
    <row r="69" s="18" customFormat="1" x14ac:dyDescent="0.3"/>
    <row r="70" s="18" customFormat="1" x14ac:dyDescent="0.3"/>
    <row r="71" s="18" customFormat="1" x14ac:dyDescent="0.3"/>
    <row r="72" s="18" customFormat="1" x14ac:dyDescent="0.3"/>
    <row r="73" s="18" customFormat="1" x14ac:dyDescent="0.3"/>
    <row r="74" s="18" customFormat="1" x14ac:dyDescent="0.3"/>
    <row r="75" s="18" customFormat="1" x14ac:dyDescent="0.3"/>
    <row r="76" s="18" customFormat="1" x14ac:dyDescent="0.3"/>
    <row r="77" s="18" customFormat="1" x14ac:dyDescent="0.3"/>
    <row r="78" s="18" customFormat="1" x14ac:dyDescent="0.3"/>
    <row r="79" s="18" customFormat="1" x14ac:dyDescent="0.3"/>
    <row r="80" s="18" customFormat="1" x14ac:dyDescent="0.3"/>
    <row r="81" s="18" customFormat="1" x14ac:dyDescent="0.3"/>
    <row r="82" s="18" customFormat="1" x14ac:dyDescent="0.3"/>
    <row r="83" s="18" customFormat="1" x14ac:dyDescent="0.3"/>
    <row r="84" s="18" customFormat="1" x14ac:dyDescent="0.3"/>
    <row r="85" s="18" customFormat="1" x14ac:dyDescent="0.3"/>
    <row r="86" s="18" customFormat="1" x14ac:dyDescent="0.3"/>
    <row r="87" s="18" customFormat="1" x14ac:dyDescent="0.3"/>
    <row r="88" s="18" customFormat="1" x14ac:dyDescent="0.3"/>
    <row r="89" s="18" customFormat="1" x14ac:dyDescent="0.3"/>
    <row r="90" s="18" customFormat="1" x14ac:dyDescent="0.3"/>
    <row r="91" s="18" customFormat="1" x14ac:dyDescent="0.3"/>
    <row r="92" s="18" customFormat="1" x14ac:dyDescent="0.3"/>
    <row r="93" s="18" customFormat="1" x14ac:dyDescent="0.3"/>
    <row r="94" s="18" customFormat="1" x14ac:dyDescent="0.3"/>
    <row r="95" s="18" customFormat="1" x14ac:dyDescent="0.3"/>
    <row r="96" s="18" customFormat="1" x14ac:dyDescent="0.3"/>
    <row r="97" s="18" customFormat="1" x14ac:dyDescent="0.3"/>
    <row r="98" s="18" customFormat="1" x14ac:dyDescent="0.3"/>
    <row r="99" s="18" customFormat="1" x14ac:dyDescent="0.3"/>
    <row r="100" s="18" customFormat="1" x14ac:dyDescent="0.3"/>
    <row r="101" s="18" customFormat="1" x14ac:dyDescent="0.3"/>
    <row r="102" s="18" customFormat="1" x14ac:dyDescent="0.3"/>
    <row r="103" s="18" customFormat="1" x14ac:dyDescent="0.3"/>
    <row r="104" s="18" customFormat="1" x14ac:dyDescent="0.3"/>
    <row r="105" s="18" customFormat="1" x14ac:dyDescent="0.3"/>
    <row r="106" s="18" customFormat="1" x14ac:dyDescent="0.3"/>
    <row r="107" s="18" customFormat="1" x14ac:dyDescent="0.3"/>
    <row r="108" s="18" customFormat="1" x14ac:dyDescent="0.3"/>
    <row r="109" s="18" customFormat="1" x14ac:dyDescent="0.3"/>
    <row r="110" s="18" customFormat="1" x14ac:dyDescent="0.3"/>
    <row r="111" s="18" customFormat="1" x14ac:dyDescent="0.3"/>
    <row r="112" s="18" customFormat="1" x14ac:dyDescent="0.3"/>
    <row r="113" s="18" customFormat="1" x14ac:dyDescent="0.3"/>
    <row r="114" s="18" customFormat="1" x14ac:dyDescent="0.3"/>
    <row r="115" s="18" customFormat="1" x14ac:dyDescent="0.3"/>
    <row r="116" s="18" customFormat="1" x14ac:dyDescent="0.3"/>
    <row r="117" s="18" customFormat="1" x14ac:dyDescent="0.3"/>
    <row r="118" s="18" customFormat="1" x14ac:dyDescent="0.3"/>
    <row r="119" s="18" customFormat="1" x14ac:dyDescent="0.3"/>
    <row r="120" s="18" customFormat="1" x14ac:dyDescent="0.3"/>
    <row r="121" s="18" customFormat="1" x14ac:dyDescent="0.3"/>
    <row r="122" s="18" customFormat="1" x14ac:dyDescent="0.3"/>
    <row r="123" s="18" customFormat="1" x14ac:dyDescent="0.3"/>
    <row r="124" s="18" customFormat="1" x14ac:dyDescent="0.3"/>
    <row r="125" s="18" customFormat="1" x14ac:dyDescent="0.3"/>
    <row r="126" s="18" customFormat="1" x14ac:dyDescent="0.3"/>
    <row r="127" s="18" customFormat="1" x14ac:dyDescent="0.3"/>
    <row r="128" s="18" customFormat="1" x14ac:dyDescent="0.3"/>
    <row r="129" s="18" customFormat="1" x14ac:dyDescent="0.3"/>
    <row r="130" s="18" customFormat="1" x14ac:dyDescent="0.3"/>
    <row r="131" s="18" customFormat="1" x14ac:dyDescent="0.3"/>
    <row r="132" s="18" customFormat="1" x14ac:dyDescent="0.3"/>
    <row r="133" s="18" customFormat="1" x14ac:dyDescent="0.3"/>
    <row r="134" s="18" customFormat="1" x14ac:dyDescent="0.3"/>
    <row r="135" s="18" customFormat="1" x14ac:dyDescent="0.3"/>
    <row r="136" s="18" customFormat="1" x14ac:dyDescent="0.3"/>
    <row r="137" s="18" customFormat="1" x14ac:dyDescent="0.3"/>
    <row r="138" s="18" customFormat="1" x14ac:dyDescent="0.3"/>
    <row r="139" s="18" customFormat="1" x14ac:dyDescent="0.3"/>
    <row r="140" s="18" customFormat="1" x14ac:dyDescent="0.3"/>
    <row r="141" s="18" customFormat="1" x14ac:dyDescent="0.3"/>
    <row r="142" s="18" customFormat="1" x14ac:dyDescent="0.3"/>
    <row r="143" s="18" customFormat="1" x14ac:dyDescent="0.3"/>
    <row r="144" s="18" customFormat="1" x14ac:dyDescent="0.3"/>
    <row r="145" s="18" customFormat="1" x14ac:dyDescent="0.3"/>
    <row r="146" s="18" customFormat="1" x14ac:dyDescent="0.3"/>
    <row r="147" s="18" customFormat="1" x14ac:dyDescent="0.3"/>
    <row r="148" s="18" customFormat="1" x14ac:dyDescent="0.3"/>
    <row r="149" s="18" customFormat="1" x14ac:dyDescent="0.3"/>
    <row r="150" s="18" customFormat="1" x14ac:dyDescent="0.3"/>
    <row r="151" s="18" customFormat="1" x14ac:dyDescent="0.3"/>
    <row r="152" s="18" customFormat="1" x14ac:dyDescent="0.3"/>
    <row r="153" s="18" customFormat="1" x14ac:dyDescent="0.3"/>
    <row r="154" s="18" customFormat="1" x14ac:dyDescent="0.3"/>
    <row r="155" s="18" customFormat="1" x14ac:dyDescent="0.3"/>
    <row r="156" s="18" customFormat="1" x14ac:dyDescent="0.3"/>
    <row r="157" s="18" customFormat="1" x14ac:dyDescent="0.3"/>
    <row r="158" s="18" customFormat="1" x14ac:dyDescent="0.3"/>
    <row r="159" s="18" customFormat="1" x14ac:dyDescent="0.3"/>
    <row r="160" s="18" customFormat="1" x14ac:dyDescent="0.3"/>
    <row r="161" s="18" customFormat="1" x14ac:dyDescent="0.3"/>
    <row r="162" s="18" customFormat="1" x14ac:dyDescent="0.3"/>
    <row r="163" s="18" customFormat="1" x14ac:dyDescent="0.3"/>
    <row r="164" s="18" customFormat="1" x14ac:dyDescent="0.3"/>
    <row r="165" s="18" customFormat="1" x14ac:dyDescent="0.3"/>
    <row r="166" s="18" customFormat="1" x14ac:dyDescent="0.3"/>
    <row r="167" s="18" customFormat="1" x14ac:dyDescent="0.3"/>
    <row r="168" s="18" customFormat="1" x14ac:dyDescent="0.3"/>
    <row r="169" s="18" customFormat="1" x14ac:dyDescent="0.3"/>
    <row r="170" s="18" customFormat="1" x14ac:dyDescent="0.3"/>
    <row r="171" s="18" customFormat="1" x14ac:dyDescent="0.3"/>
    <row r="172" s="18" customFormat="1" x14ac:dyDescent="0.3"/>
    <row r="173" s="18" customFormat="1" x14ac:dyDescent="0.3"/>
    <row r="174" s="18" customFormat="1" x14ac:dyDescent="0.3"/>
    <row r="175" s="18" customFormat="1" x14ac:dyDescent="0.3"/>
    <row r="176" s="18" customFormat="1" x14ac:dyDescent="0.3"/>
    <row r="177" s="18" customFormat="1" x14ac:dyDescent="0.3"/>
    <row r="178" s="18" customFormat="1" x14ac:dyDescent="0.3"/>
    <row r="179" s="18" customFormat="1" x14ac:dyDescent="0.3"/>
    <row r="180" s="18" customFormat="1" x14ac:dyDescent="0.3"/>
    <row r="181" s="18" customFormat="1" x14ac:dyDescent="0.3"/>
    <row r="182" s="18" customFormat="1" x14ac:dyDescent="0.3"/>
    <row r="183" s="18" customFormat="1" x14ac:dyDescent="0.3"/>
    <row r="184" s="18" customFormat="1" x14ac:dyDescent="0.3"/>
    <row r="185" s="18" customFormat="1" x14ac:dyDescent="0.3"/>
    <row r="186" s="18" customFormat="1" x14ac:dyDescent="0.3"/>
  </sheetData>
  <mergeCells count="30">
    <mergeCell ref="A35:F35"/>
    <mergeCell ref="A29:F29"/>
    <mergeCell ref="A28:F28"/>
    <mergeCell ref="C26:E26"/>
    <mergeCell ref="C27:E27"/>
    <mergeCell ref="C31:E31"/>
    <mergeCell ref="C32:E32"/>
    <mergeCell ref="B18:G18"/>
    <mergeCell ref="C20:E20"/>
    <mergeCell ref="C21:E21"/>
    <mergeCell ref="C22:E22"/>
    <mergeCell ref="C33:E33"/>
    <mergeCell ref="C30:E30"/>
    <mergeCell ref="C24:E24"/>
    <mergeCell ref="B10:G10"/>
    <mergeCell ref="A36:F36"/>
    <mergeCell ref="B25:F25"/>
    <mergeCell ref="B5:G5"/>
    <mergeCell ref="B6:G6"/>
    <mergeCell ref="B7:G7"/>
    <mergeCell ref="B8:G8"/>
    <mergeCell ref="B9:G9"/>
    <mergeCell ref="C23:E23"/>
    <mergeCell ref="B11:G11"/>
    <mergeCell ref="B12:G12"/>
    <mergeCell ref="B13:G13"/>
    <mergeCell ref="B14:G14"/>
    <mergeCell ref="B15:G15"/>
    <mergeCell ref="B16:G16"/>
    <mergeCell ref="B17:G17"/>
  </mergeCells>
  <pageMargins left="0.7" right="0.7" top="0.75" bottom="0.75" header="0.3" footer="0.3"/>
  <pageSetup paperSize="9" scale="70" orientation="landscape" verticalDpi="0"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4BF262F-4103-4541-B37B-BE5EF80739DA}">
  <sheetPr>
    <tabColor rgb="FFC00000"/>
    <pageSetUpPr fitToPage="1"/>
  </sheetPr>
  <dimension ref="A1:AZ39"/>
  <sheetViews>
    <sheetView showGridLines="0" tabSelected="1" zoomScale="70" zoomScaleNormal="70" workbookViewId="0">
      <selection activeCell="B2" sqref="B2"/>
    </sheetView>
  </sheetViews>
  <sheetFormatPr defaultColWidth="30.1796875" defaultRowHeight="13" x14ac:dyDescent="0.3"/>
  <cols>
    <col min="1" max="1" width="7.81640625" style="2" customWidth="1"/>
    <col min="2" max="2" width="50.26953125" style="3" customWidth="1"/>
    <col min="3" max="3" width="13.81640625" style="4" customWidth="1"/>
    <col min="4" max="4" width="20.1796875" style="4" customWidth="1"/>
    <col min="5" max="5" width="21.453125" style="4" customWidth="1"/>
    <col min="6" max="6" width="25.7265625" style="3" customWidth="1"/>
    <col min="7" max="7" width="5.54296875" style="1" customWidth="1"/>
    <col min="8" max="16384" width="30.1796875" style="1"/>
  </cols>
  <sheetData>
    <row r="1" spans="1:52" s="5" customFormat="1" ht="33" customHeight="1" x14ac:dyDescent="0.55000000000000004">
      <c r="A1"/>
      <c r="B1" s="18"/>
      <c r="C1" s="20" t="s">
        <v>49</v>
      </c>
      <c r="D1"/>
      <c r="E1" s="22"/>
      <c r="F1"/>
      <c r="G1"/>
      <c r="H1" s="17"/>
      <c r="I1" s="17"/>
      <c r="J1" s="17"/>
      <c r="K1" s="18"/>
      <c r="L1" s="18"/>
      <c r="M1" s="18"/>
      <c r="N1" s="18"/>
      <c r="O1" s="18"/>
      <c r="P1" s="18"/>
      <c r="Q1" s="18"/>
      <c r="R1" s="18"/>
      <c r="S1" s="18"/>
      <c r="T1" s="18"/>
      <c r="U1" s="18"/>
      <c r="V1" s="18"/>
      <c r="W1" s="18"/>
      <c r="X1" s="18"/>
      <c r="Y1" s="18"/>
      <c r="Z1" s="18"/>
      <c r="AA1" s="18"/>
      <c r="AB1" s="18"/>
      <c r="AC1" s="18"/>
      <c r="AD1" s="18"/>
      <c r="AE1" s="18"/>
      <c r="AF1" s="18"/>
      <c r="AG1" s="18"/>
      <c r="AH1" s="18"/>
      <c r="AI1" s="18"/>
      <c r="AJ1" s="18"/>
      <c r="AK1" s="18"/>
      <c r="AL1" s="18"/>
      <c r="AM1" s="18"/>
      <c r="AN1" s="18"/>
      <c r="AO1" s="18"/>
      <c r="AP1" s="18"/>
      <c r="AQ1" s="18"/>
      <c r="AR1" s="18"/>
      <c r="AS1" s="18"/>
      <c r="AT1" s="18"/>
      <c r="AU1" s="18"/>
      <c r="AV1" s="18"/>
      <c r="AW1" s="18"/>
      <c r="AX1" s="18"/>
      <c r="AY1" s="18"/>
      <c r="AZ1" s="18"/>
    </row>
    <row r="2" spans="1:52" x14ac:dyDescent="0.3">
      <c r="B2" s="3" t="s">
        <v>127</v>
      </c>
    </row>
    <row r="3" spans="1:52" ht="14.5" x14ac:dyDescent="0.35">
      <c r="A3" s="21" t="s">
        <v>3</v>
      </c>
      <c r="B3" s="186" t="s">
        <v>4</v>
      </c>
      <c r="C3" s="186"/>
      <c r="D3" s="186"/>
      <c r="E3" s="186"/>
      <c r="F3" s="186"/>
      <c r="G3" s="6"/>
    </row>
    <row r="4" spans="1:52" ht="41.15" customHeight="1" x14ac:dyDescent="0.3">
      <c r="A4" s="26" t="s">
        <v>5</v>
      </c>
      <c r="B4" s="197" t="s">
        <v>50</v>
      </c>
      <c r="C4" s="197"/>
      <c r="D4" s="197"/>
      <c r="E4" s="197"/>
      <c r="F4" s="197"/>
    </row>
    <row r="5" spans="1:52" ht="41.15" customHeight="1" x14ac:dyDescent="0.3">
      <c r="A5" s="26" t="s">
        <v>7</v>
      </c>
      <c r="B5" s="197" t="s">
        <v>126</v>
      </c>
      <c r="C5" s="197"/>
      <c r="D5" s="197"/>
      <c r="E5" s="197"/>
      <c r="F5" s="197"/>
    </row>
    <row r="6" spans="1:52" ht="15.65" customHeight="1" thickBot="1" x14ac:dyDescent="0.4">
      <c r="A6"/>
      <c r="B6" s="196"/>
      <c r="C6" s="196"/>
      <c r="D6" s="196"/>
      <c r="E6" s="196"/>
      <c r="F6"/>
    </row>
    <row r="7" spans="1:52" ht="33.65" customHeight="1" thickBot="1" x14ac:dyDescent="0.35">
      <c r="A7" s="84"/>
      <c r="B7" s="83" t="s">
        <v>51</v>
      </c>
      <c r="C7" s="85" t="s">
        <v>52</v>
      </c>
      <c r="D7" s="85" t="s">
        <v>53</v>
      </c>
      <c r="E7" s="85" t="s">
        <v>54</v>
      </c>
      <c r="F7" s="86" t="s">
        <v>55</v>
      </c>
    </row>
    <row r="8" spans="1:52" ht="14.5" x14ac:dyDescent="0.35">
      <c r="A8" s="74" t="s">
        <v>56</v>
      </c>
      <c r="B8" s="75" t="s">
        <v>57</v>
      </c>
      <c r="C8" s="87"/>
      <c r="D8" s="121"/>
      <c r="E8" s="87"/>
      <c r="F8" s="88"/>
    </row>
    <row r="9" spans="1:52" ht="25.5" thickBot="1" x14ac:dyDescent="0.4">
      <c r="A9" s="77"/>
      <c r="B9" s="126" t="s">
        <v>58</v>
      </c>
      <c r="C9" s="120">
        <v>44</v>
      </c>
      <c r="D9" s="163"/>
      <c r="E9" s="168">
        <f>Table1[[#This Row],[Aantal]]*Table1[[#This Row],[Prijs exclusief btw]]</f>
        <v>0</v>
      </c>
      <c r="F9" s="80"/>
    </row>
    <row r="10" spans="1:52" s="113" customFormat="1" ht="25" x14ac:dyDescent="0.35">
      <c r="A10" s="103"/>
      <c r="B10" s="127" t="s">
        <v>118</v>
      </c>
      <c r="C10" s="99">
        <v>44</v>
      </c>
      <c r="D10" s="163"/>
      <c r="E10" s="168">
        <f>Table1[[#This Row],[Aantal]]*Table1[[#This Row],[Prijs exclusief btw]]</f>
        <v>0</v>
      </c>
      <c r="F10" s="80"/>
    </row>
    <row r="11" spans="1:52" s="113" customFormat="1" ht="25" x14ac:dyDescent="0.35">
      <c r="A11" s="103"/>
      <c r="B11" s="128" t="s">
        <v>119</v>
      </c>
      <c r="C11" s="99">
        <v>44</v>
      </c>
      <c r="D11" s="163"/>
      <c r="E11" s="168">
        <f>Table1[[#This Row],[Aantal]]*Table1[[#This Row],[Prijs exclusief btw]]</f>
        <v>0</v>
      </c>
      <c r="F11" s="80"/>
    </row>
    <row r="12" spans="1:52" s="113" customFormat="1" ht="20" customHeight="1" x14ac:dyDescent="0.35">
      <c r="A12" s="103"/>
      <c r="B12" s="178" t="s">
        <v>122</v>
      </c>
      <c r="C12" s="99">
        <v>44</v>
      </c>
      <c r="D12" s="163"/>
      <c r="E12" s="168">
        <f>Table1[[#This Row],[Aantal]]*Table1[[#This Row],[Prijs exclusief btw]]</f>
        <v>0</v>
      </c>
      <c r="F12" s="80"/>
    </row>
    <row r="13" spans="1:52" s="113" customFormat="1" ht="25" x14ac:dyDescent="0.35">
      <c r="A13" s="103"/>
      <c r="B13" s="122" t="s">
        <v>59</v>
      </c>
      <c r="C13" s="99">
        <v>44</v>
      </c>
      <c r="D13" s="163"/>
      <c r="E13" s="168">
        <f>Table1[[#This Row],[Aantal]]*Table1[[#This Row],[Prijs exclusief btw]]</f>
        <v>0</v>
      </c>
      <c r="F13" s="80"/>
    </row>
    <row r="14" spans="1:52" s="113" customFormat="1" ht="25" x14ac:dyDescent="0.35">
      <c r="A14" s="103"/>
      <c r="B14" s="128" t="s">
        <v>60</v>
      </c>
      <c r="C14" s="99">
        <v>44</v>
      </c>
      <c r="D14" s="163"/>
      <c r="E14" s="168">
        <f>Table1[[#This Row],[Aantal]]*Table1[[#This Row],[Prijs exclusief btw]]</f>
        <v>0</v>
      </c>
      <c r="F14" s="80"/>
    </row>
    <row r="15" spans="1:52" s="113" customFormat="1" ht="25" x14ac:dyDescent="0.35">
      <c r="A15" s="103"/>
      <c r="B15" s="122" t="s">
        <v>61</v>
      </c>
      <c r="C15" s="99">
        <v>104</v>
      </c>
      <c r="D15" s="163"/>
      <c r="E15" s="168">
        <f>Table1[[#This Row],[Aantal]]*Table1[[#This Row],[Prijs exclusief btw]]</f>
        <v>0</v>
      </c>
      <c r="F15" s="80"/>
    </row>
    <row r="16" spans="1:52" s="113" customFormat="1" ht="25" x14ac:dyDescent="0.35">
      <c r="A16" s="103"/>
      <c r="B16" s="128" t="s">
        <v>62</v>
      </c>
      <c r="C16" s="99">
        <v>104</v>
      </c>
      <c r="D16" s="163"/>
      <c r="E16" s="168">
        <f>Table1[[#This Row],[Aantal]]*Table1[[#This Row],[Prijs exclusief btw]]</f>
        <v>0</v>
      </c>
      <c r="F16" s="80"/>
    </row>
    <row r="17" spans="1:6" s="113" customFormat="1" ht="15" thickBot="1" x14ac:dyDescent="0.4">
      <c r="A17" s="103"/>
      <c r="B17" s="122"/>
      <c r="C17" s="124"/>
      <c r="D17" s="164"/>
      <c r="E17" s="168"/>
      <c r="F17" s="125"/>
    </row>
    <row r="18" spans="1:6" ht="14.5" x14ac:dyDescent="0.35">
      <c r="A18" s="92" t="s">
        <v>63</v>
      </c>
      <c r="B18" s="93" t="s">
        <v>64</v>
      </c>
      <c r="C18" s="94"/>
      <c r="D18" s="165"/>
      <c r="E18" s="165"/>
      <c r="F18" s="95"/>
    </row>
    <row r="19" spans="1:6" ht="43.5" customHeight="1" thickBot="1" x14ac:dyDescent="0.4">
      <c r="A19" s="96"/>
      <c r="B19" s="122" t="s">
        <v>65</v>
      </c>
      <c r="C19" s="123">
        <v>104</v>
      </c>
      <c r="D19" s="173"/>
      <c r="E19" s="168">
        <f>Table1[[#This Row],[Aantal]]*Table1[[#This Row],[Prijs exclusief btw]]</f>
        <v>0</v>
      </c>
      <c r="F19" s="125"/>
    </row>
    <row r="20" spans="1:6" ht="15" thickBot="1" x14ac:dyDescent="0.4">
      <c r="A20" s="90"/>
      <c r="B20" s="90"/>
      <c r="C20" s="91"/>
      <c r="D20" s="166"/>
      <c r="E20" s="168"/>
      <c r="F20" s="91"/>
    </row>
    <row r="21" spans="1:6" ht="14.5" x14ac:dyDescent="0.35">
      <c r="A21" s="92" t="s">
        <v>66</v>
      </c>
      <c r="B21" s="135" t="s">
        <v>67</v>
      </c>
      <c r="C21" s="94"/>
      <c r="D21" s="165"/>
      <c r="E21" s="165"/>
      <c r="F21" s="95"/>
    </row>
    <row r="22" spans="1:6" ht="26" x14ac:dyDescent="0.35">
      <c r="A22" s="133"/>
      <c r="B22" s="130" t="s">
        <v>68</v>
      </c>
      <c r="C22" s="81">
        <v>44</v>
      </c>
      <c r="D22" s="167"/>
      <c r="E22" s="168">
        <f>Table1[[#This Row],[Aantal]]*Table1[[#This Row],[Prijs exclusief btw]]</f>
        <v>0</v>
      </c>
      <c r="F22" s="129"/>
    </row>
    <row r="23" spans="1:6" ht="26" x14ac:dyDescent="0.35">
      <c r="A23" s="119"/>
      <c r="B23" s="132" t="s">
        <v>69</v>
      </c>
      <c r="C23" s="81">
        <v>60</v>
      </c>
      <c r="D23" s="163"/>
      <c r="E23" s="168">
        <f>Table1[[#This Row],[Aantal]]*Table1[[#This Row],[Prijs exclusief btw]]</f>
        <v>0</v>
      </c>
      <c r="F23" s="131"/>
    </row>
    <row r="24" spans="1:6" ht="40.5" customHeight="1" x14ac:dyDescent="0.35">
      <c r="A24" s="119"/>
      <c r="B24" s="134" t="s">
        <v>70</v>
      </c>
      <c r="C24" s="81">
        <v>44</v>
      </c>
      <c r="D24" s="163"/>
      <c r="E24" s="168">
        <f>Table1[[#This Row],[Aantal]]*Table1[[#This Row],[Prijs exclusief btw]]</f>
        <v>0</v>
      </c>
      <c r="F24" s="131"/>
    </row>
    <row r="25" spans="1:6" ht="14.5" x14ac:dyDescent="0.35">
      <c r="A25" s="78"/>
      <c r="B25" s="174"/>
      <c r="C25" s="81"/>
      <c r="D25" s="168"/>
      <c r="E25" s="168"/>
      <c r="F25" s="81"/>
    </row>
    <row r="26" spans="1:6" ht="14.5" x14ac:dyDescent="0.35">
      <c r="A26" s="74" t="s">
        <v>71</v>
      </c>
      <c r="B26" s="75" t="s">
        <v>72</v>
      </c>
      <c r="C26" s="87"/>
      <c r="D26" s="169"/>
      <c r="E26" s="169"/>
      <c r="F26" s="88"/>
    </row>
    <row r="27" spans="1:6" ht="14.5" x14ac:dyDescent="0.35">
      <c r="A27" s="98"/>
      <c r="B27" s="34" t="s">
        <v>124</v>
      </c>
      <c r="C27" s="99">
        <v>1600</v>
      </c>
      <c r="D27" s="163"/>
      <c r="E27" s="168">
        <f>Table1[[#This Row],[Aantal]]*Table1[[#This Row],[Prijs exclusief btw]]</f>
        <v>0</v>
      </c>
      <c r="F27" s="82"/>
    </row>
    <row r="28" spans="1:6" ht="29" x14ac:dyDescent="0.35">
      <c r="A28" s="98"/>
      <c r="B28" s="136" t="s">
        <v>123</v>
      </c>
      <c r="C28" s="99">
        <v>8000</v>
      </c>
      <c r="D28" s="163"/>
      <c r="E28" s="168">
        <f>Table1[[#This Row],[Aantal]]*Table1[[#This Row],[Prijs exclusief btw]]</f>
        <v>0</v>
      </c>
      <c r="F28" s="82"/>
    </row>
    <row r="29" spans="1:6" ht="36" customHeight="1" thickBot="1" x14ac:dyDescent="0.4">
      <c r="A29" s="96"/>
      <c r="B29" s="175" t="s">
        <v>73</v>
      </c>
      <c r="C29" s="97"/>
      <c r="D29" s="170"/>
      <c r="E29" s="168"/>
      <c r="F29" s="97"/>
    </row>
    <row r="30" spans="1:6" ht="36" customHeight="1" thickBot="1" x14ac:dyDescent="0.4">
      <c r="A30" s="133"/>
      <c r="B30" s="178" t="s">
        <v>125</v>
      </c>
      <c r="C30" s="179">
        <v>8000</v>
      </c>
      <c r="D30" s="163"/>
      <c r="E30" s="168">
        <f>Table1[[#This Row],[Aantal]]*Table1[[#This Row],[Prijs exclusief btw]]</f>
        <v>0</v>
      </c>
      <c r="F30" s="82"/>
    </row>
    <row r="31" spans="1:6" ht="14.5" x14ac:dyDescent="0.35">
      <c r="A31" s="92" t="s">
        <v>74</v>
      </c>
      <c r="B31" s="75" t="s">
        <v>75</v>
      </c>
      <c r="C31" s="94"/>
      <c r="D31" s="171"/>
      <c r="E31" s="171"/>
      <c r="F31" s="162"/>
    </row>
    <row r="32" spans="1:6" ht="29" x14ac:dyDescent="0.35">
      <c r="A32" s="101"/>
      <c r="B32" s="33" t="s">
        <v>76</v>
      </c>
      <c r="C32" s="99">
        <v>352</v>
      </c>
      <c r="D32" s="172"/>
      <c r="E32" s="168">
        <f>Table1[[#This Row],[Aantal]]*Table1[[#This Row],[Prijs exclusief btw]]</f>
        <v>0</v>
      </c>
      <c r="F32" s="82"/>
    </row>
    <row r="33" spans="1:6" ht="15" thickBot="1" x14ac:dyDescent="0.4">
      <c r="A33" s="90"/>
      <c r="B33" s="90"/>
      <c r="C33" s="91"/>
      <c r="D33" s="166"/>
      <c r="E33" s="168"/>
      <c r="F33" s="91"/>
    </row>
    <row r="34" spans="1:6" ht="14.5" x14ac:dyDescent="0.35">
      <c r="A34" s="92" t="s">
        <v>77</v>
      </c>
      <c r="B34" s="93" t="s">
        <v>78</v>
      </c>
      <c r="C34" s="94"/>
      <c r="D34" s="165"/>
      <c r="E34" s="165"/>
      <c r="F34" s="95"/>
    </row>
    <row r="35" spans="1:6" ht="29" x14ac:dyDescent="0.35">
      <c r="A35" s="98"/>
      <c r="B35" s="100" t="s">
        <v>79</v>
      </c>
      <c r="C35" s="99">
        <v>8000</v>
      </c>
      <c r="D35" s="172"/>
      <c r="E35" s="168">
        <f>Table1[[#This Row],[Aantal]]*Table1[[#This Row],[Prijs exclusief btw]]</f>
        <v>0</v>
      </c>
      <c r="F35" s="82"/>
    </row>
    <row r="36" spans="1:6" ht="15" thickBot="1" x14ac:dyDescent="0.4">
      <c r="A36" s="90"/>
      <c r="B36" s="90"/>
      <c r="C36" s="91"/>
      <c r="D36" s="166"/>
      <c r="E36" s="168"/>
      <c r="F36" s="91"/>
    </row>
    <row r="37" spans="1:6" ht="14.5" x14ac:dyDescent="0.35">
      <c r="A37" s="92" t="s">
        <v>80</v>
      </c>
      <c r="B37" s="93" t="s">
        <v>81</v>
      </c>
      <c r="C37" s="94"/>
      <c r="D37" s="165"/>
      <c r="E37" s="165"/>
      <c r="F37" s="95"/>
    </row>
    <row r="38" spans="1:6" ht="29.5" thickBot="1" x14ac:dyDescent="0.4">
      <c r="A38" s="101"/>
      <c r="B38" s="102" t="s">
        <v>82</v>
      </c>
      <c r="C38" s="99">
        <v>352</v>
      </c>
      <c r="D38" s="172"/>
      <c r="E38" s="168">
        <f>Table1[[#This Row],[Aantal]]*Table1[[#This Row],[Prijs exclusief btw]]</f>
        <v>0</v>
      </c>
      <c r="F38" s="82"/>
    </row>
    <row r="39" spans="1:6" ht="25" customHeight="1" thickBot="1" x14ac:dyDescent="0.35">
      <c r="A39" s="104"/>
      <c r="B39" s="105" t="s">
        <v>83</v>
      </c>
      <c r="C39" s="106"/>
      <c r="D39" s="107"/>
      <c r="E39" s="207">
        <f>SUM(E9:E38)</f>
        <v>0</v>
      </c>
      <c r="F39" s="108"/>
    </row>
  </sheetData>
  <mergeCells count="4">
    <mergeCell ref="B6:E6"/>
    <mergeCell ref="B4:F4"/>
    <mergeCell ref="B3:F3"/>
    <mergeCell ref="B5:F5"/>
  </mergeCells>
  <phoneticPr fontId="6" type="noConversion"/>
  <pageMargins left="0.7" right="0.7" top="0.75" bottom="0.75" header="0.3" footer="0.3"/>
  <pageSetup paperSize="9" scale="60" orientation="portrait" verticalDpi="0" r:id="rId1"/>
  <tableParts count="1">
    <tablePart r:id="rId2"/>
  </tablePart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66803FF-8189-4D64-BBAF-2B4C729FE2E4}">
  <sheetPr>
    <pageSetUpPr fitToPage="1"/>
  </sheetPr>
  <dimension ref="A1:G11"/>
  <sheetViews>
    <sheetView zoomScale="70" zoomScaleNormal="70" zoomScaleSheetLayoutView="80" workbookViewId="0">
      <selection activeCell="D12" sqref="D12:D13"/>
    </sheetView>
  </sheetViews>
  <sheetFormatPr defaultColWidth="30.1796875" defaultRowHeight="13" x14ac:dyDescent="0.3"/>
  <cols>
    <col min="1" max="1" width="12" style="2" customWidth="1"/>
    <col min="2" max="2" width="33.1796875" style="3" customWidth="1"/>
    <col min="3" max="3" width="13.81640625" style="4" customWidth="1"/>
    <col min="4" max="4" width="19.1796875" style="4" customWidth="1"/>
    <col min="5" max="5" width="23.81640625" style="4" customWidth="1"/>
    <col min="6" max="6" width="18.54296875" style="3" customWidth="1"/>
    <col min="7" max="7" width="16.453125" style="3" customWidth="1"/>
    <col min="8" max="8" width="11.81640625" style="1" customWidth="1"/>
    <col min="9" max="16384" width="30.1796875" style="1"/>
  </cols>
  <sheetData>
    <row r="1" spans="1:7" ht="30.65" customHeight="1" x14ac:dyDescent="0.5">
      <c r="A1"/>
      <c r="B1" s="147"/>
      <c r="C1" s="148" t="s">
        <v>84</v>
      </c>
      <c r="D1" s="144"/>
      <c r="E1" s="22"/>
      <c r="F1"/>
      <c r="G1"/>
    </row>
    <row r="2" spans="1:7" ht="15" customHeight="1" x14ac:dyDescent="0.3">
      <c r="A2" s="39"/>
      <c r="B2" s="39"/>
      <c r="C2" s="40"/>
      <c r="D2" s="40"/>
      <c r="E2" s="40"/>
      <c r="F2" s="39"/>
      <c r="G2" s="39"/>
    </row>
    <row r="3" spans="1:7" ht="29.5" customHeight="1" x14ac:dyDescent="0.35">
      <c r="A3" s="7" t="s">
        <v>3</v>
      </c>
      <c r="B3" s="186" t="s">
        <v>85</v>
      </c>
      <c r="C3" s="186"/>
      <c r="D3" s="186"/>
      <c r="E3" s="186"/>
      <c r="F3" s="186"/>
      <c r="G3" s="6"/>
    </row>
    <row r="4" spans="1:7" ht="14.5" x14ac:dyDescent="0.3">
      <c r="A4" s="26" t="s">
        <v>5</v>
      </c>
      <c r="B4" s="197" t="s">
        <v>86</v>
      </c>
      <c r="C4" s="197"/>
      <c r="D4" s="197"/>
      <c r="E4" s="197"/>
      <c r="F4" s="197"/>
      <c r="G4" s="1"/>
    </row>
    <row r="5" spans="1:7" ht="14.5" x14ac:dyDescent="0.3">
      <c r="A5" s="26" t="s">
        <v>7</v>
      </c>
      <c r="B5" s="197" t="s">
        <v>87</v>
      </c>
      <c r="C5" s="197"/>
      <c r="D5" s="197"/>
      <c r="E5" s="197"/>
      <c r="F5" s="197"/>
      <c r="G5" s="1"/>
    </row>
    <row r="6" spans="1:7" ht="27" customHeight="1" x14ac:dyDescent="0.3">
      <c r="A6" s="26" t="s">
        <v>9</v>
      </c>
      <c r="B6" s="197" t="s">
        <v>88</v>
      </c>
      <c r="C6" s="197"/>
      <c r="D6" s="197"/>
      <c r="E6" s="197"/>
      <c r="F6" s="197"/>
      <c r="G6" s="1"/>
    </row>
    <row r="7" spans="1:7" s="155" customFormat="1" ht="25.5" customHeight="1" x14ac:dyDescent="0.3">
      <c r="A7" s="152"/>
      <c r="B7" s="153"/>
      <c r="C7" s="153"/>
      <c r="D7" s="153"/>
      <c r="E7" s="153"/>
      <c r="F7" s="153"/>
      <c r="G7" s="154"/>
    </row>
    <row r="8" spans="1:7" ht="14.5" x14ac:dyDescent="0.3">
      <c r="A8" s="109" t="s">
        <v>89</v>
      </c>
      <c r="B8" s="156"/>
      <c r="C8" s="157"/>
      <c r="D8" s="158"/>
      <c r="E8" s="159"/>
      <c r="F8" s="109"/>
      <c r="G8" s="109"/>
    </row>
    <row r="9" spans="1:7" ht="29" x14ac:dyDescent="0.35">
      <c r="A9" s="74" t="s">
        <v>90</v>
      </c>
      <c r="B9" s="75" t="s">
        <v>51</v>
      </c>
      <c r="C9" s="70" t="s">
        <v>52</v>
      </c>
      <c r="D9" s="70" t="s">
        <v>53</v>
      </c>
      <c r="E9" s="70" t="s">
        <v>54</v>
      </c>
      <c r="F9" s="76" t="s">
        <v>91</v>
      </c>
      <c r="G9" s="70" t="s">
        <v>92</v>
      </c>
    </row>
    <row r="10" spans="1:7" ht="14.5" x14ac:dyDescent="0.3">
      <c r="A10" s="81" t="s">
        <v>93</v>
      </c>
      <c r="B10" s="89" t="s">
        <v>94</v>
      </c>
      <c r="C10" s="79">
        <v>104</v>
      </c>
      <c r="D10" s="110">
        <v>0</v>
      </c>
      <c r="E10" s="111">
        <f>_ftnref1*Table15[[#This Row],[Prijs exclusief btw]]</f>
        <v>0</v>
      </c>
      <c r="F10" s="112"/>
      <c r="G10" s="112"/>
    </row>
    <row r="11" spans="1:7" ht="31" customHeight="1" x14ac:dyDescent="0.3">
      <c r="A11" s="81"/>
      <c r="B11" s="114"/>
      <c r="C11" s="115"/>
      <c r="D11" s="116"/>
      <c r="E11" s="117">
        <f>_ftnref1*Table15[[#This Row],[Prijs exclusief btw]]</f>
        <v>0</v>
      </c>
      <c r="F11" s="118"/>
      <c r="G11" s="160"/>
    </row>
  </sheetData>
  <sheetProtection selectLockedCells="1" selectUnlockedCells="1"/>
  <mergeCells count="4">
    <mergeCell ref="B3:F3"/>
    <mergeCell ref="B4:F4"/>
    <mergeCell ref="B5:F5"/>
    <mergeCell ref="B6:F6"/>
  </mergeCells>
  <pageMargins left="0.7" right="0.7" top="0.75" bottom="0.75" header="0.3" footer="0.3"/>
  <pageSetup paperSize="9" scale="63" orientation="portrait" verticalDpi="0" r:id="rId1"/>
  <tableParts count="1">
    <tablePart r:id="rId2"/>
  </tablePart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0793B16-4D1E-4830-BF08-71D6361A2DDD}">
  <dimension ref="A1:G40"/>
  <sheetViews>
    <sheetView showGridLines="0" topLeftCell="A19" zoomScale="70" zoomScaleNormal="70" workbookViewId="0">
      <selection activeCell="A34" sqref="A34"/>
    </sheetView>
  </sheetViews>
  <sheetFormatPr defaultColWidth="9.1796875" defaultRowHeight="14.5" x14ac:dyDescent="0.35"/>
  <cols>
    <col min="1" max="1" width="7.81640625" customWidth="1"/>
    <col min="2" max="2" width="50.1796875" customWidth="1"/>
    <col min="3" max="3" width="16.7265625" customWidth="1"/>
    <col min="4" max="6" width="18.1796875" customWidth="1"/>
    <col min="7" max="7" width="24.1796875" customWidth="1"/>
  </cols>
  <sheetData>
    <row r="1" spans="1:7" ht="39" customHeight="1" x14ac:dyDescent="0.5">
      <c r="B1" s="143" t="s">
        <v>95</v>
      </c>
      <c r="C1" s="145"/>
      <c r="D1" s="144"/>
      <c r="E1" s="146"/>
    </row>
    <row r="2" spans="1:7" ht="15" customHeight="1" x14ac:dyDescent="0.35">
      <c r="A2" s="39"/>
      <c r="B2" s="39"/>
      <c r="C2" s="40"/>
      <c r="D2" s="40"/>
      <c r="E2" s="40"/>
      <c r="F2" s="39"/>
    </row>
    <row r="3" spans="1:7" ht="29.5" customHeight="1" x14ac:dyDescent="0.35">
      <c r="A3" s="7" t="s">
        <v>3</v>
      </c>
      <c r="B3" s="186" t="s">
        <v>4</v>
      </c>
      <c r="C3" s="186"/>
      <c r="D3" s="186"/>
      <c r="E3" s="186"/>
      <c r="F3" s="186"/>
      <c r="G3" s="6"/>
    </row>
    <row r="4" spans="1:7" x14ac:dyDescent="0.35">
      <c r="A4" s="26" t="s">
        <v>5</v>
      </c>
      <c r="B4" s="197" t="s">
        <v>96</v>
      </c>
      <c r="C4" s="197"/>
      <c r="D4" s="197"/>
      <c r="E4" s="197"/>
      <c r="F4" s="197"/>
    </row>
    <row r="5" spans="1:7" x14ac:dyDescent="0.35">
      <c r="A5" s="26" t="s">
        <v>7</v>
      </c>
      <c r="B5" s="197" t="s">
        <v>87</v>
      </c>
      <c r="C5" s="197"/>
      <c r="D5" s="197"/>
      <c r="E5" s="197"/>
      <c r="F5" s="197"/>
    </row>
    <row r="6" spans="1:7" ht="16" customHeight="1" x14ac:dyDescent="0.35">
      <c r="A6" s="26" t="s">
        <v>9</v>
      </c>
      <c r="B6" s="197" t="s">
        <v>97</v>
      </c>
      <c r="C6" s="197"/>
      <c r="D6" s="197"/>
      <c r="E6" s="197"/>
      <c r="F6" s="197"/>
    </row>
    <row r="7" spans="1:7" ht="14.5" customHeight="1" x14ac:dyDescent="0.35">
      <c r="A7" s="198" t="s">
        <v>11</v>
      </c>
      <c r="B7" s="203" t="s">
        <v>98</v>
      </c>
      <c r="C7" s="204"/>
      <c r="D7" s="204"/>
      <c r="E7" s="204"/>
      <c r="F7" s="205"/>
    </row>
    <row r="8" spans="1:7" ht="29.15" customHeight="1" thickBot="1" x14ac:dyDescent="0.4">
      <c r="A8" s="199"/>
      <c r="B8" s="200" t="s">
        <v>99</v>
      </c>
      <c r="C8" s="201"/>
      <c r="D8" s="201"/>
      <c r="E8" s="201"/>
      <c r="F8" s="202"/>
    </row>
    <row r="9" spans="1:7" x14ac:dyDescent="0.35">
      <c r="A9" s="55" t="s">
        <v>100</v>
      </c>
      <c r="B9" s="137" t="s">
        <v>57</v>
      </c>
      <c r="C9" s="56"/>
      <c r="D9" s="56"/>
      <c r="E9" s="56"/>
      <c r="F9" s="58"/>
      <c r="G9" s="149"/>
    </row>
    <row r="10" spans="1:7" ht="29" x14ac:dyDescent="0.35">
      <c r="A10" s="44" t="s">
        <v>90</v>
      </c>
      <c r="B10" s="45" t="s">
        <v>101</v>
      </c>
      <c r="C10" s="35" t="s">
        <v>102</v>
      </c>
      <c r="D10" s="35" t="s">
        <v>52</v>
      </c>
      <c r="E10" s="35" t="s">
        <v>103</v>
      </c>
      <c r="F10" s="36" t="s">
        <v>104</v>
      </c>
      <c r="G10" s="150" t="s">
        <v>92</v>
      </c>
    </row>
    <row r="11" spans="1:7" ht="13" customHeight="1" x14ac:dyDescent="0.35">
      <c r="A11" s="59">
        <v>1</v>
      </c>
      <c r="B11" s="49"/>
      <c r="C11" s="50"/>
      <c r="D11" s="46">
        <v>1</v>
      </c>
      <c r="E11" s="42">
        <v>0</v>
      </c>
      <c r="F11" s="60">
        <f>Table1464[[#This Row],[Aantal]]*Table1464[[#This Row],[ Prijs per eenheid ]]</f>
        <v>0</v>
      </c>
      <c r="G11" s="151"/>
    </row>
    <row r="12" spans="1:7" ht="13" customHeight="1" x14ac:dyDescent="0.35">
      <c r="A12" s="59">
        <v>2</v>
      </c>
      <c r="B12" s="51"/>
      <c r="C12" s="52"/>
      <c r="D12" s="46">
        <v>1</v>
      </c>
      <c r="E12" s="42">
        <v>0</v>
      </c>
      <c r="F12" s="60">
        <f>Table1464[[#This Row],[Aantal]]*Table1464[[#This Row],[ Prijs per eenheid ]]</f>
        <v>0</v>
      </c>
      <c r="G12" s="151"/>
    </row>
    <row r="13" spans="1:7" x14ac:dyDescent="0.35">
      <c r="A13" s="59">
        <f>A12+1</f>
        <v>3</v>
      </c>
      <c r="B13" s="53"/>
      <c r="C13" s="54"/>
      <c r="D13" s="46">
        <v>1</v>
      </c>
      <c r="E13" s="42">
        <v>0</v>
      </c>
      <c r="F13" s="60">
        <f>Table1464[[#This Row],[Aantal]]*Table1464[[#This Row],[ Prijs per eenheid ]]</f>
        <v>0</v>
      </c>
      <c r="G13" s="151"/>
    </row>
    <row r="14" spans="1:7" x14ac:dyDescent="0.35">
      <c r="A14" s="59">
        <f t="shared" ref="A14:A19" si="0">A13+1</f>
        <v>4</v>
      </c>
      <c r="B14" s="53"/>
      <c r="C14" s="54"/>
      <c r="D14" s="46">
        <v>1</v>
      </c>
      <c r="E14" s="42">
        <v>0</v>
      </c>
      <c r="F14" s="60">
        <f>Table1464[[#This Row],[Aantal]]*Table1464[[#This Row],[ Prijs per eenheid ]]</f>
        <v>0</v>
      </c>
      <c r="G14" s="151"/>
    </row>
    <row r="15" spans="1:7" x14ac:dyDescent="0.35">
      <c r="A15" s="59">
        <f t="shared" si="0"/>
        <v>5</v>
      </c>
      <c r="B15" s="53"/>
      <c r="C15" s="54"/>
      <c r="D15" s="46">
        <v>1</v>
      </c>
      <c r="E15" s="42">
        <v>0</v>
      </c>
      <c r="F15" s="60">
        <f>Table1464[[#This Row],[Aantal]]*Table1464[[#This Row],[ Prijs per eenheid ]]</f>
        <v>0</v>
      </c>
      <c r="G15" s="151"/>
    </row>
    <row r="16" spans="1:7" ht="13" customHeight="1" x14ac:dyDescent="0.35">
      <c r="A16" s="59">
        <f t="shared" si="0"/>
        <v>6</v>
      </c>
      <c r="B16" s="53"/>
      <c r="C16" s="54"/>
      <c r="D16" s="46">
        <v>1</v>
      </c>
      <c r="E16" s="42">
        <v>0</v>
      </c>
      <c r="F16" s="60">
        <f>Table1464[[#This Row],[Aantal]]*Table1464[[#This Row],[ Prijs per eenheid ]]</f>
        <v>0</v>
      </c>
      <c r="G16" s="151"/>
    </row>
    <row r="17" spans="1:7" x14ac:dyDescent="0.35">
      <c r="A17" s="59">
        <f t="shared" si="0"/>
        <v>7</v>
      </c>
      <c r="B17" s="53"/>
      <c r="C17" s="54"/>
      <c r="D17" s="46">
        <v>1</v>
      </c>
      <c r="E17" s="42">
        <v>0</v>
      </c>
      <c r="F17" s="60">
        <f>Table1464[[#This Row],[Aantal]]*Table1464[[#This Row],[ Prijs per eenheid ]]</f>
        <v>0</v>
      </c>
      <c r="G17" s="151"/>
    </row>
    <row r="18" spans="1:7" x14ac:dyDescent="0.35">
      <c r="A18" s="59">
        <f t="shared" si="0"/>
        <v>8</v>
      </c>
      <c r="B18" s="53"/>
      <c r="C18" s="54"/>
      <c r="D18" s="46">
        <v>1</v>
      </c>
      <c r="E18" s="42">
        <v>0</v>
      </c>
      <c r="F18" s="60">
        <f>Table1464[[#This Row],[Aantal]]*Table1464[[#This Row],[ Prijs per eenheid ]]</f>
        <v>0</v>
      </c>
      <c r="G18" s="151"/>
    </row>
    <row r="19" spans="1:7" ht="15" thickBot="1" x14ac:dyDescent="0.4">
      <c r="A19" s="66">
        <f t="shared" si="0"/>
        <v>9</v>
      </c>
      <c r="B19" s="65"/>
      <c r="C19" s="62"/>
      <c r="D19" s="63">
        <v>1</v>
      </c>
      <c r="E19" s="64">
        <v>0</v>
      </c>
      <c r="F19" s="60">
        <f>Table1464[[#This Row],[Aantal]]*Table1464[[#This Row],[ Prijs per eenheid ]]</f>
        <v>0</v>
      </c>
      <c r="G19" s="151"/>
    </row>
    <row r="20" spans="1:7" ht="15.65" customHeight="1" thickBot="1" x14ac:dyDescent="0.4">
      <c r="A20" s="38"/>
      <c r="B20" s="43"/>
      <c r="C20" s="43"/>
      <c r="D20" s="47"/>
      <c r="E20" s="48"/>
      <c r="F20" s="41"/>
      <c r="G20" s="161"/>
    </row>
    <row r="21" spans="1:7" x14ac:dyDescent="0.35">
      <c r="A21" s="55" t="s">
        <v>63</v>
      </c>
      <c r="B21" s="93" t="s">
        <v>105</v>
      </c>
      <c r="C21" s="56"/>
      <c r="D21" s="57"/>
      <c r="E21" s="57"/>
      <c r="F21" s="58"/>
      <c r="G21" s="58"/>
    </row>
    <row r="22" spans="1:7" ht="26" x14ac:dyDescent="0.35">
      <c r="A22" s="44" t="s">
        <v>90</v>
      </c>
      <c r="B22" s="45" t="s">
        <v>101</v>
      </c>
      <c r="C22" s="35" t="s">
        <v>102</v>
      </c>
      <c r="D22" s="35" t="s">
        <v>52</v>
      </c>
      <c r="E22" s="35" t="s">
        <v>103</v>
      </c>
      <c r="F22" s="36" t="s">
        <v>104</v>
      </c>
      <c r="G22" s="35" t="s">
        <v>92</v>
      </c>
    </row>
    <row r="23" spans="1:7" ht="13" customHeight="1" x14ac:dyDescent="0.35">
      <c r="A23" s="59">
        <v>1</v>
      </c>
      <c r="B23" s="49"/>
      <c r="C23" s="50"/>
      <c r="D23" s="46">
        <v>1</v>
      </c>
      <c r="E23" s="42">
        <v>0</v>
      </c>
      <c r="F23" s="60">
        <f>Table14646[[#This Row],[Aantal]]*Table14646[[#This Row],[ Prijs per eenheid ]]</f>
        <v>0</v>
      </c>
      <c r="G23" s="151"/>
    </row>
    <row r="24" spans="1:7" ht="13" customHeight="1" x14ac:dyDescent="0.35">
      <c r="A24" s="59">
        <v>2</v>
      </c>
      <c r="B24" s="51"/>
      <c r="C24" s="52"/>
      <c r="D24" s="46">
        <v>1</v>
      </c>
      <c r="E24" s="42">
        <v>0</v>
      </c>
      <c r="F24" s="60">
        <f>Table14646[[#This Row],[Aantal]]*Table14646[[#This Row],[ Prijs per eenheid ]]</f>
        <v>0</v>
      </c>
      <c r="G24" s="151"/>
    </row>
    <row r="25" spans="1:7" ht="13" customHeight="1" x14ac:dyDescent="0.35">
      <c r="A25" s="59">
        <f>A24+1</f>
        <v>3</v>
      </c>
      <c r="B25" s="53"/>
      <c r="C25" s="54"/>
      <c r="D25" s="46">
        <v>1</v>
      </c>
      <c r="E25" s="42">
        <v>0</v>
      </c>
      <c r="F25" s="60">
        <f>Table14646[[#This Row],[Aantal]]*Table14646[[#This Row],[ Prijs per eenheid ]]</f>
        <v>0</v>
      </c>
      <c r="G25" s="151"/>
    </row>
    <row r="26" spans="1:7" ht="13" customHeight="1" x14ac:dyDescent="0.35">
      <c r="A26" s="59">
        <f t="shared" ref="A26:A31" si="1">A25+1</f>
        <v>4</v>
      </c>
      <c r="B26" s="53"/>
      <c r="C26" s="54"/>
      <c r="D26" s="46">
        <v>1</v>
      </c>
      <c r="E26" s="42">
        <v>0</v>
      </c>
      <c r="F26" s="60">
        <f>Table14646[[#This Row],[Aantal]]*Table14646[[#This Row],[ Prijs per eenheid ]]</f>
        <v>0</v>
      </c>
      <c r="G26" s="151"/>
    </row>
    <row r="27" spans="1:7" ht="13" customHeight="1" x14ac:dyDescent="0.35">
      <c r="A27" s="59">
        <f t="shared" si="1"/>
        <v>5</v>
      </c>
      <c r="B27" s="53"/>
      <c r="C27" s="54"/>
      <c r="D27" s="46">
        <v>1</v>
      </c>
      <c r="E27" s="42">
        <v>0</v>
      </c>
      <c r="F27" s="60">
        <f>Table14646[[#This Row],[Aantal]]*Table14646[[#This Row],[ Prijs per eenheid ]]</f>
        <v>0</v>
      </c>
      <c r="G27" s="151"/>
    </row>
    <row r="28" spans="1:7" ht="13" customHeight="1" x14ac:dyDescent="0.35">
      <c r="A28" s="59">
        <f t="shared" si="1"/>
        <v>6</v>
      </c>
      <c r="B28" s="53"/>
      <c r="C28" s="54"/>
      <c r="D28" s="46">
        <v>1</v>
      </c>
      <c r="E28" s="42">
        <v>0</v>
      </c>
      <c r="F28" s="60">
        <f>Table14646[[#This Row],[Aantal]]*Table14646[[#This Row],[ Prijs per eenheid ]]</f>
        <v>0</v>
      </c>
      <c r="G28" s="151"/>
    </row>
    <row r="29" spans="1:7" ht="13" customHeight="1" x14ac:dyDescent="0.35">
      <c r="A29" s="59">
        <f t="shared" si="1"/>
        <v>7</v>
      </c>
      <c r="B29" s="53"/>
      <c r="C29" s="54"/>
      <c r="D29" s="46">
        <v>1</v>
      </c>
      <c r="E29" s="42">
        <v>0</v>
      </c>
      <c r="F29" s="60">
        <f>Table14646[[#This Row],[Aantal]]*Table14646[[#This Row],[ Prijs per eenheid ]]</f>
        <v>0</v>
      </c>
      <c r="G29" s="151"/>
    </row>
    <row r="30" spans="1:7" ht="13" customHeight="1" x14ac:dyDescent="0.35">
      <c r="A30" s="59">
        <f t="shared" si="1"/>
        <v>8</v>
      </c>
      <c r="B30" s="53"/>
      <c r="C30" s="54"/>
      <c r="D30" s="46">
        <v>1</v>
      </c>
      <c r="E30" s="42">
        <v>0</v>
      </c>
      <c r="F30" s="60">
        <f>Table14646[[#This Row],[Aantal]]*Table14646[[#This Row],[ Prijs per eenheid ]]</f>
        <v>0</v>
      </c>
      <c r="G30" s="151"/>
    </row>
    <row r="31" spans="1:7" ht="15" customHeight="1" thickBot="1" x14ac:dyDescent="0.4">
      <c r="A31" s="61">
        <f t="shared" si="1"/>
        <v>9</v>
      </c>
      <c r="B31" s="65"/>
      <c r="C31" s="62"/>
      <c r="D31" s="63">
        <v>1</v>
      </c>
      <c r="E31" s="64">
        <v>0</v>
      </c>
      <c r="F31" s="60">
        <f>Table14646[[#This Row],[Aantal]]*Table14646[[#This Row],[ Prijs per eenheid ]]</f>
        <v>0</v>
      </c>
      <c r="G31" s="161"/>
    </row>
    <row r="32" spans="1:7" ht="15" thickBot="1" x14ac:dyDescent="0.4">
      <c r="A32" s="37"/>
      <c r="B32" s="37"/>
      <c r="D32" s="22"/>
      <c r="F32" s="37"/>
      <c r="G32" s="161"/>
    </row>
    <row r="33" spans="1:7" x14ac:dyDescent="0.35">
      <c r="A33" s="55" t="s">
        <v>66</v>
      </c>
      <c r="B33" s="67" t="s">
        <v>106</v>
      </c>
      <c r="C33" s="56"/>
      <c r="D33" s="56"/>
      <c r="E33" s="56"/>
      <c r="F33" s="58"/>
      <c r="G33" s="58"/>
    </row>
    <row r="34" spans="1:7" ht="26" x14ac:dyDescent="0.35">
      <c r="A34" s="44" t="s">
        <v>90</v>
      </c>
      <c r="B34" s="45" t="s">
        <v>101</v>
      </c>
      <c r="C34" s="35" t="s">
        <v>102</v>
      </c>
      <c r="D34" s="35" t="s">
        <v>52</v>
      </c>
      <c r="E34" s="35" t="s">
        <v>103</v>
      </c>
      <c r="F34" s="36" t="s">
        <v>104</v>
      </c>
      <c r="G34" s="35" t="s">
        <v>92</v>
      </c>
    </row>
    <row r="35" spans="1:7" ht="13" customHeight="1" x14ac:dyDescent="0.35">
      <c r="A35" s="59">
        <v>1</v>
      </c>
      <c r="B35" s="49"/>
      <c r="C35" s="50"/>
      <c r="D35" s="46">
        <v>1</v>
      </c>
      <c r="E35" s="42">
        <v>0</v>
      </c>
      <c r="F35" s="60">
        <f>Table146467[[#This Row],[Aantal]]*Table146467[[#This Row],[ Prijs per eenheid ]]</f>
        <v>0</v>
      </c>
      <c r="G35" s="151"/>
    </row>
    <row r="36" spans="1:7" ht="13" customHeight="1" x14ac:dyDescent="0.35">
      <c r="A36" s="59">
        <v>2</v>
      </c>
      <c r="B36" s="51"/>
      <c r="C36" s="52"/>
      <c r="D36" s="46">
        <v>1</v>
      </c>
      <c r="E36" s="42">
        <v>0</v>
      </c>
      <c r="F36" s="60">
        <f>Table146467[[#This Row],[Aantal]]*Table146467[[#This Row],[ Prijs per eenheid ]]</f>
        <v>0</v>
      </c>
      <c r="G36" s="151"/>
    </row>
    <row r="37" spans="1:7" ht="13" customHeight="1" x14ac:dyDescent="0.35">
      <c r="A37" s="59">
        <f>A36+1</f>
        <v>3</v>
      </c>
      <c r="B37" s="53"/>
      <c r="C37" s="54"/>
      <c r="D37" s="46">
        <v>1</v>
      </c>
      <c r="E37" s="42">
        <v>0</v>
      </c>
      <c r="F37" s="60">
        <f>Table146467[[#This Row],[Aantal]]*Table146467[[#This Row],[ Prijs per eenheid ]]</f>
        <v>0</v>
      </c>
      <c r="G37" s="151"/>
    </row>
    <row r="38" spans="1:7" ht="13" customHeight="1" x14ac:dyDescent="0.35">
      <c r="A38" s="59">
        <f t="shared" ref="A38:A39" si="2">A37+1</f>
        <v>4</v>
      </c>
      <c r="B38" s="53"/>
      <c r="C38" s="54"/>
      <c r="D38" s="46">
        <v>1</v>
      </c>
      <c r="E38" s="42">
        <v>0</v>
      </c>
      <c r="F38" s="60">
        <f>Table146467[[#This Row],[Aantal]]*Table146467[[#This Row],[ Prijs per eenheid ]]</f>
        <v>0</v>
      </c>
      <c r="G38" s="151"/>
    </row>
    <row r="39" spans="1:7" ht="13" customHeight="1" thickBot="1" x14ac:dyDescent="0.4">
      <c r="A39" s="61">
        <f t="shared" si="2"/>
        <v>5</v>
      </c>
      <c r="B39" s="65"/>
      <c r="C39" s="62"/>
      <c r="D39" s="63">
        <v>1</v>
      </c>
      <c r="E39" s="64">
        <v>0</v>
      </c>
      <c r="F39" s="60">
        <f>Table146467[[#This Row],[Aantal]]*Table146467[[#This Row],[ Prijs per eenheid ]]</f>
        <v>0</v>
      </c>
      <c r="G39" s="151"/>
    </row>
    <row r="40" spans="1:7" ht="13" customHeight="1" thickBot="1" x14ac:dyDescent="0.4">
      <c r="A40" s="138"/>
      <c r="B40" s="139"/>
      <c r="C40" s="140"/>
      <c r="D40" s="141">
        <v>1</v>
      </c>
      <c r="E40" s="64">
        <v>0</v>
      </c>
      <c r="F40" s="142">
        <f>Table146467[[#This Row],[Aantal]]*Table146467[[#This Row],[ Prijs per eenheid ]]</f>
        <v>0</v>
      </c>
      <c r="G40" s="151"/>
    </row>
  </sheetData>
  <mergeCells count="7">
    <mergeCell ref="A7:A8"/>
    <mergeCell ref="B8:F8"/>
    <mergeCell ref="B3:F3"/>
    <mergeCell ref="B4:F4"/>
    <mergeCell ref="B5:F5"/>
    <mergeCell ref="B6:F6"/>
    <mergeCell ref="B7:F7"/>
  </mergeCells>
  <phoneticPr fontId="6" type="noConversion"/>
  <pageMargins left="0.7" right="0.7" top="0.75" bottom="0.75" header="0.3" footer="0.3"/>
  <tableParts count="3">
    <tablePart r:id="rId1"/>
    <tablePart r:id="rId2"/>
    <tablePart r:id="rId3"/>
  </tablePart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D8DCA81-4388-4978-A65A-36BB0D1C448B}">
  <dimension ref="A1:G23"/>
  <sheetViews>
    <sheetView showGridLines="0" zoomScale="70" zoomScaleNormal="70" workbookViewId="0">
      <selection activeCell="I15" sqref="I15"/>
    </sheetView>
  </sheetViews>
  <sheetFormatPr defaultColWidth="9.1796875" defaultRowHeight="13" x14ac:dyDescent="0.3"/>
  <cols>
    <col min="1" max="1" width="7.81640625" style="1" customWidth="1"/>
    <col min="2" max="2" width="50.1796875" style="1" customWidth="1"/>
    <col min="3" max="5" width="18.1796875" style="1" customWidth="1"/>
    <col min="6" max="16384" width="9.1796875" style="1"/>
  </cols>
  <sheetData>
    <row r="1" spans="1:7" customFormat="1" ht="39" customHeight="1" x14ac:dyDescent="0.55000000000000004">
      <c r="B1" s="143" t="s">
        <v>107</v>
      </c>
      <c r="C1" s="20"/>
      <c r="E1" s="22"/>
    </row>
    <row r="2" spans="1:7" customFormat="1" ht="15" customHeight="1" x14ac:dyDescent="0.35">
      <c r="A2" s="39"/>
      <c r="B2" s="39"/>
      <c r="C2" s="40"/>
      <c r="D2" s="40"/>
      <c r="E2" s="40"/>
      <c r="F2" s="39"/>
    </row>
    <row r="3" spans="1:7" customFormat="1" ht="29.5" customHeight="1" x14ac:dyDescent="0.35">
      <c r="A3" s="7" t="s">
        <v>3</v>
      </c>
      <c r="B3" s="186" t="s">
        <v>4</v>
      </c>
      <c r="C3" s="186"/>
      <c r="D3" s="186"/>
      <c r="E3" s="186"/>
      <c r="F3" s="186"/>
      <c r="G3" s="6"/>
    </row>
    <row r="4" spans="1:7" customFormat="1" ht="14.5" x14ac:dyDescent="0.35">
      <c r="A4" s="26" t="s">
        <v>5</v>
      </c>
      <c r="B4" s="197" t="s">
        <v>96</v>
      </c>
      <c r="C4" s="197"/>
      <c r="D4" s="197"/>
      <c r="E4" s="197"/>
      <c r="F4" s="197"/>
    </row>
    <row r="5" spans="1:7" customFormat="1" ht="14.5" x14ac:dyDescent="0.35">
      <c r="A5" s="26" t="s">
        <v>7</v>
      </c>
      <c r="B5" s="197" t="s">
        <v>87</v>
      </c>
      <c r="C5" s="197"/>
      <c r="D5" s="197"/>
      <c r="E5" s="197"/>
      <c r="F5" s="197"/>
    </row>
    <row r="6" spans="1:7" customFormat="1" ht="16" customHeight="1" x14ac:dyDescent="0.35">
      <c r="A6" s="26" t="s">
        <v>9</v>
      </c>
      <c r="B6" s="197" t="s">
        <v>97</v>
      </c>
      <c r="C6" s="197"/>
      <c r="D6" s="197"/>
      <c r="E6" s="197"/>
      <c r="F6" s="197"/>
    </row>
    <row r="7" spans="1:7" customFormat="1" ht="16" customHeight="1" x14ac:dyDescent="0.35">
      <c r="A7" s="26" t="s">
        <v>11</v>
      </c>
      <c r="B7" s="197" t="s">
        <v>108</v>
      </c>
      <c r="C7" s="197"/>
      <c r="D7" s="197"/>
      <c r="E7" s="197"/>
      <c r="F7" s="197"/>
    </row>
    <row r="8" spans="1:7" customFormat="1" ht="16" customHeight="1" x14ac:dyDescent="0.35">
      <c r="A8" s="26" t="s">
        <v>12</v>
      </c>
      <c r="B8" s="197" t="s">
        <v>109</v>
      </c>
      <c r="C8" s="197"/>
      <c r="D8" s="197"/>
      <c r="E8" s="197"/>
      <c r="F8" s="197"/>
    </row>
    <row r="9" spans="1:7" customFormat="1" ht="14.5" x14ac:dyDescent="0.35">
      <c r="A9" s="39"/>
      <c r="B9" s="39"/>
      <c r="C9" s="40"/>
      <c r="D9" s="40"/>
      <c r="E9" s="40"/>
      <c r="F9" s="39"/>
    </row>
    <row r="10" spans="1:7" ht="15" thickBot="1" x14ac:dyDescent="0.4">
      <c r="A10" s="206"/>
      <c r="B10" s="206"/>
      <c r="C10" s="206"/>
      <c r="D10" s="206"/>
      <c r="E10" s="206"/>
      <c r="F10"/>
      <c r="G10"/>
    </row>
    <row r="11" spans="1:7" ht="15" thickTop="1" x14ac:dyDescent="0.35">
      <c r="A11" s="68" t="s">
        <v>90</v>
      </c>
      <c r="B11" s="69" t="s">
        <v>110</v>
      </c>
      <c r="C11" s="70" t="s">
        <v>52</v>
      </c>
      <c r="D11" s="70" t="s">
        <v>103</v>
      </c>
      <c r="E11" s="70" t="s">
        <v>104</v>
      </c>
      <c r="F11"/>
      <c r="G11"/>
    </row>
    <row r="12" spans="1:7" ht="14.5" x14ac:dyDescent="0.35">
      <c r="A12" s="71">
        <v>1</v>
      </c>
      <c r="B12" s="51" t="s">
        <v>111</v>
      </c>
      <c r="C12" s="46">
        <v>1</v>
      </c>
      <c r="D12" s="42">
        <v>0</v>
      </c>
      <c r="E12" s="72">
        <f>Table14645[[#This Row],[Aantal]]*Table14645[[#This Row],[ Prijs per eenheid ]]</f>
        <v>0</v>
      </c>
      <c r="F12"/>
      <c r="G12"/>
    </row>
    <row r="13" spans="1:7" ht="13" customHeight="1" x14ac:dyDescent="0.35">
      <c r="A13" s="71">
        <v>2</v>
      </c>
      <c r="B13" s="49" t="s">
        <v>112</v>
      </c>
      <c r="C13" s="46">
        <v>1</v>
      </c>
      <c r="D13" s="42">
        <v>0</v>
      </c>
      <c r="E13" s="72">
        <f>Table14645[[#This Row],[Aantal]]*Table14645[[#This Row],[ Prijs per eenheid ]]</f>
        <v>0</v>
      </c>
      <c r="F13"/>
      <c r="G13"/>
    </row>
    <row r="14" spans="1:7" ht="13" customHeight="1" x14ac:dyDescent="0.35">
      <c r="A14" s="71">
        <v>3</v>
      </c>
      <c r="B14" s="51" t="s">
        <v>113</v>
      </c>
      <c r="C14" s="46">
        <v>1</v>
      </c>
      <c r="D14" s="42">
        <v>0</v>
      </c>
      <c r="E14" s="72">
        <f>Table14645[[#This Row],[Aantal]]*Table14645[[#This Row],[ Prijs per eenheid ]]</f>
        <v>0</v>
      </c>
      <c r="F14"/>
      <c r="G14"/>
    </row>
    <row r="15" spans="1:7" ht="29" x14ac:dyDescent="0.35">
      <c r="A15" s="71">
        <v>4</v>
      </c>
      <c r="B15" s="73" t="s">
        <v>114</v>
      </c>
      <c r="C15" s="46">
        <v>1</v>
      </c>
      <c r="D15" s="42">
        <v>0</v>
      </c>
      <c r="E15" s="72">
        <f>Table14645[[#This Row],[Aantal]]*Table14645[[#This Row],[ Prijs per eenheid ]]</f>
        <v>0</v>
      </c>
      <c r="F15"/>
      <c r="G15"/>
    </row>
    <row r="16" spans="1:7" ht="13" customHeight="1" x14ac:dyDescent="0.35">
      <c r="A16" s="71">
        <v>5</v>
      </c>
      <c r="B16" s="73" t="s">
        <v>115</v>
      </c>
      <c r="C16" s="46">
        <v>1</v>
      </c>
      <c r="D16" s="42">
        <v>0</v>
      </c>
      <c r="E16" s="72">
        <f>Table14645[[#This Row],[Aantal]]*Table14645[[#This Row],[ Prijs per eenheid ]]</f>
        <v>0</v>
      </c>
      <c r="F16"/>
      <c r="G16"/>
    </row>
    <row r="17" spans="1:7" ht="14.5" x14ac:dyDescent="0.35">
      <c r="A17"/>
      <c r="B17" s="39"/>
      <c r="C17" s="39"/>
      <c r="D17" s="39"/>
      <c r="E17" s="39"/>
      <c r="F17"/>
      <c r="G17"/>
    </row>
    <row r="18" spans="1:7" ht="14.5" x14ac:dyDescent="0.35">
      <c r="A18"/>
      <c r="B18" s="39"/>
      <c r="C18" s="39"/>
      <c r="D18" s="39"/>
      <c r="E18"/>
      <c r="F18"/>
      <c r="G18"/>
    </row>
    <row r="19" spans="1:7" ht="14.5" x14ac:dyDescent="0.35">
      <c r="A19"/>
      <c r="B19"/>
      <c r="C19"/>
      <c r="D19"/>
      <c r="E19"/>
      <c r="F19"/>
      <c r="G19"/>
    </row>
    <row r="20" spans="1:7" ht="14.5" x14ac:dyDescent="0.35">
      <c r="A20"/>
      <c r="B20"/>
      <c r="C20"/>
      <c r="D20"/>
      <c r="E20"/>
      <c r="F20"/>
      <c r="G20"/>
    </row>
    <row r="21" spans="1:7" ht="14.5" x14ac:dyDescent="0.35">
      <c r="A21"/>
      <c r="B21"/>
      <c r="C21"/>
      <c r="D21"/>
      <c r="E21"/>
      <c r="F21"/>
      <c r="G21"/>
    </row>
    <row r="22" spans="1:7" ht="14.5" x14ac:dyDescent="0.35">
      <c r="A22"/>
      <c r="B22"/>
      <c r="C22"/>
      <c r="D22"/>
      <c r="E22"/>
      <c r="F22"/>
      <c r="G22"/>
    </row>
    <row r="23" spans="1:7" ht="14.5" x14ac:dyDescent="0.35">
      <c r="A23"/>
      <c r="B23"/>
      <c r="C23"/>
      <c r="D23"/>
      <c r="E23"/>
      <c r="F23"/>
      <c r="G23"/>
    </row>
  </sheetData>
  <mergeCells count="7">
    <mergeCell ref="A10:E10"/>
    <mergeCell ref="B3:F3"/>
    <mergeCell ref="B4:F4"/>
    <mergeCell ref="B5:F5"/>
    <mergeCell ref="B6:F6"/>
    <mergeCell ref="B7:F7"/>
    <mergeCell ref="B8:F8"/>
  </mergeCells>
  <phoneticPr fontId="6" type="noConversion"/>
  <pageMargins left="0.7" right="0.7" top="0.75" bottom="0.75" header="0.3" footer="0.3"/>
  <pageSetup paperSize="9" orientation="portrait" verticalDpi="0" r:id="rId1"/>
  <tableParts count="1">
    <tablePart r:id="rId2"/>
  </tablePart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_rels/item5.xml.rels><?xml version="1.0" encoding="UTF-8" standalone="yes"?>
<Relationships xmlns="http://schemas.openxmlformats.org/package/2006/relationships"><Relationship Id="rId1" Type="http://schemas.openxmlformats.org/officeDocument/2006/relationships/customXmlProps" Target="itemProps5.xml"/></Relationships>
</file>

<file path=customXml/item1.xml><?xml version="1.0" encoding="utf-8"?>
<p:properties xmlns:p="http://schemas.microsoft.com/office/2006/metadata/properties" xmlns:xsi="http://www.w3.org/2001/XMLSchema-instance" xmlns:pc="http://schemas.microsoft.com/office/infopath/2007/PartnerControls">
  <documentManagement>
    <_dlc_DocId xmlns="e5167eb2-d146-48ba-b9f3-7e68dce4d426">TS016D218CE-1466977290-2394</_dlc_DocId>
    <lcf76f155ced4ddcb4097134ff3c332f xmlns="08cd7ea0-11af-4500-8973-0d9731a6ac20">
      <Terms xmlns="http://schemas.microsoft.com/office/infopath/2007/PartnerControls"/>
    </lcf76f155ced4ddcb4097134ff3c332f>
    <TaxCatchAll xmlns="e5167eb2-d146-48ba-b9f3-7e68dce4d426" xsi:nil="true"/>
    <_dlc_DocIdUrl xmlns="e5167eb2-d146-48ba-b9f3-7e68dce4d426">
      <Url>https://prorailbv.sharepoint.com/teams/Outillagestrategie2024/_layouts/15/DocIdRedir.aspx?ID=TS016D218CE-1466977290-2394</Url>
      <Description>TS016D218CE-1466977290-2394</Description>
    </_dlc_DocIdUrl>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1 6 " ? > < D a t a M a s h u p   x m l n s = " h t t p : / / s c h e m a s . m i c r o s o f t . c o m / D a t a M a s h u p " > A A A A A B M D A A B Q S w M E F A A C A A g A 4 V 4 7 V 6 N 9 m H W j A A A A 9 g A A A B I A H A B D b 2 5 m a W c v U G F j a 2 F n Z S 5 4 b W w g o h g A K K A U A A A A A A A A A A A A A A A A A A A A A A A A A A A A h Y + x D o I w G I R f h X S n L X U x 5 K c O r m B M T I x r U y o 0 w o + h x f J u D j 6 S r y B G U T f H u / s u u b t f b 7 A a 2 y a 6 m N 7 Z D j O S U E 4 i g 7 o r L V Y Z G f w x X p K V h K 3 S J 1 W Z a I L R p a O z G a m 9 P 6 e M h R B o W N C u r 5 j g P G G H I t / p 2 r Q q t u i 8 Q m 3 I p 1 X + b x E J + 9 c Y K W j C B R V 8 2 g R s N q G w + A X E l D 3 T H x P W Q + O H 3 k h s 4 k 0 O b J b A 3 h / k A 1 B L A w Q U A A I A C A D h X j t X D 8 r p q 6 Q A A A D p A A A A E w A c A F t D b 2 5 0 Z W 5 0 X 1 R 5 c G V z X S 5 4 b W w g o h g A K K A U A A A A A A A A A A A A A A A A A A A A A A A A A A A A b Y 5 L D s I w D E S v E n m f u r B A C D V l A d y A C 0 T B / Y j m o 8 Z F 4 W w s O B J X I G 1 3 i K V n 5 n n m 8 3 p X x 2 Q H 8 a A x 9 t 4 p 2 B Q l C H L G 3 3 r X K p i 4 k X s 4 1 t X 1 G S i K H H V R Q c c c D o j R d G R 1 L H w g l 5 3 G j 1 Z z P s c W g z Z 3 3 R J u y 3 K H x j s m x 5 L n H 1 B X Z 2 r 0 N L C 4 p C y v t R k H c V p z c 5 U C p s S 4 y P i X s D 9 5 H c L Q G 8 3 Z x C R t l H Y h c R l e f w F Q S w M E F A A C A A g A 4 V 4 7 V y i K R 7 g O A A A A E Q A A A B M A H A B G b 3 J t d W x h c y 9 T Z W N 0 a W 9 u M S 5 t I K I Y A C i g F A A A A A A A A A A A A A A A A A A A A A A A A A A A A C t O T S 7 J z M 9 T C I b Q h t Y A U E s B A i 0 A F A A C A A g A 4 V 4 7 V 6 N 9 m H W j A A A A 9 g A A A B I A A A A A A A A A A A A A A A A A A A A A A E N v b m Z p Z y 9 Q Y W N r Y W d l L n h t b F B L A Q I t A B Q A A g A I A O F e O 1 c P y u m r p A A A A O k A A A A T A A A A A A A A A A A A A A A A A O 8 A A A B b Q 2 9 u d G V u d F 9 U e X B l c 1 0 u e G 1 s U E s B A i 0 A F A A C A A g A 4 V 4 7 V y i K R 7 g O A A A A E Q A A A B M A A A A A A A A A A A A A A A A A 4 A E A A E Z v c m 1 1 b G F z L 1 N l Y 3 R p b 2 4 x L m 1 Q S w U G A A A A A A M A A w D C A A A A O w I A A A A A E A E A A O + 7 v z w / e G 1 s I H Z l c n N p b 2 4 9 I j E u M C I g Z W 5 j b 2 R p b m c 9 I n V 0 Z i 0 4 I j 8 + P F B l c m 1 p c 3 N p b 2 5 M a X N 0 I H h t b G 5 z O n h z a T 0 i a H R 0 c D o v L 3 d 3 d y 5 3 M y 5 v c m c v M j A w M S 9 Y T U x T Y 2 h l b W E t a W 5 z d G F u Y 2 U i I H h t b G 5 z O n h z Z D 0 i a H R 0 c D o v L 3 d 3 d y 5 3 M y 5 v c m c v M j A w M S 9 Y T U x T Y 2 h l b W E i P j x D Y W 5 F d m F s d W F 0 Z U Z 1 d H V y Z V B h Y 2 t h Z 2 V z P m Z h b H N l P C 9 D Y W 5 F d m F s d W F 0 Z U Z 1 d H V y Z V B h Y 2 t h Z 2 V z P j x G a X J l d 2 F s b E V u Y W J s Z W Q + d H J 1 Z T w v R m l y Z X d h b G x F b m F i b G V k P j w v U G V y b W l z c 2 l v b k x p c 3 Q + l w E A A A A A A A B 1 A Q A A 7 7 u / P D 9 4 b W w g d m V y c 2 l v b j 0 i M S 4 w I i B l b m N v Z G l u Z z 0 i d X R m L T g i P z 4 8 T G 9 j Y W x Q Y W N r Y W d l T W V 0 Y W R h d G F G a W x l I H h t b G 5 z O n h z a T 0 i a H R 0 c D o v L 3 d 3 d y 5 3 M y 5 v c m c v M j A w M S 9 Y T U x T Y 2 h l b W E t a W 5 z d G F u Y 2 U i I H h t b G 5 z O n h z Z D 0 i a H R 0 c D o v L 3 d 3 d y 5 3 M y 5 v c m c v M j A w M S 9 Y T U x T Y 2 h l b W E i P j x J d G V t c z 4 8 S X R l b T 4 8 S X R l b U x v Y 2 F 0 a W 9 u P j x J d G V t V H l w Z T 5 B b G x G b 3 J t d W x h c z w v S X R l b V R 5 c G U + P E l 0 Z W 1 Q Y X R o I C 8 + P C 9 J d G V t T G 9 j Y X R p b 2 4 + P F N 0 Y W J s Z U V u d H J p Z X M + P E V u d H J 5 I F R 5 c G U 9 I l J l b G F 0 a W 9 u c 2 h p c H M i I F Z h b H V l P S J z Q U F B Q U F B P T 0 i I C 8 + P C 9 T d G F i b G V F b n R y a W V z P j w v S X R l b T 4 8 L 0 l 0 Z W 1 z P j w v T G 9 j Y W x Q Y W N r Y W d l T W V 0 Y W R h d G F G a W x l P h Y A A A B Q S w U G A A A A A A A A A A A A A A A A A A A A A A A A 2 g A A A A E A A A D Q j J 3 f A R X R E Y x 6 A M B P w p f r A Q A A A J E k J C X a 1 k d B v t v t p 7 b 0 1 5 s A A A A A A g A A A A A A A 2 Y A A M A A A A A Q A A A A b z 0 a B Y Z 6 e S j 2 6 r T s e f r R g g A A A A A E g A A A o A A A A B A A A A C a Y Z 3 i x W 6 t K 3 r d / P h o 8 h p x U A A A A M i e o b h d a w 8 E N F C 5 W p g + w R l J h B J g T I A W F l X R q y a N G U 4 g R a W T 9 c k K 7 N J D h A V E J k C 2 e S 2 N Z O V / H x 3 M 6 4 7 i r o 5 H S h h i T T v e k U F L 3 B Q F t I X 5 z T P w F A A A A E K n 0 0 l V Q x d M q Y U Q U k F s n J i 4 Q G c B < / D a t a M a s h u p > 
</file>

<file path=customXml/item4.xml><?xml version="1.0" encoding="utf-8"?>
<?mso-contentType ?>
<spe:Receivers xmlns:spe="http://schemas.microsoft.com/sharepoint/events">
  <Receiver>
    <Name>Document ID Generator</Name>
    <Synchronization>Synchronous</Synchronization>
    <Type>10001</Type>
    <SequenceNumber>1000</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10002</Type>
    <SequenceNumber>1001</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10004</Type>
    <SequenceNumber>1002</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10006</Type>
    <SequenceNumber>1003</SequenceNumber>
    <Url/>
    <Assembly>Microsoft.Office.DocumentManagement, Version=16.0.0.0, Culture=neutral, PublicKeyToken=71e9bce111e9429c</Assembly>
    <Class>Microsoft.Office.DocumentManagement.Internal.DocIdHandler</Class>
    <Data/>
    <Filter/>
  </Receiver>
</spe:Receivers>
</file>

<file path=customXml/item5.xml><?xml version="1.0" encoding="utf-8"?>
<ct:contentTypeSchema xmlns:ct="http://schemas.microsoft.com/office/2006/metadata/contentType" xmlns:ma="http://schemas.microsoft.com/office/2006/metadata/properties/metaAttributes" ct:_="" ma:_="" ma:contentTypeName="Document" ma:contentTypeID="0x010100310AA4A10C837C44A2DE89EE293E9E77" ma:contentTypeVersion="15" ma:contentTypeDescription="Een nieuw document maken." ma:contentTypeScope="" ma:versionID="229e8042df8c4f027b6e2e6f0378eaa4">
  <xsd:schema xmlns:xsd="http://www.w3.org/2001/XMLSchema" xmlns:xs="http://www.w3.org/2001/XMLSchema" xmlns:p="http://schemas.microsoft.com/office/2006/metadata/properties" xmlns:ns2="e5167eb2-d146-48ba-b9f3-7e68dce4d426" xmlns:ns3="08cd7ea0-11af-4500-8973-0d9731a6ac20" targetNamespace="http://schemas.microsoft.com/office/2006/metadata/properties" ma:root="true" ma:fieldsID="4b0acd9e264a59594125bc5c4fbed295" ns2:_="" ns3:_="">
    <xsd:import namespace="e5167eb2-d146-48ba-b9f3-7e68dce4d426"/>
    <xsd:import namespace="08cd7ea0-11af-4500-8973-0d9731a6ac20"/>
    <xsd:element name="properties">
      <xsd:complexType>
        <xsd:sequence>
          <xsd:element name="documentManagement">
            <xsd:complexType>
              <xsd:all>
                <xsd:element ref="ns2:_dlc_DocId" minOccurs="0"/>
                <xsd:element ref="ns2:_dlc_DocIdUrl" minOccurs="0"/>
                <xsd:element ref="ns2:_dlc_DocIdPersistId" minOccurs="0"/>
                <xsd:element ref="ns3:MediaServiceMetadata" minOccurs="0"/>
                <xsd:element ref="ns3:MediaServiceFastMetadata" minOccurs="0"/>
                <xsd:element ref="ns3:lcf76f155ced4ddcb4097134ff3c332f" minOccurs="0"/>
                <xsd:element ref="ns2:TaxCatchAll" minOccurs="0"/>
                <xsd:element ref="ns3:MediaServiceOCR" minOccurs="0"/>
                <xsd:element ref="ns3:MediaServiceGenerationTime" minOccurs="0"/>
                <xsd:element ref="ns3:MediaServiceEventHashCode" minOccurs="0"/>
                <xsd:element ref="ns3:MediaServiceDateTaken" minOccurs="0"/>
                <xsd:element ref="ns2:SharedWithUsers" minOccurs="0"/>
                <xsd:element ref="ns2:SharedWithDetails" minOccurs="0"/>
                <xsd:element ref="ns3:MediaServiceLocation" minOccurs="0"/>
                <xsd:element ref="ns3:MediaServiceObjectDetectorVersions" minOccurs="0"/>
                <xsd:element ref="ns3:MediaLengthInSecond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e5167eb2-d146-48ba-b9f3-7e68dce4d426" elementFormDefault="qualified">
    <xsd:import namespace="http://schemas.microsoft.com/office/2006/documentManagement/types"/>
    <xsd:import namespace="http://schemas.microsoft.com/office/infopath/2007/PartnerControls"/>
    <xsd:element name="_dlc_DocId" ma:index="8" nillable="true" ma:displayName="Waarde van de document-id" ma:description="De waarde van de document-id die aan dit item is toegewezen." ma:indexed="true" ma:internalName="_dlc_DocId" ma:readOnly="true">
      <xsd:simpleType>
        <xsd:restriction base="dms:Text"/>
      </xsd:simpleType>
    </xsd:element>
    <xsd:element name="_dlc_DocIdUrl" ma:index="9" nillable="true" ma:displayName="Document-id" ma:description="Permanente koppeling naar dit document."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10" nillable="true" ma:displayName="Persist ID" ma:description="Keep ID on add." ma:hidden="true" ma:internalName="_dlc_DocIdPersistId" ma:readOnly="true">
      <xsd:simpleType>
        <xsd:restriction base="dms:Boolean"/>
      </xsd:simpleType>
    </xsd:element>
    <xsd:element name="TaxCatchAll" ma:index="15" nillable="true" ma:displayName="Taxonomy Catch All Column" ma:hidden="true" ma:list="{3147f486-2268-4c16-bddd-ec4dd1e5d69e}" ma:internalName="TaxCatchAll" ma:showField="CatchAllData" ma:web="e5167eb2-d146-48ba-b9f3-7e68dce4d426">
      <xsd:complexType>
        <xsd:complexContent>
          <xsd:extension base="dms:MultiChoiceLookup">
            <xsd:sequence>
              <xsd:element name="Value" type="dms:Lookup" maxOccurs="unbounded" minOccurs="0" nillable="true"/>
            </xsd:sequence>
          </xsd:extension>
        </xsd:complexContent>
      </xsd:complexType>
    </xsd:element>
    <xsd:element name="SharedWithUsers" ma:index="20"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21" nillable="true" ma:displayName="Gedeeld met details" ma:internalName="SharedWithDetail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08cd7ea0-11af-4500-8973-0d9731a6ac20" elementFormDefault="qualified">
    <xsd:import namespace="http://schemas.microsoft.com/office/2006/documentManagement/types"/>
    <xsd:import namespace="http://schemas.microsoft.com/office/infopath/2007/PartnerControls"/>
    <xsd:element name="MediaServiceMetadata" ma:index="11" nillable="true" ma:displayName="MediaServiceMetadata" ma:hidden="true" ma:internalName="MediaServiceMetadata" ma:readOnly="true">
      <xsd:simpleType>
        <xsd:restriction base="dms:Note"/>
      </xsd:simpleType>
    </xsd:element>
    <xsd:element name="MediaServiceFastMetadata" ma:index="12" nillable="true" ma:displayName="MediaServiceFastMetadata" ma:hidden="true" ma:internalName="MediaServiceFastMetadata" ma:readOnly="true">
      <xsd:simpleType>
        <xsd:restriction base="dms:Note"/>
      </xsd:simpleType>
    </xsd:element>
    <xsd:element name="lcf76f155ced4ddcb4097134ff3c332f" ma:index="14" nillable="true" ma:taxonomy="true" ma:internalName="lcf76f155ced4ddcb4097134ff3c332f" ma:taxonomyFieldName="MediaServiceImageTags" ma:displayName="Afbeeldingtags" ma:readOnly="false" ma:fieldId="{5cf76f15-5ced-4ddc-b409-7134ff3c332f}" ma:taxonomyMulti="true" ma:sspId="c2a34957-f4c5-4396-b3a3-e9c9104dfe78" ma:termSetId="09814cd3-568e-fe90-9814-8d621ff8fb84" ma:anchorId="fba54fb3-c3e1-fe81-a776-ca4b69148c4d" ma:open="true" ma:isKeyword="false">
      <xsd:complexType>
        <xsd:sequence>
          <xsd:element ref="pc:Terms" minOccurs="0" maxOccurs="1"/>
        </xsd:sequence>
      </xsd:complexType>
    </xsd:element>
    <xsd:element name="MediaServiceOCR" ma:index="16" nillable="true" ma:displayName="Extracted Text" ma:internalName="MediaServiceOCR" ma:readOnly="true">
      <xsd:simpleType>
        <xsd:restriction base="dms:Note">
          <xsd:maxLength value="255"/>
        </xsd:restriction>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element name="MediaServiceDateTaken" ma:index="19" nillable="true" ma:displayName="MediaServiceDateTaken" ma:hidden="true" ma:internalName="MediaServiceDateTaken" ma:readOnly="true">
      <xsd:simpleType>
        <xsd:restriction base="dms:Text"/>
      </xsd:simpleType>
    </xsd:element>
    <xsd:element name="MediaServiceLocation" ma:index="22" nillable="true" ma:displayName="Location" ma:indexed="true" ma:internalName="MediaServiceLocation" ma:readOnly="true">
      <xsd:simpleType>
        <xsd:restriction base="dms:Text"/>
      </xsd:simpleType>
    </xsd:element>
    <xsd:element name="MediaServiceObjectDetectorVersions" ma:index="23" nillable="true" ma:displayName="MediaServiceObjectDetectorVersions" ma:hidden="true" ma:indexed="true" ma:internalName="MediaServiceObjectDetectorVersions" ma:readOnly="true">
      <xsd:simpleType>
        <xsd:restriction base="dms:Text"/>
      </xsd:simpleType>
    </xsd:element>
    <xsd:element name="MediaLengthInSeconds" ma:index="24" nillable="true" ma:displayName="MediaLengthInSeconds" ma:hidden="true" ma:internalName="MediaLengthInSeconds" ma:readOnly="true">
      <xsd:simpleType>
        <xsd:restriction base="dms:Unknow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F077627B-199E-45B2-BC79-272E78BFBD1E}">
  <ds:schemaRefs>
    <ds:schemaRef ds:uri="http://schemas.microsoft.com/office/2006/documentManagement/types"/>
    <ds:schemaRef ds:uri="e5167eb2-d146-48ba-b9f3-7e68dce4d426"/>
    <ds:schemaRef ds:uri="http://purl.org/dc/elements/1.1/"/>
    <ds:schemaRef ds:uri="http://www.w3.org/XML/1998/namespace"/>
    <ds:schemaRef ds:uri="http://schemas.microsoft.com/office/infopath/2007/PartnerControls"/>
    <ds:schemaRef ds:uri="http://purl.org/dc/terms/"/>
    <ds:schemaRef ds:uri="08cd7ea0-11af-4500-8973-0d9731a6ac20"/>
    <ds:schemaRef ds:uri="http://schemas.openxmlformats.org/package/2006/metadata/core-properties"/>
    <ds:schemaRef ds:uri="http://schemas.microsoft.com/office/2006/metadata/properties"/>
    <ds:schemaRef ds:uri="http://purl.org/dc/dcmitype/"/>
  </ds:schemaRefs>
</ds:datastoreItem>
</file>

<file path=customXml/itemProps2.xml><?xml version="1.0" encoding="utf-8"?>
<ds:datastoreItem xmlns:ds="http://schemas.openxmlformats.org/officeDocument/2006/customXml" ds:itemID="{9143ECE1-6A3D-4706-AB74-D06E8281763B}">
  <ds:schemaRefs>
    <ds:schemaRef ds:uri="http://schemas.microsoft.com/sharepoint/v3/contenttype/forms"/>
  </ds:schemaRefs>
</ds:datastoreItem>
</file>

<file path=customXml/itemProps3.xml><?xml version="1.0" encoding="utf-8"?>
<ds:datastoreItem xmlns:ds="http://schemas.openxmlformats.org/officeDocument/2006/customXml" ds:itemID="{9DBB6250-8BCC-4013-888C-E565DA5AE60F}">
  <ds:schemaRefs>
    <ds:schemaRef ds:uri="http://schemas.microsoft.com/DataMashup"/>
  </ds:schemaRefs>
</ds:datastoreItem>
</file>

<file path=customXml/itemProps4.xml><?xml version="1.0" encoding="utf-8"?>
<ds:datastoreItem xmlns:ds="http://schemas.openxmlformats.org/officeDocument/2006/customXml" ds:itemID="{E299481E-250F-4B77-AB22-1A5A02F73318}">
  <ds:schemaRefs>
    <ds:schemaRef ds:uri="http://schemas.microsoft.com/sharepoint/events"/>
  </ds:schemaRefs>
</ds:datastoreItem>
</file>

<file path=customXml/itemProps5.xml><?xml version="1.0" encoding="utf-8"?>
<ds:datastoreItem xmlns:ds="http://schemas.openxmlformats.org/officeDocument/2006/customXml" ds:itemID="{FB048418-5CA0-405C-8F24-9BAAC7E32ED7}"/>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Werkbladen</vt:lpstr>
      </vt:variant>
      <vt:variant>
        <vt:i4>5</vt:i4>
      </vt:variant>
      <vt:variant>
        <vt:lpstr>Benoemde bereiken</vt:lpstr>
      </vt:variant>
      <vt:variant>
        <vt:i4>3</vt:i4>
      </vt:variant>
    </vt:vector>
  </HeadingPairs>
  <TitlesOfParts>
    <vt:vector size="8" baseType="lpstr">
      <vt:lpstr>Prijzenblad</vt:lpstr>
      <vt:lpstr>1.1 Prijzen producten</vt:lpstr>
      <vt:lpstr>1.2 Optie prijzen</vt:lpstr>
      <vt:lpstr>1.3 Optie prijzen onderdelen </vt:lpstr>
      <vt:lpstr>1.4 Optie tarieven uren</vt:lpstr>
      <vt:lpstr>'1.2 Optie prijzen'!_ftnref1</vt:lpstr>
      <vt:lpstr>'1.1 Prijzen producten'!Afdrukbereik</vt:lpstr>
      <vt:lpstr>Prijzenblad!Afdrukbereik</vt:lpstr>
    </vt:vector>
  </TitlesOfParts>
  <Manager/>
  <Company>ProRail</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Swinkels, F.J. (Harry)</dc:creator>
  <cp:keywords/>
  <dc:description/>
  <cp:lastModifiedBy>Swinkels, F.J. (Harry)</cp:lastModifiedBy>
  <cp:revision/>
  <dcterms:created xsi:type="dcterms:W3CDTF">2023-03-21T14:33:49Z</dcterms:created>
  <dcterms:modified xsi:type="dcterms:W3CDTF">2023-09-27T12:09:44Z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24e57bac-d225-40fb-8a9e-62b5be587a96_Enabled">
    <vt:lpwstr>true</vt:lpwstr>
  </property>
  <property fmtid="{D5CDD505-2E9C-101B-9397-08002B2CF9AE}" pid="3" name="MSIP_Label_24e57bac-d225-40fb-8a9e-62b5be587a96_SetDate">
    <vt:lpwstr>2023-03-21T14:33:49Z</vt:lpwstr>
  </property>
  <property fmtid="{D5CDD505-2E9C-101B-9397-08002B2CF9AE}" pid="4" name="MSIP_Label_24e57bac-d225-40fb-8a9e-62b5be587a96_Method">
    <vt:lpwstr>Standard</vt:lpwstr>
  </property>
  <property fmtid="{D5CDD505-2E9C-101B-9397-08002B2CF9AE}" pid="5" name="MSIP_Label_24e57bac-d225-40fb-8a9e-62b5be587a96_Name">
    <vt:lpwstr>Internal</vt:lpwstr>
  </property>
  <property fmtid="{D5CDD505-2E9C-101B-9397-08002B2CF9AE}" pid="6" name="MSIP_Label_24e57bac-d225-40fb-8a9e-62b5be587a96_SiteId">
    <vt:lpwstr>a398fcff-8d2b-4930-a7f7-e1c99a108d77</vt:lpwstr>
  </property>
  <property fmtid="{D5CDD505-2E9C-101B-9397-08002B2CF9AE}" pid="7" name="MSIP_Label_24e57bac-d225-40fb-8a9e-62b5be587a96_ActionId">
    <vt:lpwstr>ef104bc9-e3f3-417b-8d4a-80b81c75db65</vt:lpwstr>
  </property>
  <property fmtid="{D5CDD505-2E9C-101B-9397-08002B2CF9AE}" pid="8" name="MSIP_Label_24e57bac-d225-40fb-8a9e-62b5be587a96_ContentBits">
    <vt:lpwstr>0</vt:lpwstr>
  </property>
  <property fmtid="{D5CDD505-2E9C-101B-9397-08002B2CF9AE}" pid="9" name="MediaServiceImageTags">
    <vt:lpwstr/>
  </property>
  <property fmtid="{D5CDD505-2E9C-101B-9397-08002B2CF9AE}" pid="10" name="ContentTypeId">
    <vt:lpwstr>0x010100310AA4A10C837C44A2DE89EE293E9E77</vt:lpwstr>
  </property>
  <property fmtid="{D5CDD505-2E9C-101B-9397-08002B2CF9AE}" pid="11" name="_dlc_DocIdItemGuid">
    <vt:lpwstr>a9678a8d-7b50-487b-93f0-57a49d93d1e4</vt:lpwstr>
  </property>
</Properties>
</file>