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H:\Proj\ALGEMEEN\INKOOP\Projecten\Projecten 2021\Europese aanbestedingen\Financieel systeem\Nota's van Inlichtingen\1e Nota van Inlichtingen + aangepaste bijlagen\"/>
    </mc:Choice>
  </mc:AlternateContent>
  <xr:revisionPtr revIDLastSave="0" documentId="14_{D81546C1-6D6B-4C80-8D80-08C4601CE8B4}" xr6:coauthVersionLast="45" xr6:coauthVersionMax="45" xr10:uidLastSave="{00000000-0000-0000-0000-000000000000}"/>
  <bookViews>
    <workbookView xWindow="-28920" yWindow="-195" windowWidth="29040" windowHeight="15840" tabRatio="778" activeTab="3" xr2:uid="{F6D2814C-E51A-0A43-9F96-53A228590803}"/>
  </bookViews>
  <sheets>
    <sheet name="A02 - Format Prijzenblad" sheetId="15" r:id="rId1"/>
    <sheet name="Onderbouwing Implementatie" sheetId="12" r:id="rId2"/>
    <sheet name="Onderbouwing Inrichting" sheetId="13" r:id="rId3"/>
    <sheet name="Onderbouwing kansen" sheetId="1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92" i="15" l="1"/>
  <c r="K92" i="15" l="1"/>
  <c r="H60" i="15" l="1"/>
  <c r="G60" i="15"/>
  <c r="F60" i="15"/>
  <c r="K101" i="15" l="1"/>
  <c r="H62" i="15"/>
  <c r="G62" i="15"/>
  <c r="F62" i="15"/>
  <c r="H61" i="15"/>
  <c r="G61" i="15"/>
  <c r="F61" i="15"/>
  <c r="H59" i="15"/>
  <c r="G59" i="15"/>
  <c r="F59" i="15"/>
  <c r="G58" i="15"/>
  <c r="F58" i="15"/>
  <c r="E58" i="15"/>
  <c r="H51" i="15"/>
  <c r="I52" i="15" s="1"/>
  <c r="G50" i="15"/>
  <c r="F50" i="15"/>
  <c r="E50" i="15"/>
  <c r="H47" i="15"/>
  <c r="I48" i="15" s="1"/>
  <c r="G46" i="15"/>
  <c r="F46" i="15"/>
  <c r="E46" i="15"/>
  <c r="H43" i="15"/>
  <c r="I44" i="15" s="1"/>
  <c r="G42" i="15"/>
  <c r="F42" i="15"/>
  <c r="E42" i="15"/>
  <c r="H39" i="15"/>
  <c r="I40" i="15" s="1"/>
  <c r="G38" i="15"/>
  <c r="F38" i="15"/>
  <c r="E38" i="15"/>
  <c r="H35" i="15"/>
  <c r="I36" i="15" s="1"/>
  <c r="G34" i="15"/>
  <c r="F34" i="15"/>
  <c r="E34" i="15"/>
  <c r="H31" i="15"/>
  <c r="I32" i="15" s="1"/>
  <c r="G30" i="15"/>
  <c r="F30" i="15"/>
  <c r="E30" i="15"/>
  <c r="H27" i="15"/>
  <c r="H26" i="15"/>
  <c r="H25" i="15"/>
  <c r="H24" i="15"/>
  <c r="H23" i="15"/>
  <c r="H21" i="15"/>
  <c r="G20" i="15"/>
  <c r="F20" i="15"/>
  <c r="E20" i="15"/>
  <c r="H14" i="15"/>
  <c r="H13" i="15"/>
  <c r="H12" i="15"/>
  <c r="H11" i="15"/>
  <c r="H10" i="15"/>
  <c r="H8" i="15"/>
  <c r="I28" i="15" l="1"/>
  <c r="L32" i="15"/>
  <c r="J15" i="15"/>
  <c r="K16" i="15" s="1"/>
  <c r="K67" i="15"/>
  <c r="L93" i="15" s="1"/>
  <c r="J54" i="15"/>
  <c r="K55" i="15" s="1"/>
  <c r="L95" i="15" l="1"/>
  <c r="K95" i="15"/>
</calcChain>
</file>

<file path=xl/sharedStrings.xml><?xml version="1.0" encoding="utf-8"?>
<sst xmlns="http://schemas.openxmlformats.org/spreadsheetml/2006/main" count="203" uniqueCount="172">
  <si>
    <t>#1 pGO-1</t>
  </si>
  <si>
    <t>Dienstverlening 1 t/m 12</t>
  </si>
  <si>
    <t>Beheerders</t>
  </si>
  <si>
    <t>#2 pGO-7</t>
  </si>
  <si>
    <t>#2 pGO-8</t>
  </si>
  <si>
    <t>#2 pGO-9</t>
  </si>
  <si>
    <t>#2 pGO-10</t>
  </si>
  <si>
    <t>#2 pGO-11</t>
  </si>
  <si>
    <t>#2 pGO-12</t>
  </si>
  <si>
    <t>#aantal*</t>
  </si>
  <si>
    <t>Totaal over de contractperiode</t>
  </si>
  <si>
    <t>Subtotaal Categorie 3</t>
  </si>
  <si>
    <t>#2 pGO-1</t>
  </si>
  <si>
    <t>Subtotaal Categorie 2</t>
  </si>
  <si>
    <t>Alle gele velden invullen</t>
  </si>
  <si>
    <t>Subtotaal Categorie 4</t>
  </si>
  <si>
    <t>Subtotaal Categorie 1</t>
  </si>
  <si>
    <t>Bijlage A02 - Format Prijzenblad vervanging Financieel Systeem inclusief implementatie en inrichting</t>
  </si>
  <si>
    <t>Uitgangspunten bij het invullen van het prijzenblad</t>
  </si>
  <si>
    <t>Format Vrij</t>
  </si>
  <si>
    <t>Budgethouders en projectbewakers</t>
  </si>
  <si>
    <t>Intensief</t>
  </si>
  <si>
    <t xml:space="preserve">Dienstverlening 8
Contractadministratie (optioneel) </t>
  </si>
  <si>
    <t>Dienstverlening 9
Lening administratie (optioneel)</t>
  </si>
  <si>
    <t>Dienstverlening 10
Disclosure management (optioneel)</t>
  </si>
  <si>
    <t>Dienstverlening 11
Forecasting (optioneel)</t>
  </si>
  <si>
    <t>Dienstverlening 12
Business intelligence en analyses (optioneel)</t>
  </si>
  <si>
    <t>Systeemkoppelingen</t>
  </si>
  <si>
    <t>1 jaar**</t>
  </si>
  <si>
    <t>2- 6 jaar**</t>
  </si>
  <si>
    <t>7 - 20 jaar**</t>
  </si>
  <si>
    <t>Implementatie****</t>
  </si>
  <si>
    <t>Inrichting****</t>
  </si>
  <si>
    <t>4L.1W</t>
  </si>
  <si>
    <t>4L.2W</t>
  </si>
  <si>
    <t>Wens 21</t>
  </si>
  <si>
    <t>Wens 23</t>
  </si>
  <si>
    <t>Wens 22</t>
  </si>
  <si>
    <t>Wens 24</t>
  </si>
  <si>
    <t>Wens 25</t>
  </si>
  <si>
    <t>Wens 26</t>
  </si>
  <si>
    <t>Wens 27</t>
  </si>
  <si>
    <t>Wens 28</t>
  </si>
  <si>
    <t>Wens 29</t>
  </si>
  <si>
    <t>Wens 30</t>
  </si>
  <si>
    <t>Wens 31</t>
  </si>
  <si>
    <t>Wens 32</t>
  </si>
  <si>
    <t>Wens 33</t>
  </si>
  <si>
    <t>Wens 34</t>
  </si>
  <si>
    <t>Wens 35</t>
  </si>
  <si>
    <t>4L.3W</t>
  </si>
  <si>
    <t>4L.4W</t>
  </si>
  <si>
    <t>4L.5W</t>
  </si>
  <si>
    <t>4L.6W</t>
  </si>
  <si>
    <t>4L.7W</t>
  </si>
  <si>
    <t>4L.8W</t>
  </si>
  <si>
    <t>4L.9W</t>
  </si>
  <si>
    <t>4L.10W</t>
  </si>
  <si>
    <t>4L.11W</t>
  </si>
  <si>
    <t>4L.12W</t>
  </si>
  <si>
    <t>4L.13W</t>
  </si>
  <si>
    <t>4L.14W</t>
  </si>
  <si>
    <t>4L.15W</t>
  </si>
  <si>
    <t xml:space="preserve">Geintegreerde oplossing of koppeling met BNG </t>
  </si>
  <si>
    <t>Geintegreerde oplossing of koppeling voor e-factureren</t>
  </si>
  <si>
    <t>Koppeling met Kofax</t>
  </si>
  <si>
    <t>Koppeling met Dataplatform (Microsoft Azure incl. PowerBI)</t>
  </si>
  <si>
    <t xml:space="preserve">Koppeling eDocs </t>
  </si>
  <si>
    <t xml:space="preserve">Koppeling met SMART AIM </t>
  </si>
  <si>
    <t xml:space="preserve">Koppeling met Topdesk </t>
  </si>
  <si>
    <t>Train de trainer</t>
  </si>
  <si>
    <t>4.1</t>
  </si>
  <si>
    <t>4.2</t>
  </si>
  <si>
    <t>4.4</t>
  </si>
  <si>
    <t>4.5</t>
  </si>
  <si>
    <t>4.6</t>
  </si>
  <si>
    <t>4.7</t>
  </si>
  <si>
    <t>4.8</t>
  </si>
  <si>
    <t>4.9</t>
  </si>
  <si>
    <t>4.10</t>
  </si>
  <si>
    <t>4.11</t>
  </si>
  <si>
    <t>4.12</t>
  </si>
  <si>
    <t>4.13</t>
  </si>
  <si>
    <t>4.14</t>
  </si>
  <si>
    <t>4.15</t>
  </si>
  <si>
    <t>4.16</t>
  </si>
  <si>
    <t>4.17</t>
  </si>
  <si>
    <t>4.18</t>
  </si>
  <si>
    <t>Prestatieverklaarders en viewers</t>
  </si>
  <si>
    <t>Structureel</t>
  </si>
  <si>
    <t>Jaarlijkse vaste kosten pakket inclusief beheer</t>
  </si>
  <si>
    <t>Gebruikerskosten</t>
  </si>
  <si>
    <t xml:space="preserve">NB: Categorie 1 weegt niet mee in de beoordeling, maar Categorie 1 mag niet duurder zijn dan de totaaltelling van Categorie 2. </t>
  </si>
  <si>
    <t>Dienstverlening 1 t/m 6
Financiële administratie</t>
  </si>
  <si>
    <t>Dienstverlening 7
Projectadministratie (optioneel)</t>
  </si>
  <si>
    <t>#aantal</t>
  </si>
  <si>
    <t>Vaste kosten module</t>
  </si>
  <si>
    <t>+</t>
  </si>
  <si>
    <t>*</t>
  </si>
  <si>
    <t>**</t>
  </si>
  <si>
    <t>De in te dienen prijzen zijn de prijzen per jaar, dus ook bij de 2-6 jaar en de 7-20 jaar</t>
  </si>
  <si>
    <t>Plafondbedrag Structureel</t>
  </si>
  <si>
    <t xml:space="preserve">Cat2 #2 pGO-1 en #2 pGO-7 </t>
  </si>
  <si>
    <t>Categorie 3: Eenmalige kosten</t>
  </si>
  <si>
    <t>Opleidingen</t>
  </si>
  <si>
    <t>Deelnemers***</t>
  </si>
  <si>
    <t>Totaalprijs</t>
  </si>
  <si>
    <t>Online (E-learning in het Nederlands)</t>
  </si>
  <si>
    <t>Klassikaal on site</t>
  </si>
  <si>
    <t>Klassikaal bij leverancier</t>
  </si>
  <si>
    <t>Uitgegaan dient te worden van een klassikale les tussen de 5 en de 10 personen. Na de initiele training kan waar mogelijk worden aangesloten bij een klassikale les met derden.</t>
  </si>
  <si>
    <t>***</t>
  </si>
  <si>
    <t>Categorie 4: Eenmalige kosten</t>
  </si>
  <si>
    <t>(totaal)Prijs</t>
  </si>
  <si>
    <t>4.3a</t>
  </si>
  <si>
    <t>Kosten schrijven van het exitplan</t>
  </si>
  <si>
    <t xml:space="preserve">Eis </t>
  </si>
  <si>
    <t>3E.1</t>
  </si>
  <si>
    <t>4.3b</t>
  </si>
  <si>
    <r>
      <t xml:space="preserve">Exitkosten bij einde overeenkomst 
</t>
    </r>
    <r>
      <rPr>
        <sz val="9"/>
        <color theme="0" tint="-0.34998626667073579"/>
        <rFont val="Fira Sans"/>
        <family val="2"/>
      </rPr>
      <t>(oa. kijklicentie aansluitend aan de fiscale bewaartermijn en het ter beschikking stellen van de data)</t>
    </r>
  </si>
  <si>
    <t xml:space="preserve">Geintegreerde oplossing of koppeling met Lias </t>
  </si>
  <si>
    <t xml:space="preserve">Koppeling met Microsoft Dynamics CRM </t>
  </si>
  <si>
    <t xml:space="preserve">Geintegreerde oplossing of koppeling met een externe urenadministratie (TimeChimp of anders) </t>
  </si>
  <si>
    <t xml:space="preserve">Een zo standaard mogelijke invulling van de relatie naar CBS </t>
  </si>
  <si>
    <t>Een zo standaard mogelijke invulling van de relatie naar de salarisadministratie (Visma-RAET of anders)</t>
  </si>
  <si>
    <t xml:space="preserve">Een zo standaard mogelijke invulling van de relatie met Negometrix /Mercell </t>
  </si>
  <si>
    <t xml:space="preserve">Een zo standaard mogelijke koppeling met een zaak-/casemanagement-systeem </t>
  </si>
  <si>
    <t xml:space="preserve">Een zo standaard mogelijke invulling van de relatie naar iAsset </t>
  </si>
  <si>
    <t>****</t>
  </si>
  <si>
    <t>In Tab Onderbouwing Implementatie en Tab Onderbouwing Inrichting dient u een onderbouwing te  geven van de opbouw van het bedrag inclusief de betreffende onderdelen (Format is vrij). Het totaalbedrag dient u in te vullen in 4.1 en 4.2 in de kolom F.</t>
  </si>
  <si>
    <t>Plafondbedrag Incidenteel</t>
  </si>
  <si>
    <t>Categorie 5: Kansen</t>
  </si>
  <si>
    <t>Prijs</t>
  </si>
  <si>
    <t>Totale inschrijfsom</t>
  </si>
  <si>
    <t>5.1</t>
  </si>
  <si>
    <t>Prijs voor kans 1 (wat kost deze kans?)</t>
  </si>
  <si>
    <t>5.2</t>
  </si>
  <si>
    <t>Prijs voor kans 2 (wat kost deze kans?)</t>
  </si>
  <si>
    <t>5.3</t>
  </si>
  <si>
    <t>Prijs voor kans 3 (wat kost deze kans?)</t>
  </si>
  <si>
    <t>5.4</t>
  </si>
  <si>
    <t>Prijs voor kans 4 (wat kost deze kans?)</t>
  </si>
  <si>
    <t>5.5</t>
  </si>
  <si>
    <t>Prijs voor kans 5 (wat kost deze kans?)</t>
  </si>
  <si>
    <t>Subtotaal Categorie 5</t>
  </si>
  <si>
    <t>a.</t>
  </si>
  <si>
    <t>b.</t>
  </si>
  <si>
    <t>c.</t>
  </si>
  <si>
    <t>Onder implementatie (4.1) en inrichting (4.2) zie ook GK.3 van het beschrijvend document worden alles begrepen, wat noodzakelijk is om de gebruikers te kunnen laten werken op het systeem. Dit omvat inrichting, dataconversie, testen en instructie/overdracht ten behoeve van de go-live op 1 januari 2023</t>
  </si>
  <si>
    <t>d.</t>
  </si>
  <si>
    <t>Het tarievenblad dient een totaalprijs te zijn en per onderdeel gesplitst. Uw dient de kosten conform GK.3 Plan van Aanpak in de onderbouwing van de implementatie en de inrichting in alle relevante kostencomponenten, eenheidstarieven, kortingen etc. te splitsen.</t>
  </si>
  <si>
    <t>e.</t>
  </si>
  <si>
    <t>Het is niet toegestaan negatieve bedragen in te vullen.</t>
  </si>
  <si>
    <t>f.</t>
  </si>
  <si>
    <t>g.</t>
  </si>
  <si>
    <t>Bij categorie 1 en 2 dienen de prijzen van de opvolgende verlengingsjaren (kolommen F en G) lager of gelijk te zijn aan prijzen voor de eerdere jaren van individuele gebruikersprijzen.</t>
  </si>
  <si>
    <t>Onderbouwing Inrichting 4.2 (Categorie 4)</t>
  </si>
  <si>
    <t>Onderbouwing Implementatie 4.1 (Categorie 4)</t>
  </si>
  <si>
    <t>Onderbouwing kansen 5.1 t/m 5.5 (Categorie 5)</t>
  </si>
  <si>
    <t xml:space="preserve">NB: De prijs moet zijn onderbouwd met technische eisen, calculaties, offertes etc. De prijs voor een kans is een vaste prijs gedurende de volledige looptijd van de Overeenkomst.  </t>
  </si>
  <si>
    <t>prijsopgave dient te worden gedaan exclusief BTW in Euro’s</t>
  </si>
  <si>
    <t xml:space="preserve">Aan het aantal trainingen/deelnemers kunnen geen rechten worden ontleend. De aangeboden tarieven staan gedurende de volledige looptijd van de Overeenkomst vast. </t>
  </si>
  <si>
    <t xml:space="preserve">De tarieven voor gPO 1t/m gPO12 liggen vast vanaf de ingangsdatum ( 1 november 2021 ) tot en met 1 januari 2028. Vanaf 1 januari 2028 mogen de tarieven jaarlijks eenmalig worden verhoogd/verlaagd, conform het in de Overeenkomst opgenomen CBS indexcijfer. </t>
  </si>
  <si>
    <t>Aanbiedingen waarbij de totaalprijs van Categorie 1 hoger is dan Categorie 2 zullen terzijde worden gelegd.</t>
  </si>
  <si>
    <t>h.</t>
  </si>
  <si>
    <t>Het is niet mogelijk om naast de in dit prijzenblad opgenomen prijzen kosten bij de Opdrachtgever in rekening te brengen.</t>
  </si>
  <si>
    <t>Implementatie en inrichting conform GK 2 en GK.3</t>
  </si>
  <si>
    <t>Categorie 1: Jaarlijkse kosten inclusief GK1 en GK2</t>
  </si>
  <si>
    <t>Categorie 2: Jaarlijkse kosten inclusief GK1 en GK2</t>
  </si>
  <si>
    <t xml:space="preserve">Aan de opgegeven aantallen gebruikers kunnen geen rechten worden ontleend, deze zijn indicatief en kunnen afwijken. De aangeboden prijzen voor de gebruikers staan echter vast, tot een maximale afschaling van 20% van het aantal gebruikers. </t>
  </si>
  <si>
    <t>Subtotaal Categorie 3, excl. 4.10, 4.12, 4.16, 4.17 en 4.18 (1e NvI vraag 8, 12 en 13.</t>
  </si>
  <si>
    <t>Bij 1e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</si>
</sst>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44" formatCode="_ &quot;€&quot;\ * #,##0.00_ ;_ &quot;€&quot;\ * \-#,##0.00_ ;_ &quot;€&quot;\ * &quot;-&quot;??_ ;_ @_ "/>
    <numFmt numFmtId="164" formatCode="_ [$€-413]\ * #,##0.00_ ;_ [$€-413]\ * \-#,##0.00_ ;_ [$€-413]\ * &quot;-&quot;??_ ;_ @_ "/>
  </numFmts>
  <fonts count="20" x14ac:knownFonts="1">
    <font>
      <sz val="12"/>
      <color theme="1"/>
      <name val="Calibri"/>
      <family val="2"/>
      <scheme val="minor"/>
    </font>
    <font>
      <sz val="9"/>
      <color theme="1"/>
      <name val="Verdana"/>
      <family val="2"/>
    </font>
    <font>
      <sz val="12"/>
      <color theme="1"/>
      <name val="Calibri"/>
      <family val="2"/>
      <scheme val="minor"/>
    </font>
    <font>
      <b/>
      <sz val="11"/>
      <color theme="1"/>
      <name val="Fira Sans"/>
      <family val="2"/>
    </font>
    <font>
      <sz val="9"/>
      <color theme="1"/>
      <name val="Fira Sans"/>
      <family val="2"/>
    </font>
    <font>
      <sz val="9"/>
      <name val="Fira Sans"/>
      <family val="2"/>
    </font>
    <font>
      <b/>
      <sz val="9"/>
      <name val="Fira Sans"/>
      <family val="2"/>
    </font>
    <font>
      <u/>
      <sz val="9"/>
      <name val="Fira Sans"/>
      <family val="2"/>
    </font>
    <font>
      <b/>
      <i/>
      <sz val="9"/>
      <name val="Fira Sans"/>
      <family val="2"/>
    </font>
    <font>
      <i/>
      <sz val="9"/>
      <name val="Fira Sans"/>
      <family val="2"/>
    </font>
    <font>
      <b/>
      <sz val="9"/>
      <color theme="1"/>
      <name val="Fira Sans"/>
      <family val="2"/>
    </font>
    <font>
      <sz val="12"/>
      <color theme="1"/>
      <name val="Fira Sans"/>
      <family val="2"/>
    </font>
    <font>
      <sz val="10"/>
      <color theme="1"/>
      <name val="Fira Sans"/>
      <family val="2"/>
    </font>
    <font>
      <sz val="10"/>
      <color theme="0" tint="-0.499984740745262"/>
      <name val="Fira Sans"/>
      <family val="2"/>
    </font>
    <font>
      <sz val="9"/>
      <color theme="0" tint="-0.34998626667073579"/>
      <name val="Fira Sans"/>
      <family val="2"/>
    </font>
    <font>
      <sz val="10"/>
      <name val="Fira Sans"/>
      <family val="2"/>
    </font>
    <font>
      <sz val="8"/>
      <name val="Trebuchet MS"/>
      <family val="2"/>
    </font>
    <font>
      <b/>
      <sz val="12"/>
      <color rgb="FFFF0000"/>
      <name val="Fira Sans"/>
      <family val="2"/>
    </font>
    <font>
      <sz val="9"/>
      <color rgb="FF0070C0"/>
      <name val="Fira Sans"/>
      <family val="2"/>
    </font>
    <font>
      <sz val="12"/>
      <color rgb="FF0070C0"/>
      <name val="Fira Sans"/>
      <family val="2"/>
    </font>
  </fonts>
  <fills count="12">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5" tint="0.59999389629810485"/>
        <bgColor indexed="64"/>
      </patternFill>
    </fill>
  </fills>
  <borders count="2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medium">
        <color indexed="64"/>
      </top>
      <bottom/>
      <diagonal/>
    </border>
    <border>
      <left/>
      <right/>
      <top style="double">
        <color auto="1"/>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top/>
      <bottom style="medium">
        <color indexed="64"/>
      </bottom>
      <diagonal/>
    </border>
  </borders>
  <cellStyleXfs count="3">
    <xf numFmtId="0" fontId="0" fillId="0" borderId="0"/>
    <xf numFmtId="0" fontId="1" fillId="0" borderId="0"/>
    <xf numFmtId="44" fontId="2" fillId="0" borderId="0" applyFont="0" applyFill="0" applyBorder="0" applyAlignment="0" applyProtection="0"/>
  </cellStyleXfs>
  <cellXfs count="168">
    <xf numFmtId="0" fontId="0" fillId="0" borderId="0" xfId="0"/>
    <xf numFmtId="0" fontId="0" fillId="0" borderId="0" xfId="0" applyAlignment="1">
      <alignment vertical="center" wrapText="1" shrinkToFit="1"/>
    </xf>
    <xf numFmtId="0" fontId="3" fillId="0" borderId="0" xfId="1" applyFont="1" applyAlignment="1">
      <alignment vertical="center"/>
    </xf>
    <xf numFmtId="0" fontId="4" fillId="0" borderId="0" xfId="1" applyFont="1" applyAlignment="1">
      <alignment vertical="center"/>
    </xf>
    <xf numFmtId="0" fontId="5" fillId="0" borderId="0" xfId="1" applyFont="1" applyAlignment="1">
      <alignment horizontal="left" vertical="center" wrapText="1" shrinkToFit="1"/>
    </xf>
    <xf numFmtId="0" fontId="6" fillId="0" borderId="0" xfId="1" applyFont="1"/>
    <xf numFmtId="0" fontId="5" fillId="0" borderId="0" xfId="1" applyFont="1"/>
    <xf numFmtId="0" fontId="6" fillId="0" borderId="0" xfId="1" applyFont="1" applyAlignment="1">
      <alignment horizontal="center"/>
    </xf>
    <xf numFmtId="41" fontId="5" fillId="0" borderId="0" xfId="1" applyNumberFormat="1" applyFont="1" applyAlignment="1">
      <alignment horizontal="center"/>
    </xf>
    <xf numFmtId="0" fontId="5" fillId="0" borderId="0" xfId="1" applyFont="1" applyAlignment="1">
      <alignment horizontal="center"/>
    </xf>
    <xf numFmtId="0" fontId="6" fillId="0" borderId="0" xfId="1" applyFont="1" applyAlignment="1">
      <alignment horizontal="left" indent="1"/>
    </xf>
    <xf numFmtId="0" fontId="6" fillId="0" borderId="0" xfId="1" applyFont="1" applyAlignment="1">
      <alignment horizontal="left" vertical="center" indent="1"/>
    </xf>
    <xf numFmtId="0" fontId="5" fillId="3" borderId="0" xfId="1" applyFont="1" applyFill="1" applyAlignment="1">
      <alignment horizontal="center" vertical="center"/>
    </xf>
    <xf numFmtId="0" fontId="7" fillId="0" borderId="1" xfId="1" applyFont="1" applyBorder="1" applyAlignment="1">
      <alignment vertical="center"/>
    </xf>
    <xf numFmtId="0" fontId="7" fillId="0" borderId="7" xfId="1" applyFont="1" applyBorder="1" applyAlignment="1">
      <alignment horizontal="center" vertical="center"/>
    </xf>
    <xf numFmtId="0" fontId="5" fillId="0" borderId="2" xfId="1" applyFont="1" applyBorder="1" applyAlignment="1">
      <alignment horizontal="center" vertical="center"/>
    </xf>
    <xf numFmtId="0" fontId="5" fillId="0" borderId="3" xfId="1" applyFont="1" applyBorder="1" applyAlignment="1">
      <alignment horizontal="center" vertical="center" wrapText="1" shrinkToFit="1"/>
    </xf>
    <xf numFmtId="0" fontId="5" fillId="0" borderId="0" xfId="1" applyFont="1" applyAlignment="1">
      <alignment vertical="center"/>
    </xf>
    <xf numFmtId="0" fontId="5" fillId="0" borderId="0" xfId="1" applyFont="1" applyAlignment="1">
      <alignment vertical="center" wrapText="1" shrinkToFit="1"/>
    </xf>
    <xf numFmtId="0" fontId="5" fillId="0" borderId="4" xfId="1" applyFont="1" applyBorder="1" applyAlignment="1">
      <alignment horizontal="left" vertical="center" wrapText="1"/>
    </xf>
    <xf numFmtId="0" fontId="5" fillId="6" borderId="8" xfId="1" applyFont="1" applyFill="1" applyBorder="1" applyAlignment="1">
      <alignment horizontal="center" vertical="center"/>
    </xf>
    <xf numFmtId="44" fontId="5" fillId="2" borderId="5" xfId="2" applyFont="1" applyFill="1" applyBorder="1" applyAlignment="1">
      <alignment vertical="center"/>
    </xf>
    <xf numFmtId="44" fontId="5" fillId="4" borderId="6" xfId="1" applyNumberFormat="1" applyFont="1" applyFill="1" applyBorder="1" applyAlignment="1">
      <alignment vertical="center"/>
    </xf>
    <xf numFmtId="0" fontId="5" fillId="0" borderId="0" xfId="1" applyFont="1" applyAlignment="1">
      <alignment horizontal="center" vertical="center"/>
    </xf>
    <xf numFmtId="0" fontId="5" fillId="9" borderId="4" xfId="1" applyFont="1" applyFill="1" applyBorder="1" applyAlignment="1">
      <alignment horizontal="left" vertical="center" wrapText="1"/>
    </xf>
    <xf numFmtId="0" fontId="5" fillId="0" borderId="8" xfId="1" applyFont="1" applyBorder="1" applyAlignment="1">
      <alignment horizontal="center" vertical="center"/>
    </xf>
    <xf numFmtId="44" fontId="5" fillId="0" borderId="5" xfId="2" applyFont="1" applyFill="1" applyBorder="1" applyAlignment="1">
      <alignment vertical="center"/>
    </xf>
    <xf numFmtId="0" fontId="5" fillId="0" borderId="4" xfId="1" applyFont="1" applyBorder="1" applyAlignment="1">
      <alignment horizontal="left" vertical="center" wrapText="1" indent="1"/>
    </xf>
    <xf numFmtId="0" fontId="5" fillId="0" borderId="4" xfId="1" applyFont="1" applyBorder="1" applyAlignment="1">
      <alignment horizontal="left" vertical="center" indent="1"/>
    </xf>
    <xf numFmtId="0" fontId="5" fillId="0" borderId="9" xfId="1" applyFont="1" applyBorder="1" applyAlignment="1">
      <alignment horizontal="left" vertical="center" indent="1"/>
    </xf>
    <xf numFmtId="0" fontId="5" fillId="6" borderId="10" xfId="1" applyFont="1" applyFill="1" applyBorder="1" applyAlignment="1">
      <alignment horizontal="center" vertical="center"/>
    </xf>
    <xf numFmtId="44" fontId="5" fillId="2" borderId="11" xfId="2" applyFont="1" applyFill="1" applyBorder="1" applyAlignment="1">
      <alignment vertical="center"/>
    </xf>
    <xf numFmtId="0" fontId="5" fillId="0" borderId="12" xfId="1" applyFont="1" applyBorder="1"/>
    <xf numFmtId="0" fontId="5" fillId="0" borderId="12" xfId="1" applyFont="1" applyBorder="1" applyAlignment="1">
      <alignment horizontal="center" vertical="center"/>
    </xf>
    <xf numFmtId="44" fontId="5" fillId="0" borderId="12" xfId="2" applyFont="1" applyBorder="1"/>
    <xf numFmtId="0" fontId="6" fillId="0" borderId="12" xfId="1" applyFont="1" applyBorder="1"/>
    <xf numFmtId="44" fontId="6" fillId="0" borderId="0" xfId="1" applyNumberFormat="1" applyFont="1" applyAlignment="1">
      <alignment horizontal="center"/>
    </xf>
    <xf numFmtId="0" fontId="6" fillId="0" borderId="0" xfId="1" applyFont="1" applyAlignment="1">
      <alignment vertical="center"/>
    </xf>
    <xf numFmtId="0" fontId="6" fillId="0" borderId="0" xfId="1" applyFont="1" applyAlignment="1">
      <alignment horizontal="center" vertical="center"/>
    </xf>
    <xf numFmtId="41" fontId="5" fillId="0" borderId="0" xfId="1" applyNumberFormat="1" applyFont="1" applyAlignment="1">
      <alignment horizontal="center" vertical="center"/>
    </xf>
    <xf numFmtId="0" fontId="5" fillId="8" borderId="0" xfId="1" applyFont="1" applyFill="1" applyAlignment="1">
      <alignment vertical="center"/>
    </xf>
    <xf numFmtId="0" fontId="6" fillId="8" borderId="0" xfId="1" applyFont="1" applyFill="1" applyAlignment="1">
      <alignment horizontal="right" vertical="center"/>
    </xf>
    <xf numFmtId="44" fontId="5" fillId="8" borderId="0" xfId="1" applyNumberFormat="1" applyFont="1" applyFill="1" applyAlignment="1">
      <alignment horizontal="center" vertical="center"/>
    </xf>
    <xf numFmtId="0" fontId="8" fillId="0" borderId="0" xfId="1" applyFont="1" applyAlignment="1">
      <alignment vertical="center"/>
    </xf>
    <xf numFmtId="0" fontId="7" fillId="0" borderId="15" xfId="1" applyFont="1" applyBorder="1" applyAlignment="1">
      <alignment vertical="center" wrapText="1"/>
    </xf>
    <xf numFmtId="44" fontId="5" fillId="0" borderId="6" xfId="1" applyNumberFormat="1" applyFont="1" applyBorder="1" applyAlignment="1">
      <alignment vertical="center"/>
    </xf>
    <xf numFmtId="0" fontId="5" fillId="0" borderId="17" xfId="1" applyFont="1" applyBorder="1" applyAlignment="1">
      <alignment horizontal="left" vertical="center" indent="1"/>
    </xf>
    <xf numFmtId="0" fontId="5" fillId="6" borderId="18" xfId="1" applyFont="1" applyFill="1" applyBorder="1" applyAlignment="1">
      <alignment horizontal="center" vertical="center"/>
    </xf>
    <xf numFmtId="44" fontId="5" fillId="2" borderId="19" xfId="2" applyFont="1" applyFill="1" applyBorder="1" applyAlignment="1">
      <alignment vertical="center"/>
    </xf>
    <xf numFmtId="44" fontId="5" fillId="4" borderId="20" xfId="1" applyNumberFormat="1" applyFont="1" applyFill="1" applyBorder="1" applyAlignment="1">
      <alignment vertical="center"/>
    </xf>
    <xf numFmtId="44" fontId="9" fillId="0" borderId="0" xfId="1" applyNumberFormat="1" applyFont="1"/>
    <xf numFmtId="0" fontId="10" fillId="0" borderId="0" xfId="1" applyFont="1"/>
    <xf numFmtId="0" fontId="4" fillId="0" borderId="0" xfId="1" applyFont="1"/>
    <xf numFmtId="41" fontId="5" fillId="0" borderId="0" xfId="1" applyNumberFormat="1" applyFont="1"/>
    <xf numFmtId="0" fontId="9" fillId="0" borderId="0" xfId="1" applyFont="1"/>
    <xf numFmtId="0" fontId="7" fillId="0" borderId="14" xfId="1" applyFont="1" applyBorder="1" applyAlignment="1">
      <alignment vertical="center" wrapText="1"/>
    </xf>
    <xf numFmtId="0" fontId="10" fillId="0" borderId="0" xfId="1" applyFont="1" applyAlignment="1">
      <alignment vertical="center"/>
    </xf>
    <xf numFmtId="0" fontId="9" fillId="0" borderId="0" xfId="1" applyFont="1" applyAlignment="1">
      <alignment vertical="center"/>
    </xf>
    <xf numFmtId="9" fontId="5" fillId="0" borderId="0" xfId="1" applyNumberFormat="1" applyFont="1"/>
    <xf numFmtId="0" fontId="9" fillId="0" borderId="21" xfId="1" applyFont="1" applyBorder="1"/>
    <xf numFmtId="44" fontId="9" fillId="0" borderId="22" xfId="1" applyNumberFormat="1" applyFont="1" applyBorder="1"/>
    <xf numFmtId="0" fontId="5" fillId="0" borderId="0" xfId="1" quotePrefix="1" applyFont="1"/>
    <xf numFmtId="0" fontId="5" fillId="0" borderId="0" xfId="1" quotePrefix="1" applyFont="1" applyAlignment="1">
      <alignment horizontal="right" vertical="top"/>
    </xf>
    <xf numFmtId="44" fontId="5" fillId="0" borderId="0" xfId="1" applyNumberFormat="1" applyFont="1"/>
    <xf numFmtId="0" fontId="4" fillId="0" borderId="0" xfId="1" applyFont="1" applyAlignment="1">
      <alignment horizontal="right" vertical="top"/>
    </xf>
    <xf numFmtId="0" fontId="4" fillId="0" borderId="0" xfId="1" quotePrefix="1" applyFont="1" applyAlignment="1">
      <alignment horizontal="right" vertical="top"/>
    </xf>
    <xf numFmtId="44" fontId="5" fillId="8" borderId="0" xfId="1" applyNumberFormat="1" applyFont="1" applyFill="1" applyAlignment="1">
      <alignment vertical="center"/>
    </xf>
    <xf numFmtId="164" fontId="5" fillId="0" borderId="0" xfId="1" applyNumberFormat="1" applyFont="1" applyAlignment="1">
      <alignment vertical="center"/>
    </xf>
    <xf numFmtId="0" fontId="11" fillId="0" borderId="0" xfId="0" applyFont="1"/>
    <xf numFmtId="0" fontId="5" fillId="0" borderId="1" xfId="1" applyFont="1" applyBorder="1" applyAlignment="1">
      <alignment vertical="center"/>
    </xf>
    <xf numFmtId="0" fontId="5" fillId="6" borderId="7" xfId="1" applyFont="1" applyFill="1" applyBorder="1" applyAlignment="1">
      <alignment horizontal="center" vertical="center"/>
    </xf>
    <xf numFmtId="44" fontId="5" fillId="2" borderId="7" xfId="2" applyFont="1" applyFill="1" applyBorder="1" applyAlignment="1">
      <alignment horizontal="center" vertical="center"/>
    </xf>
    <xf numFmtId="44" fontId="5" fillId="0" borderId="7" xfId="2" applyFont="1" applyFill="1" applyBorder="1" applyAlignment="1">
      <alignment horizontal="center" vertical="center"/>
    </xf>
    <xf numFmtId="44" fontId="5" fillId="4" borderId="3" xfId="1" applyNumberFormat="1" applyFont="1" applyFill="1" applyBorder="1" applyAlignment="1">
      <alignment vertical="center"/>
    </xf>
    <xf numFmtId="0" fontId="5" fillId="0" borderId="4" xfId="1" applyFont="1" applyBorder="1" applyAlignment="1">
      <alignment vertical="center"/>
    </xf>
    <xf numFmtId="44" fontId="5" fillId="2" borderId="8" xfId="2" applyFont="1" applyFill="1" applyBorder="1" applyAlignment="1">
      <alignment horizontal="center" vertical="center"/>
    </xf>
    <xf numFmtId="44" fontId="5" fillId="0" borderId="8" xfId="2" applyFont="1" applyFill="1" applyBorder="1" applyAlignment="1">
      <alignment horizontal="center" vertical="center"/>
    </xf>
    <xf numFmtId="0" fontId="5" fillId="0" borderId="17" xfId="1" applyFont="1" applyBorder="1" applyAlignment="1">
      <alignment vertical="center"/>
    </xf>
    <xf numFmtId="44" fontId="5" fillId="2" borderId="18" xfId="2" applyFont="1" applyFill="1" applyBorder="1" applyAlignment="1">
      <alignment horizontal="center" vertical="center"/>
    </xf>
    <xf numFmtId="44" fontId="5" fillId="0" borderId="18" xfId="2" applyFont="1" applyFill="1" applyBorder="1" applyAlignment="1">
      <alignment horizontal="center" vertical="center"/>
    </xf>
    <xf numFmtId="44" fontId="9" fillId="0" borderId="21" xfId="1" applyNumberFormat="1" applyFont="1" applyBorder="1"/>
    <xf numFmtId="44" fontId="5" fillId="0" borderId="0" xfId="2" applyFont="1" applyFill="1" applyBorder="1" applyAlignment="1">
      <alignment vertical="center"/>
    </xf>
    <xf numFmtId="44" fontId="5" fillId="0" borderId="0" xfId="1" applyNumberFormat="1" applyFont="1" applyAlignment="1">
      <alignment vertical="center"/>
    </xf>
    <xf numFmtId="44" fontId="5" fillId="0" borderId="0" xfId="2" applyFont="1" applyFill="1" applyAlignment="1">
      <alignment vertical="center"/>
    </xf>
    <xf numFmtId="44" fontId="6" fillId="0" borderId="0" xfId="2" applyFont="1"/>
    <xf numFmtId="0" fontId="4" fillId="0" borderId="0" xfId="1" applyFont="1" applyAlignment="1">
      <alignment horizontal="right" vertical="center"/>
    </xf>
    <xf numFmtId="44" fontId="6" fillId="8" borderId="0" xfId="1" applyNumberFormat="1" applyFont="1" applyFill="1" applyAlignment="1">
      <alignment vertical="center"/>
    </xf>
    <xf numFmtId="164" fontId="5" fillId="0" borderId="0" xfId="1" applyNumberFormat="1" applyFont="1"/>
    <xf numFmtId="44" fontId="5" fillId="0" borderId="0" xfId="2" applyFont="1"/>
    <xf numFmtId="0" fontId="6" fillId="0" borderId="0" xfId="1" applyFont="1" applyAlignment="1">
      <alignment horizontal="right"/>
    </xf>
    <xf numFmtId="44" fontId="6" fillId="0" borderId="0" xfId="1" applyNumberFormat="1" applyFont="1"/>
    <xf numFmtId="0" fontId="5" fillId="0" borderId="0" xfId="1" applyFont="1" applyAlignment="1">
      <alignment horizontal="right" vertical="center"/>
    </xf>
    <xf numFmtId="0" fontId="6" fillId="0" borderId="0" xfId="1" applyFont="1" applyAlignment="1">
      <alignment horizontal="right" vertical="center"/>
    </xf>
    <xf numFmtId="44" fontId="6" fillId="0" borderId="0" xfId="1" applyNumberFormat="1" applyFont="1" applyAlignment="1">
      <alignment vertical="center"/>
    </xf>
    <xf numFmtId="164" fontId="6" fillId="0" borderId="0" xfId="1" applyNumberFormat="1" applyFont="1" applyAlignment="1">
      <alignment vertical="center"/>
    </xf>
    <xf numFmtId="44" fontId="6" fillId="0" borderId="0" xfId="2" applyFont="1" applyFill="1" applyAlignment="1">
      <alignment vertical="center"/>
    </xf>
    <xf numFmtId="0" fontId="5" fillId="0" borderId="0" xfId="1" applyFont="1" applyAlignment="1">
      <alignment horizontal="left"/>
    </xf>
    <xf numFmtId="44" fontId="5" fillId="0" borderId="0" xfId="2" applyFont="1" applyFill="1" applyAlignment="1">
      <alignment horizontal="center" vertical="center"/>
    </xf>
    <xf numFmtId="0" fontId="4" fillId="0" borderId="0" xfId="1" applyFont="1" applyAlignment="1">
      <alignment horizontal="center" vertical="center"/>
    </xf>
    <xf numFmtId="0" fontId="11" fillId="0" borderId="5" xfId="0" applyFont="1" applyBorder="1" applyAlignment="1">
      <alignment vertical="center"/>
    </xf>
    <xf numFmtId="44" fontId="5" fillId="2" borderId="5" xfId="2" applyFont="1" applyFill="1" applyBorder="1" applyAlignment="1">
      <alignment horizontal="center" vertical="center"/>
    </xf>
    <xf numFmtId="44" fontId="5" fillId="0" borderId="0" xfId="2" applyFont="1" applyAlignment="1">
      <alignment vertical="center"/>
    </xf>
    <xf numFmtId="0" fontId="12" fillId="0" borderId="5" xfId="0" applyFont="1" applyBorder="1" applyAlignment="1">
      <alignment vertical="center"/>
    </xf>
    <xf numFmtId="0" fontId="13" fillId="0" borderId="5" xfId="0" applyFont="1" applyBorder="1" applyAlignment="1">
      <alignment horizontal="center" vertical="center"/>
    </xf>
    <xf numFmtId="0" fontId="13" fillId="0" borderId="11" xfId="0" applyFont="1" applyBorder="1" applyAlignment="1">
      <alignment horizontal="center" vertical="center"/>
    </xf>
    <xf numFmtId="0" fontId="13" fillId="0" borderId="16" xfId="0" applyFont="1" applyBorder="1" applyAlignment="1">
      <alignment horizontal="center" vertical="center"/>
    </xf>
    <xf numFmtId="0" fontId="6" fillId="0" borderId="0" xfId="1" applyFont="1" applyAlignment="1">
      <alignment horizontal="right" vertical="top"/>
    </xf>
    <xf numFmtId="0" fontId="4" fillId="7" borderId="0" xfId="1" applyFont="1" applyFill="1"/>
    <xf numFmtId="0" fontId="6" fillId="7" borderId="0" xfId="1" applyFont="1" applyFill="1" applyAlignment="1">
      <alignment horizontal="right" vertical="center"/>
    </xf>
    <xf numFmtId="0" fontId="4" fillId="0" borderId="0" xfId="1" applyFont="1" applyAlignment="1">
      <alignment wrapText="1"/>
    </xf>
    <xf numFmtId="44" fontId="11" fillId="0" borderId="0" xfId="0" applyNumberFormat="1" applyFont="1" applyAlignment="1">
      <alignment wrapText="1"/>
    </xf>
    <xf numFmtId="0" fontId="11" fillId="0" borderId="0" xfId="0" applyFont="1" applyAlignment="1">
      <alignment wrapText="1"/>
    </xf>
    <xf numFmtId="44" fontId="5" fillId="0" borderId="0" xfId="2" applyFont="1" applyFill="1"/>
    <xf numFmtId="0" fontId="4" fillId="5" borderId="0" xfId="1" applyFont="1" applyFill="1"/>
    <xf numFmtId="0" fontId="6" fillId="5" borderId="0" xfId="1" applyFont="1" applyFill="1" applyAlignment="1">
      <alignment horizontal="right" vertical="center"/>
    </xf>
    <xf numFmtId="44" fontId="6" fillId="5" borderId="0" xfId="1" applyNumberFormat="1" applyFont="1" applyFill="1" applyAlignment="1">
      <alignment vertical="center"/>
    </xf>
    <xf numFmtId="0" fontId="5" fillId="0" borderId="13" xfId="1" applyFont="1" applyBorder="1"/>
    <xf numFmtId="41" fontId="5" fillId="0" borderId="0" xfId="1" applyNumberFormat="1" applyFont="1" applyAlignment="1">
      <alignment vertical="center"/>
    </xf>
    <xf numFmtId="0" fontId="11" fillId="0" borderId="0" xfId="0" applyFont="1" applyAlignment="1">
      <alignment vertical="center" wrapText="1" shrinkToFit="1"/>
    </xf>
    <xf numFmtId="0" fontId="15" fillId="0" borderId="0" xfId="1" applyFont="1" applyAlignment="1">
      <alignment horizontal="center" vertical="center"/>
    </xf>
    <xf numFmtId="164" fontId="5" fillId="4" borderId="0" xfId="1" applyNumberFormat="1" applyFont="1" applyFill="1" applyAlignment="1">
      <alignment vertical="center"/>
    </xf>
    <xf numFmtId="0" fontId="4" fillId="0" borderId="0" xfId="1" applyFont="1" applyFill="1" applyAlignment="1">
      <alignment horizontal="center" vertical="center"/>
    </xf>
    <xf numFmtId="0" fontId="6" fillId="0" borderId="0" xfId="1" applyFont="1" applyFill="1" applyAlignment="1">
      <alignment horizontal="right" vertical="top"/>
    </xf>
    <xf numFmtId="0" fontId="4" fillId="0" borderId="0" xfId="1" applyFont="1" applyFill="1" applyAlignment="1">
      <alignment wrapText="1"/>
    </xf>
    <xf numFmtId="0" fontId="11" fillId="0" borderId="0" xfId="0" applyFont="1" applyFill="1" applyAlignment="1">
      <alignment wrapText="1"/>
    </xf>
    <xf numFmtId="164" fontId="5" fillId="0" borderId="0" xfId="1" applyNumberFormat="1" applyFont="1" applyFill="1"/>
    <xf numFmtId="0" fontId="4" fillId="0" borderId="0" xfId="1" applyFont="1" applyFill="1"/>
    <xf numFmtId="0" fontId="6" fillId="0" borderId="0" xfId="1" applyFont="1" applyFill="1" applyAlignment="1">
      <alignment horizontal="right" vertical="center"/>
    </xf>
    <xf numFmtId="44" fontId="6" fillId="0" borderId="0" xfId="1" applyNumberFormat="1" applyFont="1" applyFill="1" applyAlignment="1">
      <alignment vertical="center"/>
    </xf>
    <xf numFmtId="0" fontId="5" fillId="0" borderId="0" xfId="1" applyFont="1" applyFill="1"/>
    <xf numFmtId="44" fontId="4" fillId="0" borderId="0" xfId="2" applyFont="1" applyAlignment="1">
      <alignment horizontal="center"/>
    </xf>
    <xf numFmtId="44" fontId="5" fillId="0" borderId="0" xfId="2" applyFont="1" applyAlignment="1">
      <alignment horizontal="center"/>
    </xf>
    <xf numFmtId="44" fontId="6" fillId="0" borderId="0" xfId="2" applyFont="1" applyAlignment="1">
      <alignment horizontal="center"/>
    </xf>
    <xf numFmtId="0" fontId="17" fillId="0" borderId="0" xfId="1" applyFont="1" applyAlignment="1">
      <alignment vertical="center"/>
    </xf>
    <xf numFmtId="0" fontId="5" fillId="11" borderId="0" xfId="1" applyFont="1" applyFill="1"/>
    <xf numFmtId="44" fontId="5" fillId="11" borderId="0" xfId="1" applyNumberFormat="1" applyFont="1" applyFill="1" applyAlignment="1">
      <alignment vertical="center"/>
    </xf>
    <xf numFmtId="164" fontId="5" fillId="11" borderId="12" xfId="1" applyNumberFormat="1" applyFont="1" applyFill="1" applyBorder="1" applyAlignment="1">
      <alignment vertical="center"/>
    </xf>
    <xf numFmtId="0" fontId="5" fillId="0" borderId="0" xfId="1" applyFont="1" applyAlignment="1">
      <alignment vertical="center" wrapText="1" shrinkToFit="1"/>
    </xf>
    <xf numFmtId="0" fontId="0" fillId="0" borderId="0" xfId="0" applyAlignment="1">
      <alignment wrapText="1" shrinkToFit="1"/>
    </xf>
    <xf numFmtId="0" fontId="5" fillId="0" borderId="5" xfId="1" applyFont="1" applyBorder="1" applyAlignment="1">
      <alignment horizontal="left" vertical="center" wrapText="1"/>
    </xf>
    <xf numFmtId="0" fontId="11" fillId="0" borderId="5" xfId="0" applyFont="1" applyBorder="1" applyAlignment="1">
      <alignment vertical="center" wrapText="1"/>
    </xf>
    <xf numFmtId="0" fontId="18" fillId="7" borderId="0" xfId="1" applyFont="1" applyFill="1" applyAlignment="1">
      <alignment vertical="center" wrapText="1" shrinkToFit="1"/>
    </xf>
    <xf numFmtId="0" fontId="19" fillId="7" borderId="0" xfId="0" applyFont="1" applyFill="1"/>
    <xf numFmtId="0" fontId="5" fillId="7" borderId="0" xfId="1" applyFont="1" applyFill="1" applyAlignment="1">
      <alignment vertical="center" wrapText="1" shrinkToFit="1"/>
    </xf>
    <xf numFmtId="0" fontId="11" fillId="0" borderId="0" xfId="0" applyFont="1"/>
    <xf numFmtId="0" fontId="5" fillId="0" borderId="0" xfId="1" applyFont="1" applyAlignment="1">
      <alignment horizontal="left" vertical="center" wrapText="1" shrinkToFit="1"/>
    </xf>
    <xf numFmtId="0" fontId="0" fillId="0" borderId="0" xfId="0" applyAlignment="1">
      <alignment vertical="center" wrapText="1" shrinkToFit="1"/>
    </xf>
    <xf numFmtId="0" fontId="11" fillId="7" borderId="0" xfId="0" applyFont="1" applyFill="1"/>
    <xf numFmtId="0" fontId="5" fillId="0" borderId="5" xfId="1" applyFont="1" applyBorder="1" applyAlignment="1">
      <alignment horizontal="left" vertical="center"/>
    </xf>
    <xf numFmtId="0" fontId="11" fillId="0" borderId="5" xfId="0" applyFont="1" applyBorder="1" applyAlignment="1">
      <alignment vertical="center"/>
    </xf>
    <xf numFmtId="0" fontId="5" fillId="0" borderId="16" xfId="1" applyFont="1" applyBorder="1" applyAlignment="1">
      <alignment horizontal="left" vertical="center" wrapText="1" shrinkToFit="1"/>
    </xf>
    <xf numFmtId="0" fontId="11" fillId="0" borderId="8" xfId="0" applyFont="1" applyBorder="1" applyAlignment="1">
      <alignment vertical="center" wrapText="1" shrinkToFit="1"/>
    </xf>
    <xf numFmtId="0" fontId="5" fillId="0" borderId="5" xfId="1" applyFont="1" applyBorder="1" applyAlignment="1">
      <alignment horizontal="left" vertical="center" wrapText="1" shrinkToFit="1"/>
    </xf>
    <xf numFmtId="0" fontId="11" fillId="0" borderId="5" xfId="0" applyFont="1" applyBorder="1" applyAlignment="1">
      <alignment vertical="center" wrapText="1" shrinkToFit="1"/>
    </xf>
    <xf numFmtId="0" fontId="4" fillId="0" borderId="0" xfId="1" applyFont="1" applyAlignment="1">
      <alignment wrapText="1"/>
    </xf>
    <xf numFmtId="0" fontId="11" fillId="0" borderId="0" xfId="0" applyFont="1" applyAlignment="1">
      <alignment wrapText="1"/>
    </xf>
    <xf numFmtId="0" fontId="5" fillId="3" borderId="5" xfId="1" applyFont="1" applyFill="1" applyBorder="1" applyAlignment="1">
      <alignment horizontal="left" vertical="center"/>
    </xf>
    <xf numFmtId="0" fontId="11" fillId="3" borderId="5" xfId="0" applyFont="1" applyFill="1" applyBorder="1" applyAlignment="1">
      <alignment vertical="center"/>
    </xf>
    <xf numFmtId="0" fontId="5" fillId="0" borderId="5" xfId="1" applyFont="1" applyFill="1" applyBorder="1" applyAlignment="1">
      <alignment horizontal="left" vertical="center"/>
    </xf>
    <xf numFmtId="0" fontId="11" fillId="0" borderId="5" xfId="0" applyFont="1" applyFill="1" applyBorder="1" applyAlignment="1">
      <alignment vertical="center"/>
    </xf>
    <xf numFmtId="0" fontId="5" fillId="3" borderId="5" xfId="1" applyFont="1" applyFill="1" applyBorder="1" applyAlignment="1">
      <alignment horizontal="left" vertical="center" wrapText="1"/>
    </xf>
    <xf numFmtId="0" fontId="11" fillId="3" borderId="5" xfId="0" applyFont="1" applyFill="1" applyBorder="1" applyAlignment="1">
      <alignment vertical="center" wrapText="1"/>
    </xf>
    <xf numFmtId="0" fontId="12" fillId="0" borderId="0" xfId="0" applyFont="1" applyAlignment="1">
      <alignment vertical="center" wrapText="1" shrinkToFit="1"/>
    </xf>
    <xf numFmtId="0" fontId="5" fillId="9" borderId="5" xfId="1" applyFont="1" applyFill="1" applyBorder="1" applyAlignment="1">
      <alignment horizontal="left" vertical="center"/>
    </xf>
    <xf numFmtId="0" fontId="11" fillId="9" borderId="5" xfId="0" applyFont="1" applyFill="1" applyBorder="1" applyAlignment="1">
      <alignment vertical="center"/>
    </xf>
    <xf numFmtId="0" fontId="12" fillId="0" borderId="0" xfId="0" applyFont="1" applyFill="1" applyAlignment="1">
      <alignment vertical="center" wrapText="1" shrinkToFit="1"/>
    </xf>
    <xf numFmtId="0" fontId="16" fillId="10" borderId="0" xfId="0" applyFont="1" applyFill="1" applyAlignment="1">
      <alignment vertical="center" wrapText="1" shrinkToFit="1"/>
    </xf>
    <xf numFmtId="0" fontId="0" fillId="10" borderId="0" xfId="0" applyFill="1" applyAlignment="1">
      <alignment vertical="center" wrapText="1" shrinkToFit="1"/>
    </xf>
  </cellXfs>
  <cellStyles count="3">
    <cellStyle name="Standaard" xfId="0" builtinId="0"/>
    <cellStyle name="Standaard 2" xfId="1" xr:uid="{71771C59-7F2B-624E-BDC2-338AFAAFF8DF}"/>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04503-8D81-419B-A49C-42A8922EE211}">
  <sheetPr>
    <pageSetUpPr fitToPage="1"/>
  </sheetPr>
  <dimension ref="A1:S229"/>
  <sheetViews>
    <sheetView zoomScaleNormal="100" workbookViewId="0">
      <selection activeCell="A3" sqref="A3"/>
    </sheetView>
  </sheetViews>
  <sheetFormatPr defaultColWidth="10.875" defaultRowHeight="12" x14ac:dyDescent="0.2"/>
  <cols>
    <col min="1" max="1" width="4.625" style="51" customWidth="1"/>
    <col min="2" max="2" width="10" style="52" customWidth="1"/>
    <col min="3" max="3" width="33.875" style="52" customWidth="1"/>
    <col min="4" max="4" width="13.125" style="52" customWidth="1"/>
    <col min="5" max="7" width="15.625" style="52" customWidth="1"/>
    <col min="8" max="8" width="14.375" style="52" customWidth="1"/>
    <col min="9" max="9" width="11.375" style="52" customWidth="1"/>
    <col min="10" max="10" width="14.5" style="52" customWidth="1"/>
    <col min="11" max="12" width="18.25" style="52" customWidth="1"/>
    <col min="13" max="13" width="10.625" style="52" customWidth="1"/>
    <col min="14" max="14" width="29.625" style="52" customWidth="1"/>
    <col min="15" max="15" width="13.125" style="52" bestFit="1" customWidth="1"/>
    <col min="16" max="16" width="21.125" style="130" hidden="1" customWidth="1"/>
    <col min="17" max="17" width="15.125" style="52" bestFit="1" customWidth="1"/>
    <col min="18" max="16384" width="10.875" style="52"/>
  </cols>
  <sheetData>
    <row r="1" spans="1:16" s="3" customFormat="1" ht="15" x14ac:dyDescent="0.2">
      <c r="A1" s="2" t="s">
        <v>17</v>
      </c>
      <c r="B1" s="2"/>
      <c r="M1" s="4"/>
      <c r="P1" s="130"/>
    </row>
    <row r="3" spans="1:16" x14ac:dyDescent="0.2">
      <c r="A3" s="51" t="s">
        <v>171</v>
      </c>
    </row>
    <row r="4" spans="1:16" s="6" customFormat="1" x14ac:dyDescent="0.2">
      <c r="A4" s="5"/>
      <c r="C4" s="5"/>
      <c r="D4" s="5"/>
      <c r="E4" s="7"/>
      <c r="F4" s="8"/>
      <c r="J4" s="9"/>
      <c r="K4" s="9"/>
      <c r="L4" s="9"/>
      <c r="P4" s="131"/>
    </row>
    <row r="5" spans="1:16" s="6" customFormat="1" x14ac:dyDescent="0.2">
      <c r="A5" s="5" t="s">
        <v>89</v>
      </c>
      <c r="C5" s="5"/>
      <c r="D5" s="5"/>
      <c r="E5" s="7"/>
      <c r="F5" s="8"/>
      <c r="J5" s="9"/>
      <c r="K5" s="9"/>
      <c r="L5" s="9"/>
      <c r="P5" s="131"/>
    </row>
    <row r="6" spans="1:16" s="6" customFormat="1" ht="12.75" thickBot="1" x14ac:dyDescent="0.25">
      <c r="A6" s="10" t="s">
        <v>167</v>
      </c>
      <c r="C6" s="5"/>
      <c r="D6" s="5"/>
      <c r="E6" s="7"/>
      <c r="F6" s="8"/>
      <c r="J6" s="9"/>
      <c r="K6" s="9"/>
      <c r="L6" s="9"/>
      <c r="P6" s="131"/>
    </row>
    <row r="7" spans="1:16" s="17" customFormat="1" ht="24" x14ac:dyDescent="0.2">
      <c r="A7" s="11"/>
      <c r="B7" s="12" t="s">
        <v>0</v>
      </c>
      <c r="C7" s="13" t="s">
        <v>1</v>
      </c>
      <c r="D7" s="14" t="s">
        <v>9</v>
      </c>
      <c r="E7" s="15" t="s">
        <v>28</v>
      </c>
      <c r="F7" s="15" t="s">
        <v>29</v>
      </c>
      <c r="G7" s="15" t="s">
        <v>30</v>
      </c>
      <c r="H7" s="16" t="s">
        <v>10</v>
      </c>
      <c r="N7" s="18"/>
      <c r="O7" s="18"/>
      <c r="P7" s="131"/>
    </row>
    <row r="8" spans="1:16" s="17" customFormat="1" x14ac:dyDescent="0.2">
      <c r="A8" s="11"/>
      <c r="C8" s="19" t="s">
        <v>90</v>
      </c>
      <c r="D8" s="20">
        <v>1</v>
      </c>
      <c r="E8" s="21">
        <v>0</v>
      </c>
      <c r="F8" s="21">
        <v>0</v>
      </c>
      <c r="G8" s="21">
        <v>0</v>
      </c>
      <c r="H8" s="22">
        <f>(E8*1*D8)+(F8*5*D8)+(G8*14*D8)</f>
        <v>0</v>
      </c>
      <c r="J8" s="23"/>
      <c r="K8" s="23"/>
      <c r="L8" s="23"/>
      <c r="P8" s="131"/>
    </row>
    <row r="9" spans="1:16" s="17" customFormat="1" x14ac:dyDescent="0.2">
      <c r="A9" s="11"/>
      <c r="C9" s="24" t="s">
        <v>91</v>
      </c>
      <c r="D9" s="25"/>
      <c r="E9" s="26"/>
      <c r="F9" s="26"/>
      <c r="G9" s="26"/>
      <c r="H9" s="26"/>
      <c r="J9" s="23"/>
      <c r="K9" s="23"/>
      <c r="L9" s="23"/>
      <c r="P9" s="131"/>
    </row>
    <row r="10" spans="1:16" s="17" customFormat="1" x14ac:dyDescent="0.2">
      <c r="A10" s="11"/>
      <c r="C10" s="27" t="s">
        <v>88</v>
      </c>
      <c r="D10" s="20">
        <v>210</v>
      </c>
      <c r="E10" s="21">
        <v>0</v>
      </c>
      <c r="F10" s="21">
        <v>0</v>
      </c>
      <c r="G10" s="21">
        <v>0</v>
      </c>
      <c r="H10" s="22">
        <f t="shared" ref="H10:H14" si="0">(E10*1*D10)+(F10*5*D10)+(G10*14*D10)</f>
        <v>0</v>
      </c>
      <c r="J10" s="23"/>
      <c r="K10" s="23"/>
      <c r="L10" s="23"/>
      <c r="P10" s="131"/>
    </row>
    <row r="11" spans="1:16" s="17" customFormat="1" x14ac:dyDescent="0.2">
      <c r="A11" s="11"/>
      <c r="C11" s="27" t="s">
        <v>20</v>
      </c>
      <c r="D11" s="20">
        <v>50</v>
      </c>
      <c r="E11" s="21">
        <v>0</v>
      </c>
      <c r="F11" s="21">
        <v>0</v>
      </c>
      <c r="G11" s="21">
        <v>0</v>
      </c>
      <c r="H11" s="22">
        <f t="shared" si="0"/>
        <v>0</v>
      </c>
      <c r="J11" s="23"/>
      <c r="K11" s="23"/>
      <c r="L11" s="23"/>
      <c r="P11" s="131"/>
    </row>
    <row r="12" spans="1:16" s="17" customFormat="1" x14ac:dyDescent="0.2">
      <c r="A12" s="11"/>
      <c r="C12" s="28" t="s">
        <v>21</v>
      </c>
      <c r="D12" s="20">
        <v>40</v>
      </c>
      <c r="E12" s="21">
        <v>0</v>
      </c>
      <c r="F12" s="21">
        <v>0</v>
      </c>
      <c r="G12" s="21">
        <v>0</v>
      </c>
      <c r="H12" s="22">
        <f t="shared" si="0"/>
        <v>0</v>
      </c>
      <c r="J12" s="23"/>
      <c r="K12" s="23"/>
      <c r="L12" s="23"/>
      <c r="P12" s="131"/>
    </row>
    <row r="13" spans="1:16" s="17" customFormat="1" x14ac:dyDescent="0.2">
      <c r="A13" s="11"/>
      <c r="C13" s="28" t="s">
        <v>2</v>
      </c>
      <c r="D13" s="20">
        <v>5</v>
      </c>
      <c r="E13" s="21">
        <v>0</v>
      </c>
      <c r="F13" s="21">
        <v>0</v>
      </c>
      <c r="G13" s="21">
        <v>0</v>
      </c>
      <c r="H13" s="22">
        <f t="shared" si="0"/>
        <v>0</v>
      </c>
      <c r="J13" s="23"/>
      <c r="K13" s="23"/>
      <c r="L13" s="23"/>
      <c r="P13" s="131"/>
    </row>
    <row r="14" spans="1:16" s="17" customFormat="1" ht="12.75" thickBot="1" x14ac:dyDescent="0.25">
      <c r="A14" s="11"/>
      <c r="C14" s="29" t="s">
        <v>27</v>
      </c>
      <c r="D14" s="30">
        <v>15</v>
      </c>
      <c r="E14" s="31">
        <v>0</v>
      </c>
      <c r="F14" s="31">
        <v>0</v>
      </c>
      <c r="G14" s="31">
        <v>0</v>
      </c>
      <c r="H14" s="22">
        <f t="shared" si="0"/>
        <v>0</v>
      </c>
      <c r="J14" s="23"/>
      <c r="K14" s="23"/>
      <c r="L14" s="23"/>
      <c r="P14" s="131"/>
    </row>
    <row r="15" spans="1:16" s="6" customFormat="1" x14ac:dyDescent="0.2">
      <c r="A15" s="10"/>
      <c r="C15" s="32"/>
      <c r="D15" s="33"/>
      <c r="E15" s="34"/>
      <c r="F15" s="34"/>
      <c r="G15" s="34"/>
      <c r="H15" s="35"/>
      <c r="J15" s="36">
        <f>SUM(H8:H14)</f>
        <v>0</v>
      </c>
      <c r="K15" s="36"/>
      <c r="L15" s="36"/>
      <c r="P15" s="131"/>
    </row>
    <row r="16" spans="1:16" s="17" customFormat="1" x14ac:dyDescent="0.2">
      <c r="A16" s="11"/>
      <c r="B16" s="37" t="s">
        <v>92</v>
      </c>
      <c r="C16" s="37"/>
      <c r="D16" s="37"/>
      <c r="E16" s="38"/>
      <c r="F16" s="39"/>
      <c r="I16" s="40"/>
      <c r="J16" s="41" t="s">
        <v>16</v>
      </c>
      <c r="K16" s="42">
        <f>+J15/20</f>
        <v>0</v>
      </c>
      <c r="L16" s="36"/>
      <c r="M16" s="43"/>
      <c r="P16" s="131"/>
    </row>
    <row r="17" spans="1:16" s="6" customFormat="1" x14ac:dyDescent="0.2">
      <c r="A17" s="10"/>
      <c r="B17" s="5" t="s">
        <v>163</v>
      </c>
      <c r="C17" s="5"/>
      <c r="D17" s="5"/>
      <c r="E17" s="7"/>
      <c r="F17" s="8"/>
      <c r="J17" s="9"/>
      <c r="K17" s="9"/>
      <c r="L17" s="9"/>
      <c r="P17" s="131"/>
    </row>
    <row r="18" spans="1:16" s="6" customFormat="1" x14ac:dyDescent="0.2">
      <c r="A18" s="10"/>
      <c r="C18" s="5"/>
      <c r="D18" s="5"/>
      <c r="E18" s="7"/>
      <c r="F18" s="8"/>
      <c r="J18" s="9"/>
      <c r="K18" s="9"/>
      <c r="L18" s="9"/>
      <c r="P18" s="131"/>
    </row>
    <row r="19" spans="1:16" s="6" customFormat="1" ht="12.75" thickBot="1" x14ac:dyDescent="0.25">
      <c r="A19" s="10" t="s">
        <v>168</v>
      </c>
      <c r="C19" s="5"/>
      <c r="D19" s="5"/>
      <c r="E19" s="7"/>
      <c r="F19" s="8"/>
      <c r="J19" s="9"/>
      <c r="K19" s="9"/>
      <c r="L19" s="9"/>
      <c r="P19" s="131"/>
    </row>
    <row r="20" spans="1:16" s="6" customFormat="1" ht="24" x14ac:dyDescent="0.2">
      <c r="A20" s="10"/>
      <c r="B20" s="12" t="s">
        <v>12</v>
      </c>
      <c r="C20" s="44" t="s">
        <v>93</v>
      </c>
      <c r="D20" s="14" t="s">
        <v>9</v>
      </c>
      <c r="E20" s="15" t="str">
        <f>$E$7</f>
        <v>1 jaar**</v>
      </c>
      <c r="F20" s="15" t="str">
        <f>$F$7</f>
        <v>2- 6 jaar**</v>
      </c>
      <c r="G20" s="15" t="str">
        <f>$G$7</f>
        <v>7 - 20 jaar**</v>
      </c>
      <c r="H20" s="16" t="s">
        <v>10</v>
      </c>
      <c r="J20" s="9"/>
      <c r="K20" s="9"/>
      <c r="L20" s="9"/>
      <c r="P20" s="131"/>
    </row>
    <row r="21" spans="1:16" s="17" customFormat="1" x14ac:dyDescent="0.2">
      <c r="A21" s="37"/>
      <c r="C21" s="19" t="s">
        <v>90</v>
      </c>
      <c r="D21" s="20">
        <v>1</v>
      </c>
      <c r="E21" s="21">
        <v>0</v>
      </c>
      <c r="F21" s="21">
        <v>0</v>
      </c>
      <c r="G21" s="21">
        <v>0</v>
      </c>
      <c r="H21" s="22">
        <f>(E21*1*D21)+(F21*5*D21)+(G21*14*D21)</f>
        <v>0</v>
      </c>
      <c r="J21" s="23"/>
      <c r="K21" s="23"/>
      <c r="L21" s="23"/>
      <c r="P21" s="131"/>
    </row>
    <row r="22" spans="1:16" s="17" customFormat="1" x14ac:dyDescent="0.2">
      <c r="A22" s="37"/>
      <c r="C22" s="24" t="s">
        <v>91</v>
      </c>
      <c r="D22" s="25"/>
      <c r="E22" s="26"/>
      <c r="F22" s="26"/>
      <c r="G22" s="26"/>
      <c r="H22" s="45"/>
      <c r="J22" s="23"/>
      <c r="K22" s="23"/>
      <c r="L22" s="23"/>
      <c r="P22" s="131"/>
    </row>
    <row r="23" spans="1:16" s="17" customFormat="1" x14ac:dyDescent="0.2">
      <c r="A23" s="37"/>
      <c r="C23" s="27" t="s">
        <v>88</v>
      </c>
      <c r="D23" s="20">
        <v>210</v>
      </c>
      <c r="E23" s="21">
        <v>0</v>
      </c>
      <c r="F23" s="21">
        <v>0</v>
      </c>
      <c r="G23" s="21">
        <v>0</v>
      </c>
      <c r="H23" s="22">
        <f t="shared" ref="H23:H27" si="1">(E23*1*D23)+(F23*5*D23)+(G23*14*D23)</f>
        <v>0</v>
      </c>
      <c r="J23" s="23"/>
      <c r="K23" s="23"/>
      <c r="L23" s="23"/>
      <c r="P23" s="131"/>
    </row>
    <row r="24" spans="1:16" s="17" customFormat="1" x14ac:dyDescent="0.2">
      <c r="A24" s="37"/>
      <c r="C24" s="27" t="s">
        <v>20</v>
      </c>
      <c r="D24" s="20">
        <v>50</v>
      </c>
      <c r="E24" s="21">
        <v>0</v>
      </c>
      <c r="F24" s="21">
        <v>0</v>
      </c>
      <c r="G24" s="21">
        <v>0</v>
      </c>
      <c r="H24" s="22">
        <f t="shared" si="1"/>
        <v>0</v>
      </c>
      <c r="J24" s="23"/>
      <c r="K24" s="23"/>
      <c r="L24" s="23"/>
      <c r="P24" s="131"/>
    </row>
    <row r="25" spans="1:16" s="17" customFormat="1" x14ac:dyDescent="0.2">
      <c r="A25" s="37"/>
      <c r="C25" s="28" t="s">
        <v>21</v>
      </c>
      <c r="D25" s="20">
        <v>40</v>
      </c>
      <c r="E25" s="21">
        <v>0</v>
      </c>
      <c r="F25" s="21">
        <v>0</v>
      </c>
      <c r="G25" s="21">
        <v>0</v>
      </c>
      <c r="H25" s="22">
        <f t="shared" si="1"/>
        <v>0</v>
      </c>
      <c r="J25" s="23"/>
      <c r="K25" s="23"/>
      <c r="L25" s="23"/>
      <c r="P25" s="131"/>
    </row>
    <row r="26" spans="1:16" s="17" customFormat="1" x14ac:dyDescent="0.2">
      <c r="A26" s="37"/>
      <c r="C26" s="28" t="s">
        <v>2</v>
      </c>
      <c r="D26" s="20">
        <v>5</v>
      </c>
      <c r="E26" s="21">
        <v>0</v>
      </c>
      <c r="F26" s="21">
        <v>0</v>
      </c>
      <c r="G26" s="21">
        <v>0</v>
      </c>
      <c r="H26" s="22">
        <f t="shared" si="1"/>
        <v>0</v>
      </c>
      <c r="J26" s="23"/>
      <c r="K26" s="23"/>
      <c r="L26" s="23"/>
      <c r="P26" s="131"/>
    </row>
    <row r="27" spans="1:16" s="17" customFormat="1" ht="12.75" thickBot="1" x14ac:dyDescent="0.25">
      <c r="A27" s="37"/>
      <c r="C27" s="46" t="s">
        <v>27</v>
      </c>
      <c r="D27" s="47">
        <v>15</v>
      </c>
      <c r="E27" s="48">
        <v>0</v>
      </c>
      <c r="F27" s="48">
        <v>0</v>
      </c>
      <c r="G27" s="48">
        <v>0</v>
      </c>
      <c r="H27" s="49">
        <f t="shared" si="1"/>
        <v>0</v>
      </c>
      <c r="J27" s="23"/>
      <c r="K27" s="23"/>
      <c r="L27" s="23"/>
      <c r="P27" s="131"/>
    </row>
    <row r="28" spans="1:16" s="6" customFormat="1" x14ac:dyDescent="0.2">
      <c r="A28" s="5"/>
      <c r="C28" s="5"/>
      <c r="D28" s="5"/>
      <c r="E28" s="7"/>
      <c r="F28" s="8"/>
      <c r="I28" s="50">
        <f>SUM(H21:H27)</f>
        <v>0</v>
      </c>
      <c r="J28" s="9"/>
      <c r="K28" s="9"/>
      <c r="L28" s="9"/>
      <c r="P28" s="131"/>
    </row>
    <row r="29" spans="1:16" s="6" customFormat="1" ht="12.75" thickBot="1" x14ac:dyDescent="0.25">
      <c r="A29" s="51"/>
      <c r="B29" s="52"/>
      <c r="F29" s="53"/>
      <c r="I29" s="54"/>
      <c r="P29" s="131"/>
    </row>
    <row r="30" spans="1:16" s="6" customFormat="1" ht="24" x14ac:dyDescent="0.2">
      <c r="A30" s="51"/>
      <c r="B30" s="12" t="s">
        <v>3</v>
      </c>
      <c r="C30" s="55" t="s">
        <v>94</v>
      </c>
      <c r="D30" s="14" t="s">
        <v>95</v>
      </c>
      <c r="E30" s="15" t="str">
        <f>$E$7</f>
        <v>1 jaar**</v>
      </c>
      <c r="F30" s="15" t="str">
        <f>$F$7</f>
        <v>2- 6 jaar**</v>
      </c>
      <c r="G30" s="15" t="str">
        <f>$G$7</f>
        <v>7 - 20 jaar**</v>
      </c>
      <c r="H30" s="16" t="s">
        <v>10</v>
      </c>
      <c r="I30" s="54"/>
      <c r="P30" s="131"/>
    </row>
    <row r="31" spans="1:16" s="17" customFormat="1" x14ac:dyDescent="0.2">
      <c r="A31" s="56"/>
      <c r="C31" s="19" t="s">
        <v>96</v>
      </c>
      <c r="D31" s="20">
        <v>1</v>
      </c>
      <c r="E31" s="21">
        <v>0</v>
      </c>
      <c r="F31" s="21">
        <v>0</v>
      </c>
      <c r="G31" s="21">
        <v>0</v>
      </c>
      <c r="H31" s="22">
        <f>(E31*1*D31)+(F31*5*D31)+(G31*14*D31)</f>
        <v>0</v>
      </c>
      <c r="I31" s="57"/>
      <c r="P31" s="131"/>
    </row>
    <row r="32" spans="1:16" s="6" customFormat="1" ht="22.5" customHeight="1" x14ac:dyDescent="0.2">
      <c r="A32" s="51"/>
      <c r="C32" s="5"/>
      <c r="D32" s="5"/>
      <c r="E32" s="7"/>
      <c r="F32" s="8"/>
      <c r="I32" s="50">
        <f>SUM(H31)</f>
        <v>0</v>
      </c>
      <c r="K32" s="17"/>
      <c r="L32" s="120">
        <f>IF((I32+I28)&lt;P32,(I32+I28),"Plafondbedrag is te hoog")</f>
        <v>0</v>
      </c>
      <c r="M32" s="67">
        <v>225000</v>
      </c>
      <c r="N32" s="17" t="s">
        <v>101</v>
      </c>
      <c r="P32" s="131">
        <v>225000.01</v>
      </c>
    </row>
    <row r="33" spans="1:16" s="6" customFormat="1" ht="12.75" thickBot="1" x14ac:dyDescent="0.25">
      <c r="A33" s="51"/>
      <c r="C33" s="5"/>
      <c r="D33" s="5"/>
      <c r="E33" s="7"/>
      <c r="F33" s="8"/>
      <c r="I33" s="54"/>
      <c r="M33" s="17"/>
      <c r="N33" s="17" t="s">
        <v>102</v>
      </c>
      <c r="P33" s="131"/>
    </row>
    <row r="34" spans="1:16" s="6" customFormat="1" ht="24" x14ac:dyDescent="0.2">
      <c r="A34" s="51"/>
      <c r="B34" s="12" t="s">
        <v>4</v>
      </c>
      <c r="C34" s="55" t="s">
        <v>22</v>
      </c>
      <c r="D34" s="14" t="s">
        <v>95</v>
      </c>
      <c r="E34" s="15" t="str">
        <f>$E$7</f>
        <v>1 jaar**</v>
      </c>
      <c r="F34" s="15" t="str">
        <f>$F$7</f>
        <v>2- 6 jaar**</v>
      </c>
      <c r="G34" s="15" t="str">
        <f>$G$7</f>
        <v>7 - 20 jaar**</v>
      </c>
      <c r="H34" s="16" t="s">
        <v>10</v>
      </c>
      <c r="I34" s="54"/>
      <c r="P34" s="131"/>
    </row>
    <row r="35" spans="1:16" s="17" customFormat="1" x14ac:dyDescent="0.2">
      <c r="A35" s="56"/>
      <c r="C35" s="19" t="s">
        <v>96</v>
      </c>
      <c r="D35" s="20">
        <v>1</v>
      </c>
      <c r="E35" s="21">
        <v>0</v>
      </c>
      <c r="F35" s="21">
        <v>0</v>
      </c>
      <c r="G35" s="21">
        <v>0</v>
      </c>
      <c r="H35" s="22">
        <f>(E35*1*D35)+(F35*5*D35)+(G35*14*D35)</f>
        <v>0</v>
      </c>
      <c r="I35" s="57"/>
      <c r="P35" s="131"/>
    </row>
    <row r="36" spans="1:16" s="6" customFormat="1" x14ac:dyDescent="0.2">
      <c r="A36" s="51"/>
      <c r="C36" s="5"/>
      <c r="D36" s="5"/>
      <c r="E36" s="7"/>
      <c r="F36" s="8"/>
      <c r="I36" s="50">
        <f>SUM(H35:H35)</f>
        <v>0</v>
      </c>
      <c r="P36" s="131"/>
    </row>
    <row r="37" spans="1:16" s="6" customFormat="1" ht="12.75" thickBot="1" x14ac:dyDescent="0.25">
      <c r="A37" s="51"/>
      <c r="C37" s="5"/>
      <c r="D37" s="5"/>
      <c r="E37" s="7"/>
      <c r="F37" s="8"/>
      <c r="I37" s="54"/>
      <c r="M37" s="58"/>
      <c r="N37" s="58"/>
      <c r="P37" s="131"/>
    </row>
    <row r="38" spans="1:16" s="6" customFormat="1" ht="24" x14ac:dyDescent="0.2">
      <c r="A38" s="51"/>
      <c r="B38" s="12" t="s">
        <v>5</v>
      </c>
      <c r="C38" s="55" t="s">
        <v>23</v>
      </c>
      <c r="D38" s="14" t="s">
        <v>95</v>
      </c>
      <c r="E38" s="15" t="str">
        <f>$E$7</f>
        <v>1 jaar**</v>
      </c>
      <c r="F38" s="15" t="str">
        <f>$F$7</f>
        <v>2- 6 jaar**</v>
      </c>
      <c r="G38" s="15" t="str">
        <f>$G$7</f>
        <v>7 - 20 jaar**</v>
      </c>
      <c r="H38" s="16" t="s">
        <v>10</v>
      </c>
      <c r="I38" s="54"/>
      <c r="M38" s="58"/>
      <c r="N38" s="58"/>
      <c r="P38" s="131"/>
    </row>
    <row r="39" spans="1:16" s="17" customFormat="1" x14ac:dyDescent="0.2">
      <c r="A39" s="56"/>
      <c r="C39" s="19" t="s">
        <v>96</v>
      </c>
      <c r="D39" s="20">
        <v>1</v>
      </c>
      <c r="E39" s="21">
        <v>0</v>
      </c>
      <c r="F39" s="21">
        <v>0</v>
      </c>
      <c r="G39" s="21">
        <v>0</v>
      </c>
      <c r="H39" s="22">
        <f>(E39*1*D39)+(F39*5*D39)+(G39*14*D39)</f>
        <v>0</v>
      </c>
      <c r="I39" s="57"/>
      <c r="P39" s="131"/>
    </row>
    <row r="40" spans="1:16" s="6" customFormat="1" x14ac:dyDescent="0.2">
      <c r="A40" s="51"/>
      <c r="F40" s="53"/>
      <c r="I40" s="50">
        <f>SUM(H39:H39)</f>
        <v>0</v>
      </c>
      <c r="P40" s="131"/>
    </row>
    <row r="41" spans="1:16" s="6" customFormat="1" ht="12.75" thickBot="1" x14ac:dyDescent="0.25">
      <c r="A41" s="51"/>
      <c r="F41" s="53"/>
      <c r="I41" s="54"/>
      <c r="P41" s="131"/>
    </row>
    <row r="42" spans="1:16" s="6" customFormat="1" ht="24" x14ac:dyDescent="0.2">
      <c r="A42" s="51"/>
      <c r="B42" s="12" t="s">
        <v>6</v>
      </c>
      <c r="C42" s="55" t="s">
        <v>24</v>
      </c>
      <c r="D42" s="14" t="s">
        <v>95</v>
      </c>
      <c r="E42" s="15" t="str">
        <f>$E$7</f>
        <v>1 jaar**</v>
      </c>
      <c r="F42" s="15" t="str">
        <f>$F$7</f>
        <v>2- 6 jaar**</v>
      </c>
      <c r="G42" s="15" t="str">
        <f>$G$7</f>
        <v>7 - 20 jaar**</v>
      </c>
      <c r="H42" s="16" t="s">
        <v>10</v>
      </c>
      <c r="I42" s="54"/>
      <c r="P42" s="131"/>
    </row>
    <row r="43" spans="1:16" s="6" customFormat="1" x14ac:dyDescent="0.2">
      <c r="A43" s="51"/>
      <c r="C43" s="19" t="s">
        <v>96</v>
      </c>
      <c r="D43" s="20">
        <v>1</v>
      </c>
      <c r="E43" s="21">
        <v>0</v>
      </c>
      <c r="F43" s="21">
        <v>0</v>
      </c>
      <c r="G43" s="21">
        <v>0</v>
      </c>
      <c r="H43" s="22">
        <f>(E43*1*D43)+(F43*5*D43)+(G43*14*D43)</f>
        <v>0</v>
      </c>
      <c r="I43" s="54"/>
      <c r="P43" s="131"/>
    </row>
    <row r="44" spans="1:16" s="6" customFormat="1" x14ac:dyDescent="0.2">
      <c r="A44" s="51"/>
      <c r="B44" s="52"/>
      <c r="F44" s="53"/>
      <c r="I44" s="50">
        <f>SUM(H43:H43)</f>
        <v>0</v>
      </c>
      <c r="P44" s="131"/>
    </row>
    <row r="45" spans="1:16" s="6" customFormat="1" ht="12.75" thickBot="1" x14ac:dyDescent="0.25">
      <c r="A45" s="51"/>
      <c r="B45" s="52"/>
      <c r="F45" s="53"/>
      <c r="I45" s="54"/>
      <c r="P45" s="131"/>
    </row>
    <row r="46" spans="1:16" s="6" customFormat="1" ht="24" x14ac:dyDescent="0.2">
      <c r="A46" s="51"/>
      <c r="B46" s="12" t="s">
        <v>7</v>
      </c>
      <c r="C46" s="55" t="s">
        <v>25</v>
      </c>
      <c r="D46" s="14" t="s">
        <v>95</v>
      </c>
      <c r="E46" s="15" t="str">
        <f>$E$7</f>
        <v>1 jaar**</v>
      </c>
      <c r="F46" s="15" t="str">
        <f>$F$7</f>
        <v>2- 6 jaar**</v>
      </c>
      <c r="G46" s="15" t="str">
        <f>$G$7</f>
        <v>7 - 20 jaar**</v>
      </c>
      <c r="H46" s="16" t="s">
        <v>10</v>
      </c>
      <c r="I46" s="54"/>
      <c r="P46" s="131"/>
    </row>
    <row r="47" spans="1:16" s="6" customFormat="1" x14ac:dyDescent="0.2">
      <c r="A47" s="51"/>
      <c r="C47" s="19" t="s">
        <v>96</v>
      </c>
      <c r="D47" s="20">
        <v>1</v>
      </c>
      <c r="E47" s="21">
        <v>0</v>
      </c>
      <c r="F47" s="21">
        <v>0</v>
      </c>
      <c r="G47" s="21">
        <v>0</v>
      </c>
      <c r="H47" s="22">
        <f>(E47*1*D47)+(F47*5*D47)+(G47*14*D47)</f>
        <v>0</v>
      </c>
      <c r="I47" s="54"/>
      <c r="P47" s="131"/>
    </row>
    <row r="48" spans="1:16" s="6" customFormat="1" x14ac:dyDescent="0.2">
      <c r="A48" s="51"/>
      <c r="C48" s="5"/>
      <c r="D48" s="5"/>
      <c r="E48" s="7"/>
      <c r="F48" s="8"/>
      <c r="I48" s="50">
        <f>SUM(H47:H47)</f>
        <v>0</v>
      </c>
      <c r="P48" s="131"/>
    </row>
    <row r="49" spans="1:16" s="6" customFormat="1" ht="12.75" thickBot="1" x14ac:dyDescent="0.25">
      <c r="A49" s="51"/>
      <c r="C49" s="5"/>
      <c r="D49" s="5"/>
      <c r="E49" s="7"/>
      <c r="F49" s="8"/>
      <c r="I49" s="54"/>
      <c r="P49" s="131"/>
    </row>
    <row r="50" spans="1:16" s="6" customFormat="1" ht="24" x14ac:dyDescent="0.2">
      <c r="A50" s="51"/>
      <c r="B50" s="12" t="s">
        <v>8</v>
      </c>
      <c r="C50" s="55" t="s">
        <v>26</v>
      </c>
      <c r="D50" s="14" t="s">
        <v>95</v>
      </c>
      <c r="E50" s="15" t="str">
        <f>$E$7</f>
        <v>1 jaar**</v>
      </c>
      <c r="F50" s="15" t="str">
        <f>$F$7</f>
        <v>2- 6 jaar**</v>
      </c>
      <c r="G50" s="15" t="str">
        <f>$G$7</f>
        <v>7 - 20 jaar**</v>
      </c>
      <c r="H50" s="16" t="s">
        <v>10</v>
      </c>
      <c r="I50" s="54"/>
      <c r="P50" s="131"/>
    </row>
    <row r="51" spans="1:16" s="6" customFormat="1" x14ac:dyDescent="0.2">
      <c r="A51" s="51"/>
      <c r="C51" s="19" t="s">
        <v>96</v>
      </c>
      <c r="D51" s="20">
        <v>1</v>
      </c>
      <c r="E51" s="21">
        <v>0</v>
      </c>
      <c r="F51" s="21">
        <v>0</v>
      </c>
      <c r="G51" s="21">
        <v>0</v>
      </c>
      <c r="H51" s="22">
        <f>(E51*1*D51)+(F51*5*D51)+(G51*14*D51)</f>
        <v>0</v>
      </c>
      <c r="I51" s="59"/>
      <c r="P51" s="131"/>
    </row>
    <row r="52" spans="1:16" s="6" customFormat="1" ht="12.75" thickBot="1" x14ac:dyDescent="0.25">
      <c r="A52" s="51"/>
      <c r="F52" s="53"/>
      <c r="I52" s="60">
        <f>SUM(H51:H51)</f>
        <v>0</v>
      </c>
      <c r="J52" s="61" t="s">
        <v>97</v>
      </c>
      <c r="P52" s="131"/>
    </row>
    <row r="53" spans="1:16" s="6" customFormat="1" ht="15.6" customHeight="1" x14ac:dyDescent="0.2">
      <c r="A53" s="51"/>
      <c r="B53" s="62" t="s">
        <v>98</v>
      </c>
      <c r="C53" s="141" t="s">
        <v>169</v>
      </c>
      <c r="D53" s="142"/>
      <c r="E53" s="142"/>
      <c r="F53" s="142"/>
      <c r="G53" s="142"/>
      <c r="I53" s="63"/>
      <c r="P53" s="131"/>
    </row>
    <row r="54" spans="1:16" s="6" customFormat="1" ht="17.100000000000001" customHeight="1" x14ac:dyDescent="0.2">
      <c r="A54" s="51"/>
      <c r="B54" s="64"/>
      <c r="C54" s="142"/>
      <c r="D54" s="142"/>
      <c r="E54" s="142"/>
      <c r="F54" s="142"/>
      <c r="G54" s="142"/>
      <c r="H54" s="5"/>
      <c r="J54" s="36">
        <f>SUM(H21:H53)</f>
        <v>0</v>
      </c>
      <c r="K54" s="36"/>
      <c r="P54" s="131"/>
    </row>
    <row r="55" spans="1:16" s="17" customFormat="1" ht="15.75" x14ac:dyDescent="0.25">
      <c r="A55" s="56"/>
      <c r="B55" s="65" t="s">
        <v>99</v>
      </c>
      <c r="C55" s="143" t="s">
        <v>100</v>
      </c>
      <c r="D55" s="144"/>
      <c r="E55" s="144"/>
      <c r="F55" s="144"/>
      <c r="G55" s="144"/>
      <c r="H55" s="37"/>
      <c r="I55" s="40"/>
      <c r="J55" s="41" t="s">
        <v>13</v>
      </c>
      <c r="K55" s="66">
        <f>+J54/20</f>
        <v>0</v>
      </c>
      <c r="L55" s="6"/>
      <c r="M55" s="67"/>
      <c r="P55" s="131"/>
    </row>
    <row r="56" spans="1:16" s="17" customFormat="1" ht="15.75" x14ac:dyDescent="0.25">
      <c r="A56" s="56"/>
      <c r="B56" s="3"/>
      <c r="C56" s="68"/>
      <c r="D56" s="68"/>
      <c r="E56" s="68"/>
      <c r="F56" s="68"/>
      <c r="G56" s="68"/>
      <c r="H56" s="37"/>
      <c r="I56" s="6"/>
      <c r="J56" s="6"/>
      <c r="K56" s="6"/>
      <c r="L56" s="6"/>
      <c r="P56" s="131"/>
    </row>
    <row r="57" spans="1:16" s="6" customFormat="1" ht="12.75" thickBot="1" x14ac:dyDescent="0.25">
      <c r="A57" s="10" t="s">
        <v>103</v>
      </c>
      <c r="K57" s="17"/>
      <c r="M57" s="17"/>
      <c r="N57" s="17"/>
      <c r="P57" s="131"/>
    </row>
    <row r="58" spans="1:16" s="17" customFormat="1" ht="12.75" thickBot="1" x14ac:dyDescent="0.25">
      <c r="A58" s="56"/>
      <c r="B58" s="37" t="s">
        <v>104</v>
      </c>
      <c r="D58" s="23" t="s">
        <v>105</v>
      </c>
      <c r="E58" s="15" t="str">
        <f>$E$7</f>
        <v>1 jaar**</v>
      </c>
      <c r="F58" s="15" t="str">
        <f>$F$7</f>
        <v>2- 6 jaar**</v>
      </c>
      <c r="G58" s="15" t="str">
        <f>$G$7</f>
        <v>7 - 20 jaar**</v>
      </c>
      <c r="H58" s="17" t="s">
        <v>106</v>
      </c>
      <c r="L58" s="6"/>
      <c r="M58" s="6"/>
      <c r="N58" s="6"/>
      <c r="O58" s="6"/>
      <c r="P58" s="131"/>
    </row>
    <row r="59" spans="1:16" s="17" customFormat="1" ht="15" customHeight="1" thickBot="1" x14ac:dyDescent="0.25">
      <c r="A59" s="56"/>
      <c r="B59" s="3"/>
      <c r="C59" s="69" t="s">
        <v>70</v>
      </c>
      <c r="D59" s="70">
        <v>5</v>
      </c>
      <c r="E59" s="71">
        <v>0</v>
      </c>
      <c r="F59" s="72">
        <f>E59</f>
        <v>0</v>
      </c>
      <c r="G59" s="72">
        <f>E59</f>
        <v>0</v>
      </c>
      <c r="H59" s="73">
        <f>E59*D59</f>
        <v>0</v>
      </c>
      <c r="L59" s="6"/>
      <c r="P59" s="131"/>
    </row>
    <row r="60" spans="1:16" s="17" customFormat="1" ht="15" customHeight="1" x14ac:dyDescent="0.2">
      <c r="A60" s="56"/>
      <c r="B60" s="3"/>
      <c r="C60" s="74" t="s">
        <v>107</v>
      </c>
      <c r="D60" s="25"/>
      <c r="E60" s="75">
        <v>0</v>
      </c>
      <c r="F60" s="72">
        <f>E60</f>
        <v>0</v>
      </c>
      <c r="G60" s="72">
        <f>E60</f>
        <v>0</v>
      </c>
      <c r="H60" s="22">
        <f>E60</f>
        <v>0</v>
      </c>
      <c r="L60" s="6"/>
      <c r="P60" s="131"/>
    </row>
    <row r="61" spans="1:16" s="17" customFormat="1" ht="15" customHeight="1" x14ac:dyDescent="0.2">
      <c r="A61" s="56"/>
      <c r="B61" s="3"/>
      <c r="C61" s="74" t="s">
        <v>108</v>
      </c>
      <c r="D61" s="20">
        <v>25</v>
      </c>
      <c r="E61" s="75">
        <v>0</v>
      </c>
      <c r="F61" s="76">
        <f>E61</f>
        <v>0</v>
      </c>
      <c r="G61" s="76">
        <f>E61</f>
        <v>0</v>
      </c>
      <c r="H61" s="22">
        <f>E61*D61</f>
        <v>0</v>
      </c>
      <c r="L61" s="6"/>
      <c r="P61" s="131"/>
    </row>
    <row r="62" spans="1:16" s="17" customFormat="1" ht="15" customHeight="1" thickBot="1" x14ac:dyDescent="0.25">
      <c r="A62" s="56"/>
      <c r="B62" s="3"/>
      <c r="C62" s="77" t="s">
        <v>109</v>
      </c>
      <c r="D62" s="47">
        <v>25</v>
      </c>
      <c r="E62" s="78">
        <v>0</v>
      </c>
      <c r="F62" s="79">
        <f>E62</f>
        <v>0</v>
      </c>
      <c r="G62" s="79">
        <f>E62</f>
        <v>0</v>
      </c>
      <c r="H62" s="49">
        <f>E62*D62</f>
        <v>0</v>
      </c>
      <c r="I62" s="80"/>
      <c r="J62" s="6"/>
      <c r="L62" s="6"/>
      <c r="P62" s="131"/>
    </row>
    <row r="63" spans="1:16" s="17" customFormat="1" ht="12" customHeight="1" x14ac:dyDescent="0.2">
      <c r="A63" s="56"/>
      <c r="B63" s="3"/>
      <c r="D63" s="23"/>
      <c r="E63" s="81"/>
      <c r="F63" s="82"/>
      <c r="G63" s="50"/>
      <c r="H63" s="6"/>
      <c r="L63" s="6"/>
      <c r="P63" s="131"/>
    </row>
    <row r="64" spans="1:16" s="17" customFormat="1" ht="26.1" customHeight="1" x14ac:dyDescent="0.2">
      <c r="A64" s="56"/>
      <c r="B64" s="3"/>
      <c r="C64" s="145" t="s">
        <v>110</v>
      </c>
      <c r="D64" s="146"/>
      <c r="E64" s="146"/>
      <c r="F64" s="146"/>
      <c r="G64" s="146"/>
      <c r="H64" s="1"/>
      <c r="I64" s="63"/>
      <c r="J64" s="6"/>
      <c r="L64" s="6"/>
      <c r="P64" s="131"/>
    </row>
    <row r="65" spans="1:16" s="17" customFormat="1" x14ac:dyDescent="0.2">
      <c r="A65" s="56"/>
      <c r="B65" s="3"/>
      <c r="C65" s="23"/>
      <c r="D65" s="23"/>
      <c r="E65" s="67"/>
      <c r="F65" s="83"/>
      <c r="H65" s="37"/>
      <c r="I65" s="6"/>
      <c r="J65" s="84"/>
      <c r="K65" s="6"/>
      <c r="L65" s="6"/>
      <c r="P65" s="131"/>
    </row>
    <row r="66" spans="1:16" s="6" customFormat="1" x14ac:dyDescent="0.2">
      <c r="A66" s="51"/>
      <c r="B66" s="85" t="s">
        <v>111</v>
      </c>
      <c r="C66" s="143" t="s">
        <v>161</v>
      </c>
      <c r="D66" s="147"/>
      <c r="E66" s="147"/>
      <c r="F66" s="147"/>
      <c r="G66" s="147"/>
      <c r="H66" s="5"/>
      <c r="P66" s="131"/>
    </row>
    <row r="67" spans="1:16" s="6" customFormat="1" ht="18.75" customHeight="1" x14ac:dyDescent="0.2">
      <c r="A67" s="51"/>
      <c r="B67" s="52"/>
      <c r="C67" s="147"/>
      <c r="D67" s="147"/>
      <c r="E67" s="147"/>
      <c r="F67" s="147"/>
      <c r="G67" s="147"/>
      <c r="H67" s="5"/>
      <c r="I67" s="40"/>
      <c r="J67" s="41" t="s">
        <v>11</v>
      </c>
      <c r="K67" s="86">
        <f>SUM(H59:H62)</f>
        <v>0</v>
      </c>
      <c r="L67" s="134"/>
      <c r="M67" s="17" t="s">
        <v>11</v>
      </c>
      <c r="P67" s="131"/>
    </row>
    <row r="68" spans="1:16" s="6" customFormat="1" x14ac:dyDescent="0.2">
      <c r="A68" s="51"/>
      <c r="B68" s="52"/>
      <c r="C68" s="9"/>
      <c r="D68" s="23"/>
      <c r="E68" s="87"/>
      <c r="F68" s="88"/>
      <c r="H68" s="5"/>
      <c r="J68" s="89"/>
      <c r="K68" s="90"/>
      <c r="P68" s="131"/>
    </row>
    <row r="69" spans="1:16" s="6" customFormat="1" x14ac:dyDescent="0.2">
      <c r="A69" s="51"/>
      <c r="B69" s="52"/>
      <c r="C69" s="9"/>
      <c r="D69" s="23"/>
      <c r="E69" s="87"/>
      <c r="F69" s="88"/>
      <c r="H69" s="5"/>
      <c r="J69" s="89"/>
      <c r="K69" s="90"/>
      <c r="P69" s="131"/>
    </row>
    <row r="70" spans="1:16" s="17" customFormat="1" x14ac:dyDescent="0.2">
      <c r="A70" s="37" t="s">
        <v>112</v>
      </c>
      <c r="B70" s="3"/>
      <c r="C70" s="23"/>
      <c r="D70" s="23"/>
      <c r="E70" s="67"/>
      <c r="F70" s="83"/>
      <c r="H70" s="91"/>
      <c r="I70" s="92"/>
      <c r="J70" s="93"/>
      <c r="K70" s="93"/>
      <c r="L70" s="6"/>
      <c r="P70" s="131"/>
    </row>
    <row r="71" spans="1:16" s="37" customFormat="1" x14ac:dyDescent="0.2">
      <c r="B71" s="37" t="s">
        <v>166</v>
      </c>
      <c r="C71" s="38"/>
      <c r="E71" s="94"/>
      <c r="F71" s="95"/>
      <c r="I71" s="82"/>
      <c r="J71" s="17"/>
      <c r="K71" s="17"/>
      <c r="L71" s="6"/>
      <c r="P71" s="132"/>
    </row>
    <row r="72" spans="1:16" s="6" customFormat="1" x14ac:dyDescent="0.2">
      <c r="A72" s="51"/>
      <c r="B72" s="96"/>
      <c r="C72" s="9"/>
      <c r="D72" s="23"/>
      <c r="E72" s="87"/>
      <c r="F72" s="97" t="s">
        <v>113</v>
      </c>
      <c r="P72" s="131"/>
    </row>
    <row r="73" spans="1:16" s="17" customFormat="1" ht="15.75" x14ac:dyDescent="0.2">
      <c r="A73" s="98" t="s">
        <v>71</v>
      </c>
      <c r="B73" s="148" t="s">
        <v>31</v>
      </c>
      <c r="C73" s="149"/>
      <c r="D73" s="99"/>
      <c r="E73" s="99"/>
      <c r="F73" s="100">
        <v>0</v>
      </c>
      <c r="G73" s="67"/>
      <c r="H73" s="101"/>
      <c r="L73" s="6"/>
      <c r="P73" s="131"/>
    </row>
    <row r="74" spans="1:16" s="17" customFormat="1" ht="15.75" x14ac:dyDescent="0.2">
      <c r="A74" s="98" t="s">
        <v>72</v>
      </c>
      <c r="B74" s="148" t="s">
        <v>32</v>
      </c>
      <c r="C74" s="149"/>
      <c r="D74" s="102"/>
      <c r="E74" s="102"/>
      <c r="F74" s="100">
        <v>0</v>
      </c>
      <c r="G74" s="67"/>
      <c r="H74" s="101"/>
      <c r="P74" s="131"/>
    </row>
    <row r="75" spans="1:16" s="17" customFormat="1" ht="15.75" x14ac:dyDescent="0.2">
      <c r="A75" s="98" t="s">
        <v>114</v>
      </c>
      <c r="B75" s="150" t="s">
        <v>115</v>
      </c>
      <c r="C75" s="151"/>
      <c r="D75" s="103" t="s">
        <v>116</v>
      </c>
      <c r="E75" s="103" t="s">
        <v>117</v>
      </c>
      <c r="F75" s="100">
        <v>0</v>
      </c>
      <c r="G75" s="67"/>
      <c r="H75" s="101"/>
      <c r="P75" s="131"/>
    </row>
    <row r="76" spans="1:16" s="17" customFormat="1" ht="39.950000000000003" customHeight="1" x14ac:dyDescent="0.2">
      <c r="A76" s="98" t="s">
        <v>118</v>
      </c>
      <c r="B76" s="152" t="s">
        <v>119</v>
      </c>
      <c r="C76" s="153"/>
      <c r="D76" s="102"/>
      <c r="E76" s="102"/>
      <c r="F76" s="100">
        <v>0</v>
      </c>
      <c r="G76" s="67"/>
      <c r="H76" s="101"/>
      <c r="P76" s="131"/>
    </row>
    <row r="77" spans="1:16" s="17" customFormat="1" ht="15.75" x14ac:dyDescent="0.2">
      <c r="A77" s="98" t="s">
        <v>73</v>
      </c>
      <c r="B77" s="148" t="s">
        <v>67</v>
      </c>
      <c r="C77" s="149"/>
      <c r="D77" s="103" t="s">
        <v>35</v>
      </c>
      <c r="E77" s="103" t="s">
        <v>33</v>
      </c>
      <c r="F77" s="100">
        <v>0</v>
      </c>
      <c r="G77" s="67"/>
      <c r="H77" s="101"/>
      <c r="P77" s="131"/>
    </row>
    <row r="78" spans="1:16" s="17" customFormat="1" ht="23.1" customHeight="1" x14ac:dyDescent="0.2">
      <c r="A78" s="98" t="s">
        <v>74</v>
      </c>
      <c r="B78" s="152" t="s">
        <v>66</v>
      </c>
      <c r="C78" s="153"/>
      <c r="D78" s="103" t="s">
        <v>37</v>
      </c>
      <c r="E78" s="104" t="s">
        <v>34</v>
      </c>
      <c r="F78" s="100">
        <v>0</v>
      </c>
      <c r="G78" s="67"/>
      <c r="H78" s="101"/>
      <c r="P78" s="131"/>
    </row>
    <row r="79" spans="1:16" s="17" customFormat="1" ht="15.75" x14ac:dyDescent="0.2">
      <c r="A79" s="98" t="s">
        <v>75</v>
      </c>
      <c r="B79" s="148" t="s">
        <v>65</v>
      </c>
      <c r="C79" s="149"/>
      <c r="D79" s="105" t="s">
        <v>36</v>
      </c>
      <c r="E79" s="103" t="s">
        <v>50</v>
      </c>
      <c r="F79" s="75">
        <v>0</v>
      </c>
      <c r="G79" s="67"/>
      <c r="H79" s="101"/>
      <c r="P79" s="131"/>
    </row>
    <row r="80" spans="1:16" s="6" customFormat="1" ht="15.75" x14ac:dyDescent="0.2">
      <c r="A80" s="98" t="s">
        <v>76</v>
      </c>
      <c r="B80" s="139" t="s">
        <v>120</v>
      </c>
      <c r="C80" s="140"/>
      <c r="D80" s="105" t="s">
        <v>38</v>
      </c>
      <c r="E80" s="103" t="s">
        <v>51</v>
      </c>
      <c r="F80" s="75">
        <v>0</v>
      </c>
      <c r="G80" s="87"/>
      <c r="H80" s="88"/>
      <c r="P80" s="131"/>
    </row>
    <row r="81" spans="1:17" s="6" customFormat="1" ht="15.75" x14ac:dyDescent="0.2">
      <c r="A81" s="98" t="s">
        <v>77</v>
      </c>
      <c r="B81" s="139" t="s">
        <v>64</v>
      </c>
      <c r="C81" s="140"/>
      <c r="D81" s="105" t="s">
        <v>39</v>
      </c>
      <c r="E81" s="103" t="s">
        <v>52</v>
      </c>
      <c r="F81" s="75">
        <v>0</v>
      </c>
      <c r="G81" s="87"/>
      <c r="H81" s="88"/>
      <c r="P81" s="131"/>
    </row>
    <row r="82" spans="1:17" s="6" customFormat="1" ht="15.75" x14ac:dyDescent="0.2">
      <c r="A82" s="98" t="s">
        <v>78</v>
      </c>
      <c r="B82" s="139" t="s">
        <v>63</v>
      </c>
      <c r="C82" s="140"/>
      <c r="D82" s="105" t="s">
        <v>40</v>
      </c>
      <c r="E82" s="103" t="s">
        <v>53</v>
      </c>
      <c r="F82" s="75">
        <v>0</v>
      </c>
      <c r="G82" s="87"/>
      <c r="H82" s="88"/>
      <c r="P82" s="131"/>
    </row>
    <row r="83" spans="1:17" s="6" customFormat="1" ht="15.75" x14ac:dyDescent="0.2">
      <c r="A83" s="98" t="s">
        <v>79</v>
      </c>
      <c r="B83" s="156" t="s">
        <v>121</v>
      </c>
      <c r="C83" s="157"/>
      <c r="D83" s="105" t="s">
        <v>41</v>
      </c>
      <c r="E83" s="103" t="s">
        <v>54</v>
      </c>
      <c r="F83" s="75">
        <v>0</v>
      </c>
      <c r="G83" s="87"/>
      <c r="H83" s="88"/>
      <c r="P83" s="131"/>
    </row>
    <row r="84" spans="1:17" s="6" customFormat="1" ht="15.75" x14ac:dyDescent="0.2">
      <c r="A84" s="98" t="s">
        <v>80</v>
      </c>
      <c r="B84" s="158" t="s">
        <v>68</v>
      </c>
      <c r="C84" s="159"/>
      <c r="D84" s="105" t="s">
        <v>42</v>
      </c>
      <c r="E84" s="103" t="s">
        <v>55</v>
      </c>
      <c r="F84" s="75">
        <v>0</v>
      </c>
      <c r="G84" s="87"/>
      <c r="H84" s="88"/>
      <c r="P84" s="131"/>
    </row>
    <row r="85" spans="1:17" s="6" customFormat="1" ht="15.75" x14ac:dyDescent="0.2">
      <c r="A85" s="98" t="s">
        <v>81</v>
      </c>
      <c r="B85" s="156" t="s">
        <v>69</v>
      </c>
      <c r="C85" s="157"/>
      <c r="D85" s="105" t="s">
        <v>43</v>
      </c>
      <c r="E85" s="103" t="s">
        <v>56</v>
      </c>
      <c r="F85" s="75">
        <v>0</v>
      </c>
      <c r="G85" s="87"/>
      <c r="H85" s="88"/>
      <c r="P85" s="131"/>
    </row>
    <row r="86" spans="1:17" s="6" customFormat="1" ht="29.45" customHeight="1" x14ac:dyDescent="0.2">
      <c r="A86" s="98" t="s">
        <v>82</v>
      </c>
      <c r="B86" s="139" t="s">
        <v>122</v>
      </c>
      <c r="C86" s="140"/>
      <c r="D86" s="105" t="s">
        <v>44</v>
      </c>
      <c r="E86" s="103" t="s">
        <v>57</v>
      </c>
      <c r="F86" s="75">
        <v>0</v>
      </c>
      <c r="G86" s="87"/>
      <c r="H86" s="88"/>
      <c r="P86" s="131"/>
    </row>
    <row r="87" spans="1:17" s="6" customFormat="1" ht="24" customHeight="1" x14ac:dyDescent="0.2">
      <c r="A87" s="98" t="s">
        <v>83</v>
      </c>
      <c r="B87" s="139" t="s">
        <v>123</v>
      </c>
      <c r="C87" s="140"/>
      <c r="D87" s="105" t="s">
        <v>45</v>
      </c>
      <c r="E87" s="103" t="s">
        <v>58</v>
      </c>
      <c r="F87" s="75">
        <v>0</v>
      </c>
      <c r="G87" s="87"/>
      <c r="H87" s="88"/>
      <c r="P87" s="131"/>
    </row>
    <row r="88" spans="1:17" s="6" customFormat="1" ht="27.6" customHeight="1" x14ac:dyDescent="0.2">
      <c r="A88" s="98" t="s">
        <v>84</v>
      </c>
      <c r="B88" s="139" t="s">
        <v>124</v>
      </c>
      <c r="C88" s="140"/>
      <c r="D88" s="105" t="s">
        <v>46</v>
      </c>
      <c r="E88" s="103" t="s">
        <v>59</v>
      </c>
      <c r="F88" s="75">
        <v>0</v>
      </c>
      <c r="G88" s="87"/>
      <c r="H88" s="88"/>
      <c r="P88" s="131"/>
    </row>
    <row r="89" spans="1:17" s="6" customFormat="1" ht="29.1" customHeight="1" x14ac:dyDescent="0.2">
      <c r="A89" s="98" t="s">
        <v>85</v>
      </c>
      <c r="B89" s="160" t="s">
        <v>125</v>
      </c>
      <c r="C89" s="161"/>
      <c r="D89" s="105" t="s">
        <v>47</v>
      </c>
      <c r="E89" s="103" t="s">
        <v>60</v>
      </c>
      <c r="F89" s="75">
        <v>0</v>
      </c>
      <c r="G89" s="87"/>
      <c r="H89" s="88"/>
      <c r="P89" s="131"/>
    </row>
    <row r="90" spans="1:17" s="6" customFormat="1" ht="24.95" customHeight="1" x14ac:dyDescent="0.2">
      <c r="A90" s="98" t="s">
        <v>86</v>
      </c>
      <c r="B90" s="160" t="s">
        <v>126</v>
      </c>
      <c r="C90" s="161"/>
      <c r="D90" s="105" t="s">
        <v>48</v>
      </c>
      <c r="E90" s="103" t="s">
        <v>61</v>
      </c>
      <c r="F90" s="75">
        <v>0</v>
      </c>
      <c r="G90" s="87"/>
      <c r="H90" s="88"/>
      <c r="P90" s="131"/>
    </row>
    <row r="91" spans="1:17" s="6" customFormat="1" ht="26.45" customHeight="1" x14ac:dyDescent="0.2">
      <c r="A91" s="98" t="s">
        <v>87</v>
      </c>
      <c r="B91" s="160" t="s">
        <v>127</v>
      </c>
      <c r="C91" s="161"/>
      <c r="D91" s="105" t="s">
        <v>49</v>
      </c>
      <c r="E91" s="103" t="s">
        <v>62</v>
      </c>
      <c r="F91" s="75">
        <v>0</v>
      </c>
      <c r="G91" s="87"/>
      <c r="H91" s="88"/>
      <c r="P91" s="131"/>
    </row>
    <row r="92" spans="1:17" s="6" customFormat="1" ht="39.6" customHeight="1" thickBot="1" x14ac:dyDescent="0.3">
      <c r="A92" s="98"/>
      <c r="B92" s="106" t="s">
        <v>128</v>
      </c>
      <c r="C92" s="154" t="s">
        <v>129</v>
      </c>
      <c r="D92" s="155"/>
      <c r="E92" s="155"/>
      <c r="F92" s="155"/>
      <c r="G92" s="87"/>
      <c r="H92" s="88"/>
      <c r="I92" s="107"/>
      <c r="J92" s="108" t="s">
        <v>15</v>
      </c>
      <c r="K92" s="86">
        <f>SUM(F73:F91)</f>
        <v>0</v>
      </c>
      <c r="L92" s="135">
        <f>F73+F74+F75+F76+F77+F78+F79+F80+F81+F82+F84+F86+F87+F88</f>
        <v>0</v>
      </c>
      <c r="M92" s="137" t="s">
        <v>170</v>
      </c>
      <c r="N92" s="138"/>
      <c r="P92" s="131"/>
    </row>
    <row r="93" spans="1:17" s="129" customFormat="1" ht="39.6" customHeight="1" x14ac:dyDescent="0.25">
      <c r="A93" s="121"/>
      <c r="B93" s="122"/>
      <c r="C93" s="123"/>
      <c r="D93" s="124"/>
      <c r="E93" s="124"/>
      <c r="F93" s="124"/>
      <c r="G93" s="125"/>
      <c r="H93" s="112"/>
      <c r="I93" s="126"/>
      <c r="J93" s="127"/>
      <c r="K93" s="128"/>
      <c r="L93" s="136">
        <f>IF((K67+K92)&lt;M93,(K67+K92),"Plafondbedrag is te hoog")</f>
        <v>0</v>
      </c>
      <c r="M93" s="101">
        <v>350000</v>
      </c>
      <c r="N93" s="17" t="s">
        <v>130</v>
      </c>
      <c r="O93" s="6"/>
      <c r="P93" s="131">
        <v>350000.01</v>
      </c>
      <c r="Q93" s="6"/>
    </row>
    <row r="94" spans="1:17" s="6" customFormat="1" ht="15.95" customHeight="1" x14ac:dyDescent="0.25">
      <c r="A94" s="98"/>
      <c r="B94" s="106"/>
      <c r="C94" s="109"/>
      <c r="D94" s="110"/>
      <c r="E94" s="111"/>
      <c r="F94" s="111"/>
      <c r="G94" s="87"/>
      <c r="H94" s="112"/>
      <c r="I94" s="52"/>
      <c r="J94" s="92"/>
      <c r="K94" s="93"/>
      <c r="P94" s="131"/>
    </row>
    <row r="95" spans="1:17" s="17" customFormat="1" ht="22.5" customHeight="1" x14ac:dyDescent="0.2">
      <c r="A95" s="37" t="s">
        <v>131</v>
      </c>
      <c r="B95" s="3"/>
      <c r="C95" s="23"/>
      <c r="D95" s="23" t="s">
        <v>132</v>
      </c>
      <c r="E95" s="67"/>
      <c r="F95" s="83"/>
      <c r="H95" s="91"/>
      <c r="I95" s="113"/>
      <c r="J95" s="114" t="s">
        <v>133</v>
      </c>
      <c r="K95" s="115">
        <f>SUM(K19:K92)</f>
        <v>0</v>
      </c>
      <c r="L95" s="133" t="str">
        <f>IF(L93="Plafondbedrag is te hoog","LET OP: Eén van de plafondbedragen is te hoog",IF(L32="Plafondbedrag is te hoog","LET OP: Eén van de plafondbedragen is te hoog"," "))</f>
        <v xml:space="preserve"> </v>
      </c>
      <c r="P95" s="131"/>
    </row>
    <row r="96" spans="1:17" s="17" customFormat="1" ht="15.75" x14ac:dyDescent="0.2">
      <c r="A96" s="98" t="s">
        <v>134</v>
      </c>
      <c r="B96" s="163" t="s">
        <v>135</v>
      </c>
      <c r="C96" s="164"/>
      <c r="D96" s="100">
        <v>0</v>
      </c>
      <c r="E96" s="67"/>
      <c r="F96" s="101"/>
      <c r="L96" s="6"/>
      <c r="P96" s="131"/>
    </row>
    <row r="97" spans="1:16" s="17" customFormat="1" ht="15.75" x14ac:dyDescent="0.2">
      <c r="A97" s="98" t="s">
        <v>136</v>
      </c>
      <c r="B97" s="163" t="s">
        <v>137</v>
      </c>
      <c r="C97" s="164"/>
      <c r="D97" s="100">
        <v>0</v>
      </c>
      <c r="E97" s="67"/>
      <c r="F97" s="101"/>
      <c r="L97" s="6"/>
      <c r="P97" s="131"/>
    </row>
    <row r="98" spans="1:16" s="17" customFormat="1" ht="15.75" x14ac:dyDescent="0.2">
      <c r="A98" s="98" t="s">
        <v>138</v>
      </c>
      <c r="B98" s="163" t="s">
        <v>139</v>
      </c>
      <c r="C98" s="164"/>
      <c r="D98" s="100">
        <v>0</v>
      </c>
      <c r="E98" s="67"/>
      <c r="F98" s="101"/>
      <c r="L98" s="6"/>
      <c r="P98" s="131"/>
    </row>
    <row r="99" spans="1:16" s="17" customFormat="1" ht="15.75" x14ac:dyDescent="0.2">
      <c r="A99" s="98" t="s">
        <v>140</v>
      </c>
      <c r="B99" s="163" t="s">
        <v>141</v>
      </c>
      <c r="C99" s="164"/>
      <c r="D99" s="100">
        <v>0</v>
      </c>
      <c r="E99" s="67"/>
      <c r="F99" s="101"/>
      <c r="L99" s="6"/>
      <c r="P99" s="131"/>
    </row>
    <row r="100" spans="1:16" s="17" customFormat="1" ht="15.75" x14ac:dyDescent="0.2">
      <c r="A100" s="98" t="s">
        <v>142</v>
      </c>
      <c r="B100" s="163" t="s">
        <v>143</v>
      </c>
      <c r="C100" s="164"/>
      <c r="D100" s="100">
        <v>0</v>
      </c>
      <c r="E100" s="67"/>
      <c r="F100" s="101"/>
      <c r="L100" s="6"/>
      <c r="P100" s="131"/>
    </row>
    <row r="101" spans="1:16" s="6" customFormat="1" ht="36.950000000000003" customHeight="1" thickBot="1" x14ac:dyDescent="0.3">
      <c r="G101" s="111"/>
      <c r="I101" s="107"/>
      <c r="J101" s="108" t="s">
        <v>144</v>
      </c>
      <c r="K101" s="86">
        <f>SUM(D96:D100)</f>
        <v>0</v>
      </c>
      <c r="P101" s="131"/>
    </row>
    <row r="102" spans="1:16" s="6" customFormat="1" ht="12.75" thickTop="1" x14ac:dyDescent="0.2">
      <c r="A102" s="5"/>
      <c r="B102" s="52"/>
      <c r="F102" s="53"/>
      <c r="I102" s="52"/>
      <c r="K102" s="116"/>
      <c r="P102" s="131"/>
    </row>
    <row r="103" spans="1:16" s="6" customFormat="1" ht="15.75" x14ac:dyDescent="0.2">
      <c r="A103" s="37" t="s">
        <v>18</v>
      </c>
      <c r="B103" s="3"/>
      <c r="C103" s="17"/>
      <c r="D103" s="17"/>
      <c r="E103" s="17"/>
      <c r="F103" s="117"/>
      <c r="G103" s="17"/>
      <c r="H103" s="118"/>
      <c r="I103" s="52"/>
      <c r="J103" s="17"/>
      <c r="K103" s="17"/>
      <c r="P103" s="131"/>
    </row>
    <row r="104" spans="1:16" s="17" customFormat="1" ht="15.6" customHeight="1" x14ac:dyDescent="0.2">
      <c r="A104" s="119" t="s">
        <v>145</v>
      </c>
      <c r="B104" s="162" t="s">
        <v>160</v>
      </c>
      <c r="C104" s="162"/>
      <c r="D104" s="162"/>
      <c r="E104" s="162"/>
      <c r="F104" s="162"/>
      <c r="G104" s="162"/>
      <c r="I104" s="3"/>
      <c r="L104" s="6"/>
      <c r="P104" s="131"/>
    </row>
    <row r="105" spans="1:16" s="17" customFormat="1" ht="15.75" x14ac:dyDescent="0.2">
      <c r="A105" s="119" t="s">
        <v>146</v>
      </c>
      <c r="B105" s="162" t="s">
        <v>14</v>
      </c>
      <c r="C105" s="162"/>
      <c r="D105" s="162"/>
      <c r="E105" s="162"/>
      <c r="F105" s="162"/>
      <c r="G105" s="162"/>
      <c r="H105" s="118"/>
      <c r="I105" s="3"/>
      <c r="L105" s="6"/>
      <c r="P105" s="131"/>
    </row>
    <row r="106" spans="1:16" s="17" customFormat="1" ht="48" customHeight="1" x14ac:dyDescent="0.2">
      <c r="A106" s="119" t="s">
        <v>147</v>
      </c>
      <c r="B106" s="162" t="s">
        <v>148</v>
      </c>
      <c r="C106" s="162"/>
      <c r="D106" s="162"/>
      <c r="E106" s="162"/>
      <c r="F106" s="162"/>
      <c r="G106" s="162"/>
      <c r="H106" s="118"/>
      <c r="I106" s="3"/>
      <c r="L106" s="6"/>
      <c r="P106" s="131"/>
    </row>
    <row r="107" spans="1:16" s="17" customFormat="1" ht="42" customHeight="1" x14ac:dyDescent="0.2">
      <c r="A107" s="119" t="s">
        <v>149</v>
      </c>
      <c r="B107" s="162" t="s">
        <v>150</v>
      </c>
      <c r="C107" s="162"/>
      <c r="D107" s="162"/>
      <c r="E107" s="162"/>
      <c r="F107" s="162"/>
      <c r="G107" s="162"/>
      <c r="H107" s="118"/>
      <c r="I107" s="3"/>
      <c r="L107" s="6"/>
      <c r="P107" s="131"/>
    </row>
    <row r="108" spans="1:16" s="17" customFormat="1" ht="15.6" customHeight="1" x14ac:dyDescent="0.2">
      <c r="A108" s="119" t="s">
        <v>151</v>
      </c>
      <c r="B108" s="165" t="s">
        <v>152</v>
      </c>
      <c r="C108" s="165"/>
      <c r="D108" s="165"/>
      <c r="E108" s="165"/>
      <c r="F108" s="165"/>
      <c r="G108" s="165"/>
      <c r="H108" s="118"/>
      <c r="I108" s="3"/>
      <c r="L108" s="6"/>
      <c r="P108" s="131"/>
    </row>
    <row r="109" spans="1:16" s="17" customFormat="1" ht="42" customHeight="1" x14ac:dyDescent="0.2">
      <c r="A109" s="119" t="s">
        <v>153</v>
      </c>
      <c r="B109" s="162" t="s">
        <v>162</v>
      </c>
      <c r="C109" s="162"/>
      <c r="D109" s="162"/>
      <c r="E109" s="162"/>
      <c r="F109" s="162"/>
      <c r="G109" s="162"/>
      <c r="H109" s="118"/>
      <c r="I109" s="3"/>
      <c r="L109" s="6"/>
      <c r="P109" s="131"/>
    </row>
    <row r="110" spans="1:16" s="17" customFormat="1" ht="30.95" customHeight="1" x14ac:dyDescent="0.2">
      <c r="A110" s="119" t="s">
        <v>154</v>
      </c>
      <c r="B110" s="162" t="s">
        <v>155</v>
      </c>
      <c r="C110" s="162"/>
      <c r="D110" s="162"/>
      <c r="E110" s="162"/>
      <c r="F110" s="162"/>
      <c r="G110" s="162"/>
      <c r="I110" s="3"/>
      <c r="P110" s="131"/>
    </row>
    <row r="111" spans="1:16" s="6" customFormat="1" ht="18.75" customHeight="1" x14ac:dyDescent="0.2">
      <c r="A111" s="119" t="s">
        <v>164</v>
      </c>
      <c r="B111" s="162" t="s">
        <v>165</v>
      </c>
      <c r="C111" s="162"/>
      <c r="D111" s="162"/>
      <c r="E111" s="162"/>
      <c r="F111" s="162"/>
      <c r="G111" s="162"/>
      <c r="I111" s="52"/>
      <c r="P111" s="131"/>
    </row>
    <row r="112" spans="1:16" s="6" customFormat="1" x14ac:dyDescent="0.2">
      <c r="A112" s="51"/>
      <c r="B112" s="52"/>
      <c r="F112" s="53"/>
      <c r="I112" s="52"/>
      <c r="P112" s="131"/>
    </row>
    <row r="113" spans="1:16" s="6" customFormat="1" x14ac:dyDescent="0.2">
      <c r="A113" s="51"/>
      <c r="B113" s="52"/>
      <c r="F113" s="53"/>
      <c r="I113" s="52"/>
      <c r="P113" s="131"/>
    </row>
    <row r="114" spans="1:16" s="6" customFormat="1" x14ac:dyDescent="0.2">
      <c r="A114" s="51"/>
      <c r="B114" s="52"/>
      <c r="F114" s="53"/>
      <c r="I114" s="52"/>
      <c r="P114" s="131"/>
    </row>
    <row r="115" spans="1:16" s="6" customFormat="1" x14ac:dyDescent="0.2">
      <c r="A115" s="51"/>
      <c r="B115" s="52"/>
      <c r="F115" s="53"/>
      <c r="I115" s="52"/>
      <c r="P115" s="131"/>
    </row>
    <row r="116" spans="1:16" s="6" customFormat="1" x14ac:dyDescent="0.2">
      <c r="A116" s="51"/>
      <c r="B116" s="52"/>
      <c r="F116" s="53"/>
      <c r="I116" s="52"/>
      <c r="P116" s="131"/>
    </row>
    <row r="117" spans="1:16" s="6" customFormat="1" x14ac:dyDescent="0.2">
      <c r="A117" s="51"/>
      <c r="B117" s="52"/>
      <c r="F117" s="53"/>
      <c r="H117" s="52"/>
      <c r="I117" s="52"/>
      <c r="P117" s="131"/>
    </row>
    <row r="118" spans="1:16" s="6" customFormat="1" x14ac:dyDescent="0.2">
      <c r="A118" s="51"/>
      <c r="B118" s="52"/>
      <c r="C118" s="52"/>
      <c r="D118" s="52"/>
      <c r="E118" s="52"/>
      <c r="F118" s="52"/>
      <c r="G118" s="52"/>
      <c r="H118" s="52"/>
      <c r="I118" s="52"/>
      <c r="J118" s="52"/>
      <c r="K118" s="52"/>
      <c r="L118" s="52"/>
      <c r="P118" s="131"/>
    </row>
    <row r="119" spans="1:16" s="6" customFormat="1" x14ac:dyDescent="0.2">
      <c r="A119" s="51"/>
      <c r="B119" s="52"/>
      <c r="C119" s="52"/>
      <c r="D119" s="52"/>
      <c r="E119" s="52"/>
      <c r="F119" s="52"/>
      <c r="G119" s="52"/>
      <c r="H119" s="52"/>
      <c r="I119" s="52"/>
      <c r="J119" s="52"/>
      <c r="K119" s="52"/>
      <c r="L119" s="52"/>
      <c r="P119" s="131"/>
    </row>
    <row r="120" spans="1:16" s="6" customFormat="1" x14ac:dyDescent="0.2">
      <c r="A120" s="51"/>
      <c r="B120" s="52"/>
      <c r="C120" s="52"/>
      <c r="D120" s="52"/>
      <c r="E120" s="52"/>
      <c r="F120" s="52"/>
      <c r="G120" s="52"/>
      <c r="H120" s="52"/>
      <c r="I120" s="52"/>
      <c r="J120" s="52"/>
      <c r="K120" s="52"/>
      <c r="L120" s="52"/>
      <c r="P120" s="131"/>
    </row>
    <row r="121" spans="1:16" s="6" customFormat="1" x14ac:dyDescent="0.2">
      <c r="A121" s="51"/>
      <c r="B121" s="52"/>
      <c r="C121" s="52"/>
      <c r="D121" s="52"/>
      <c r="E121" s="52"/>
      <c r="F121" s="52"/>
      <c r="G121" s="52"/>
      <c r="H121" s="52"/>
      <c r="I121" s="52"/>
      <c r="J121" s="52"/>
      <c r="K121" s="52"/>
      <c r="L121" s="52"/>
      <c r="P121" s="131"/>
    </row>
    <row r="122" spans="1:16" s="6" customFormat="1" x14ac:dyDescent="0.2">
      <c r="A122" s="51"/>
      <c r="B122" s="52"/>
      <c r="C122" s="52"/>
      <c r="D122" s="52"/>
      <c r="E122" s="52"/>
      <c r="F122" s="52"/>
      <c r="G122" s="52"/>
      <c r="H122" s="52"/>
      <c r="I122" s="52"/>
      <c r="J122" s="52"/>
      <c r="K122" s="52"/>
      <c r="L122" s="52"/>
      <c r="P122" s="131"/>
    </row>
    <row r="123" spans="1:16" s="6" customFormat="1" x14ac:dyDescent="0.2">
      <c r="A123" s="51"/>
      <c r="B123" s="52"/>
      <c r="C123" s="52"/>
      <c r="D123" s="52"/>
      <c r="E123" s="52"/>
      <c r="F123" s="52"/>
      <c r="G123" s="52"/>
      <c r="H123" s="52"/>
      <c r="I123" s="52"/>
      <c r="J123" s="52"/>
      <c r="K123" s="52"/>
      <c r="L123" s="52"/>
      <c r="P123" s="131"/>
    </row>
    <row r="124" spans="1:16" s="6" customFormat="1" x14ac:dyDescent="0.2">
      <c r="A124" s="51"/>
      <c r="B124" s="52"/>
      <c r="C124" s="52"/>
      <c r="D124" s="52"/>
      <c r="E124" s="52"/>
      <c r="F124" s="52"/>
      <c r="G124" s="52"/>
      <c r="H124" s="52"/>
      <c r="I124" s="52"/>
      <c r="J124" s="52"/>
      <c r="K124" s="52"/>
      <c r="L124" s="52"/>
      <c r="P124" s="131"/>
    </row>
    <row r="125" spans="1:16" s="6" customFormat="1" x14ac:dyDescent="0.2">
      <c r="A125" s="51"/>
      <c r="B125" s="52"/>
      <c r="C125" s="52"/>
      <c r="D125" s="52"/>
      <c r="E125" s="52"/>
      <c r="F125" s="52"/>
      <c r="G125" s="52"/>
      <c r="H125" s="52"/>
      <c r="I125" s="52"/>
      <c r="J125" s="52"/>
      <c r="K125" s="52"/>
      <c r="L125" s="52"/>
      <c r="P125" s="131"/>
    </row>
    <row r="126" spans="1:16" s="6" customFormat="1" x14ac:dyDescent="0.2">
      <c r="A126" s="51"/>
      <c r="B126" s="52"/>
      <c r="C126" s="52"/>
      <c r="D126" s="52"/>
      <c r="E126" s="52"/>
      <c r="F126" s="52"/>
      <c r="G126" s="52"/>
      <c r="H126" s="52"/>
      <c r="I126" s="52"/>
      <c r="J126" s="52"/>
      <c r="K126" s="52"/>
      <c r="L126" s="52"/>
      <c r="P126" s="131"/>
    </row>
    <row r="127" spans="1:16" s="6" customFormat="1" x14ac:dyDescent="0.2">
      <c r="A127" s="51"/>
      <c r="B127" s="52"/>
      <c r="C127" s="52"/>
      <c r="D127" s="52"/>
      <c r="E127" s="52"/>
      <c r="F127" s="52"/>
      <c r="G127" s="52"/>
      <c r="H127" s="52"/>
      <c r="I127" s="52"/>
      <c r="J127" s="52"/>
      <c r="K127" s="52"/>
      <c r="L127" s="52"/>
      <c r="P127" s="131"/>
    </row>
    <row r="128" spans="1:16" s="6" customFormat="1" x14ac:dyDescent="0.2">
      <c r="A128" s="51"/>
      <c r="B128" s="52"/>
      <c r="C128" s="52"/>
      <c r="D128" s="52"/>
      <c r="E128" s="52"/>
      <c r="F128" s="52"/>
      <c r="G128" s="52"/>
      <c r="H128" s="52"/>
      <c r="I128" s="52"/>
      <c r="J128" s="52"/>
      <c r="K128" s="52"/>
      <c r="L128" s="52"/>
      <c r="P128" s="131"/>
    </row>
    <row r="129" spans="1:16" s="6" customFormat="1" x14ac:dyDescent="0.2">
      <c r="A129" s="51"/>
      <c r="B129" s="52"/>
      <c r="C129" s="52"/>
      <c r="D129" s="52"/>
      <c r="E129" s="52"/>
      <c r="F129" s="52"/>
      <c r="G129" s="52"/>
      <c r="H129" s="52"/>
      <c r="I129" s="52"/>
      <c r="J129" s="52"/>
      <c r="K129" s="52"/>
      <c r="L129" s="52"/>
      <c r="P129" s="131"/>
    </row>
    <row r="130" spans="1:16" s="6" customFormat="1" x14ac:dyDescent="0.2">
      <c r="A130" s="51"/>
      <c r="B130" s="52"/>
      <c r="C130" s="52"/>
      <c r="D130" s="52"/>
      <c r="E130" s="52"/>
      <c r="F130" s="52"/>
      <c r="G130" s="52"/>
      <c r="H130" s="52"/>
      <c r="I130" s="52"/>
      <c r="J130" s="52"/>
      <c r="K130" s="52"/>
      <c r="L130" s="52"/>
      <c r="P130" s="131"/>
    </row>
    <row r="131" spans="1:16" s="6" customFormat="1" x14ac:dyDescent="0.2">
      <c r="A131" s="51"/>
      <c r="B131" s="52"/>
      <c r="C131" s="52"/>
      <c r="D131" s="52"/>
      <c r="E131" s="52"/>
      <c r="F131" s="52"/>
      <c r="G131" s="52"/>
      <c r="H131" s="52"/>
      <c r="I131" s="52"/>
      <c r="J131" s="52"/>
      <c r="K131" s="52"/>
      <c r="L131" s="52"/>
      <c r="P131" s="131"/>
    </row>
    <row r="132" spans="1:16" s="6" customFormat="1" x14ac:dyDescent="0.2">
      <c r="A132" s="51"/>
      <c r="B132" s="52"/>
      <c r="C132" s="52"/>
      <c r="D132" s="52"/>
      <c r="E132" s="52"/>
      <c r="F132" s="52"/>
      <c r="G132" s="52"/>
      <c r="H132" s="52"/>
      <c r="I132" s="52"/>
      <c r="J132" s="52"/>
      <c r="K132" s="52"/>
      <c r="L132" s="52"/>
      <c r="P132" s="131"/>
    </row>
    <row r="133" spans="1:16" s="6" customFormat="1" x14ac:dyDescent="0.2">
      <c r="A133" s="51"/>
      <c r="B133" s="52"/>
      <c r="C133" s="52"/>
      <c r="D133" s="52"/>
      <c r="E133" s="52"/>
      <c r="F133" s="52"/>
      <c r="G133" s="52"/>
      <c r="H133" s="52"/>
      <c r="I133" s="52"/>
      <c r="J133" s="52"/>
      <c r="K133" s="52"/>
      <c r="L133" s="52"/>
      <c r="P133" s="131"/>
    </row>
    <row r="134" spans="1:16" s="6" customFormat="1" x14ac:dyDescent="0.2">
      <c r="A134" s="51"/>
      <c r="B134" s="52"/>
      <c r="C134" s="52"/>
      <c r="D134" s="52"/>
      <c r="E134" s="52"/>
      <c r="F134" s="52"/>
      <c r="G134" s="52"/>
      <c r="H134" s="52"/>
      <c r="I134" s="52"/>
      <c r="J134" s="52"/>
      <c r="K134" s="52"/>
      <c r="L134" s="52"/>
      <c r="P134" s="131"/>
    </row>
    <row r="135" spans="1:16" s="6" customFormat="1" x14ac:dyDescent="0.2">
      <c r="A135" s="51"/>
      <c r="B135" s="52"/>
      <c r="C135" s="52"/>
      <c r="D135" s="52"/>
      <c r="E135" s="52"/>
      <c r="F135" s="52"/>
      <c r="G135" s="52"/>
      <c r="H135" s="52"/>
      <c r="I135" s="52"/>
      <c r="J135" s="52"/>
      <c r="K135" s="52"/>
      <c r="L135" s="52"/>
      <c r="P135" s="131"/>
    </row>
    <row r="136" spans="1:16" s="6" customFormat="1" x14ac:dyDescent="0.2">
      <c r="A136" s="51"/>
      <c r="B136" s="52"/>
      <c r="C136" s="52"/>
      <c r="D136" s="52"/>
      <c r="E136" s="52"/>
      <c r="F136" s="52"/>
      <c r="G136" s="52"/>
      <c r="H136" s="52"/>
      <c r="I136" s="52"/>
      <c r="J136" s="52"/>
      <c r="K136" s="52"/>
      <c r="L136" s="52"/>
      <c r="P136" s="131"/>
    </row>
    <row r="137" spans="1:16" s="6" customFormat="1" x14ac:dyDescent="0.2">
      <c r="A137" s="51"/>
      <c r="B137" s="52"/>
      <c r="C137" s="52"/>
      <c r="D137" s="52"/>
      <c r="E137" s="52"/>
      <c r="F137" s="52"/>
      <c r="G137" s="52"/>
      <c r="H137" s="52"/>
      <c r="I137" s="52"/>
      <c r="J137" s="52"/>
      <c r="K137" s="52"/>
      <c r="L137" s="52"/>
      <c r="P137" s="131"/>
    </row>
    <row r="138" spans="1:16" s="6" customFormat="1" x14ac:dyDescent="0.2">
      <c r="A138" s="51"/>
      <c r="B138" s="52"/>
      <c r="C138" s="52"/>
      <c r="D138" s="52"/>
      <c r="E138" s="52"/>
      <c r="F138" s="52"/>
      <c r="G138" s="52"/>
      <c r="H138" s="52"/>
      <c r="I138" s="52"/>
      <c r="J138" s="52"/>
      <c r="K138" s="52"/>
      <c r="L138" s="52"/>
      <c r="P138" s="131"/>
    </row>
    <row r="139" spans="1:16" s="6" customFormat="1" x14ac:dyDescent="0.2">
      <c r="A139" s="51"/>
      <c r="B139" s="52"/>
      <c r="C139" s="52"/>
      <c r="D139" s="52"/>
      <c r="E139" s="52"/>
      <c r="F139" s="52"/>
      <c r="G139" s="52"/>
      <c r="H139" s="52"/>
      <c r="I139" s="52"/>
      <c r="J139" s="52"/>
      <c r="K139" s="52"/>
      <c r="L139" s="52"/>
      <c r="P139" s="131"/>
    </row>
    <row r="140" spans="1:16" s="6" customFormat="1" x14ac:dyDescent="0.2">
      <c r="A140" s="51"/>
      <c r="B140" s="52"/>
      <c r="C140" s="52"/>
      <c r="D140" s="52"/>
      <c r="E140" s="52"/>
      <c r="F140" s="52"/>
      <c r="G140" s="52"/>
      <c r="H140" s="52"/>
      <c r="I140" s="52"/>
      <c r="J140" s="52"/>
      <c r="K140" s="52"/>
      <c r="L140" s="52"/>
      <c r="P140" s="131"/>
    </row>
    <row r="141" spans="1:16" s="6" customFormat="1" x14ac:dyDescent="0.2">
      <c r="A141" s="51"/>
      <c r="B141" s="52"/>
      <c r="C141" s="52"/>
      <c r="D141" s="52"/>
      <c r="E141" s="52"/>
      <c r="F141" s="52"/>
      <c r="G141" s="52"/>
      <c r="H141" s="52"/>
      <c r="I141" s="52"/>
      <c r="J141" s="52"/>
      <c r="K141" s="52"/>
      <c r="L141" s="52"/>
      <c r="P141" s="131"/>
    </row>
    <row r="142" spans="1:16" s="6" customFormat="1" x14ac:dyDescent="0.2">
      <c r="A142" s="51"/>
      <c r="B142" s="52"/>
      <c r="C142" s="52"/>
      <c r="D142" s="52"/>
      <c r="E142" s="52"/>
      <c r="F142" s="52"/>
      <c r="G142" s="52"/>
      <c r="H142" s="52"/>
      <c r="I142" s="52"/>
      <c r="J142" s="52"/>
      <c r="K142" s="52"/>
      <c r="L142" s="52"/>
      <c r="P142" s="131"/>
    </row>
    <row r="143" spans="1:16" s="6" customFormat="1" x14ac:dyDescent="0.2">
      <c r="A143" s="51"/>
      <c r="B143" s="52"/>
      <c r="C143" s="52"/>
      <c r="D143" s="52"/>
      <c r="E143" s="52"/>
      <c r="F143" s="52"/>
      <c r="G143" s="52"/>
      <c r="H143" s="52"/>
      <c r="I143" s="52"/>
      <c r="J143" s="52"/>
      <c r="K143" s="52"/>
      <c r="L143" s="52"/>
      <c r="P143" s="131"/>
    </row>
    <row r="144" spans="1:16" s="6" customFormat="1" x14ac:dyDescent="0.2">
      <c r="A144" s="51"/>
      <c r="B144" s="52"/>
      <c r="C144" s="52"/>
      <c r="D144" s="52"/>
      <c r="E144" s="52"/>
      <c r="F144" s="52"/>
      <c r="G144" s="52"/>
      <c r="H144" s="52"/>
      <c r="I144" s="52"/>
      <c r="J144" s="52"/>
      <c r="K144" s="52"/>
      <c r="L144" s="52"/>
      <c r="P144" s="131"/>
    </row>
    <row r="145" spans="1:16" s="6" customFormat="1" x14ac:dyDescent="0.2">
      <c r="A145" s="51"/>
      <c r="B145" s="52"/>
      <c r="C145" s="52"/>
      <c r="D145" s="52"/>
      <c r="E145" s="52"/>
      <c r="F145" s="52"/>
      <c r="G145" s="52"/>
      <c r="H145" s="52"/>
      <c r="I145" s="52"/>
      <c r="J145" s="52"/>
      <c r="K145" s="52"/>
      <c r="L145" s="52"/>
      <c r="P145" s="131"/>
    </row>
    <row r="146" spans="1:16" s="6" customFormat="1" x14ac:dyDescent="0.2">
      <c r="A146" s="51"/>
      <c r="B146" s="52"/>
      <c r="C146" s="52"/>
      <c r="D146" s="52"/>
      <c r="E146" s="52"/>
      <c r="F146" s="52"/>
      <c r="G146" s="52"/>
      <c r="H146" s="52"/>
      <c r="I146" s="52"/>
      <c r="J146" s="52"/>
      <c r="K146" s="52"/>
      <c r="L146" s="52"/>
      <c r="P146" s="131"/>
    </row>
    <row r="147" spans="1:16" s="6" customFormat="1" x14ac:dyDescent="0.2">
      <c r="A147" s="51"/>
      <c r="B147" s="52"/>
      <c r="C147" s="52"/>
      <c r="D147" s="52"/>
      <c r="E147" s="52"/>
      <c r="F147" s="52"/>
      <c r="G147" s="52"/>
      <c r="H147" s="52"/>
      <c r="I147" s="52"/>
      <c r="J147" s="52"/>
      <c r="K147" s="52"/>
      <c r="L147" s="52"/>
      <c r="P147" s="131"/>
    </row>
    <row r="148" spans="1:16" s="6" customFormat="1" x14ac:dyDescent="0.2">
      <c r="A148" s="51"/>
      <c r="B148" s="52"/>
      <c r="C148" s="52"/>
      <c r="D148" s="52"/>
      <c r="E148" s="52"/>
      <c r="F148" s="52"/>
      <c r="G148" s="52"/>
      <c r="H148" s="52"/>
      <c r="I148" s="52"/>
      <c r="J148" s="52"/>
      <c r="K148" s="52"/>
      <c r="L148" s="52"/>
      <c r="P148" s="131"/>
    </row>
    <row r="149" spans="1:16" s="6" customFormat="1" x14ac:dyDescent="0.2">
      <c r="A149" s="51"/>
      <c r="B149" s="52"/>
      <c r="C149" s="52"/>
      <c r="D149" s="52"/>
      <c r="E149" s="52"/>
      <c r="F149" s="52"/>
      <c r="G149" s="52"/>
      <c r="H149" s="52"/>
      <c r="I149" s="52"/>
      <c r="J149" s="52"/>
      <c r="K149" s="52"/>
      <c r="L149" s="52"/>
      <c r="P149" s="131"/>
    </row>
    <row r="150" spans="1:16" s="6" customFormat="1" x14ac:dyDescent="0.2">
      <c r="A150" s="51"/>
      <c r="B150" s="52"/>
      <c r="C150" s="52"/>
      <c r="D150" s="52"/>
      <c r="E150" s="52"/>
      <c r="F150" s="52"/>
      <c r="G150" s="52"/>
      <c r="H150" s="52"/>
      <c r="I150" s="52"/>
      <c r="J150" s="52"/>
      <c r="K150" s="52"/>
      <c r="L150" s="52"/>
      <c r="P150" s="131"/>
    </row>
    <row r="151" spans="1:16" s="6" customFormat="1" x14ac:dyDescent="0.2">
      <c r="A151" s="51"/>
      <c r="B151" s="52"/>
      <c r="C151" s="52"/>
      <c r="D151" s="52"/>
      <c r="E151" s="52"/>
      <c r="F151" s="52"/>
      <c r="G151" s="52"/>
      <c r="H151" s="52"/>
      <c r="I151" s="52"/>
      <c r="J151" s="52"/>
      <c r="K151" s="52"/>
      <c r="L151" s="52"/>
      <c r="P151" s="131"/>
    </row>
    <row r="152" spans="1:16" s="6" customFormat="1" x14ac:dyDescent="0.2">
      <c r="A152" s="51"/>
      <c r="B152" s="52"/>
      <c r="C152" s="52"/>
      <c r="D152" s="52"/>
      <c r="E152" s="52"/>
      <c r="F152" s="52"/>
      <c r="G152" s="52"/>
      <c r="H152" s="52"/>
      <c r="I152" s="52"/>
      <c r="J152" s="52"/>
      <c r="K152" s="52"/>
      <c r="L152" s="52"/>
      <c r="P152" s="131"/>
    </row>
    <row r="153" spans="1:16" s="6" customFormat="1" x14ac:dyDescent="0.2">
      <c r="A153" s="51"/>
      <c r="B153" s="52"/>
      <c r="C153" s="52"/>
      <c r="D153" s="52"/>
      <c r="E153" s="52"/>
      <c r="F153" s="52"/>
      <c r="G153" s="52"/>
      <c r="H153" s="52"/>
      <c r="I153" s="52"/>
      <c r="J153" s="52"/>
      <c r="K153" s="52"/>
      <c r="L153" s="52"/>
      <c r="P153" s="131"/>
    </row>
    <row r="154" spans="1:16" s="6" customFormat="1" x14ac:dyDescent="0.2">
      <c r="A154" s="51"/>
      <c r="B154" s="52"/>
      <c r="C154" s="52"/>
      <c r="D154" s="52"/>
      <c r="E154" s="52"/>
      <c r="F154" s="52"/>
      <c r="G154" s="52"/>
      <c r="H154" s="52"/>
      <c r="I154" s="52"/>
      <c r="J154" s="52"/>
      <c r="K154" s="52"/>
      <c r="L154" s="52"/>
      <c r="P154" s="131"/>
    </row>
    <row r="155" spans="1:16" s="6" customFormat="1" x14ac:dyDescent="0.2">
      <c r="A155" s="51"/>
      <c r="B155" s="52"/>
      <c r="C155" s="52"/>
      <c r="D155" s="52"/>
      <c r="E155" s="52"/>
      <c r="F155" s="52"/>
      <c r="G155" s="52"/>
      <c r="H155" s="52"/>
      <c r="I155" s="52"/>
      <c r="J155" s="52"/>
      <c r="K155" s="52"/>
      <c r="L155" s="52"/>
      <c r="P155" s="131"/>
    </row>
    <row r="156" spans="1:16" s="6" customFormat="1" x14ac:dyDescent="0.2">
      <c r="A156" s="51"/>
      <c r="B156" s="52"/>
      <c r="C156" s="52"/>
      <c r="D156" s="52"/>
      <c r="E156" s="52"/>
      <c r="F156" s="52"/>
      <c r="G156" s="52"/>
      <c r="H156" s="52"/>
      <c r="I156" s="52"/>
      <c r="J156" s="52"/>
      <c r="K156" s="52"/>
      <c r="L156" s="52"/>
      <c r="P156" s="131"/>
    </row>
    <row r="157" spans="1:16" s="6" customFormat="1" x14ac:dyDescent="0.2">
      <c r="A157" s="51"/>
      <c r="B157" s="52"/>
      <c r="C157" s="52"/>
      <c r="D157" s="52"/>
      <c r="E157" s="52"/>
      <c r="F157" s="52"/>
      <c r="G157" s="52"/>
      <c r="H157" s="52"/>
      <c r="I157" s="52"/>
      <c r="J157" s="52"/>
      <c r="K157" s="52"/>
      <c r="L157" s="52"/>
      <c r="P157" s="131"/>
    </row>
    <row r="158" spans="1:16" s="6" customFormat="1" x14ac:dyDescent="0.2">
      <c r="A158" s="51"/>
      <c r="B158" s="52"/>
      <c r="C158" s="52"/>
      <c r="D158" s="52"/>
      <c r="E158" s="52"/>
      <c r="F158" s="52"/>
      <c r="G158" s="52"/>
      <c r="H158" s="52"/>
      <c r="I158" s="52"/>
      <c r="J158" s="52"/>
      <c r="K158" s="52"/>
      <c r="L158" s="52"/>
      <c r="P158" s="131"/>
    </row>
    <row r="159" spans="1:16" s="6" customFormat="1" x14ac:dyDescent="0.2">
      <c r="A159" s="51"/>
      <c r="B159" s="52"/>
      <c r="C159" s="52"/>
      <c r="D159" s="52"/>
      <c r="E159" s="52"/>
      <c r="F159" s="52"/>
      <c r="G159" s="52"/>
      <c r="H159" s="52"/>
      <c r="I159" s="52"/>
      <c r="J159" s="52"/>
      <c r="K159" s="52"/>
      <c r="L159" s="52"/>
      <c r="P159" s="131"/>
    </row>
    <row r="160" spans="1:16" s="6" customFormat="1" x14ac:dyDescent="0.2">
      <c r="A160" s="51"/>
      <c r="B160" s="52"/>
      <c r="C160" s="52"/>
      <c r="D160" s="52"/>
      <c r="E160" s="52"/>
      <c r="F160" s="52"/>
      <c r="G160" s="52"/>
      <c r="H160" s="52"/>
      <c r="I160" s="52"/>
      <c r="J160" s="52"/>
      <c r="K160" s="52"/>
      <c r="L160" s="52"/>
      <c r="P160" s="131"/>
    </row>
    <row r="161" spans="1:16" s="6" customFormat="1" x14ac:dyDescent="0.2">
      <c r="A161" s="51"/>
      <c r="B161" s="52"/>
      <c r="C161" s="52"/>
      <c r="D161" s="52"/>
      <c r="E161" s="52"/>
      <c r="F161" s="52"/>
      <c r="G161" s="52"/>
      <c r="H161" s="52"/>
      <c r="I161" s="52"/>
      <c r="J161" s="52"/>
      <c r="K161" s="52"/>
      <c r="L161" s="52"/>
      <c r="P161" s="131"/>
    </row>
    <row r="162" spans="1:16" s="6" customFormat="1" x14ac:dyDescent="0.2">
      <c r="A162" s="51"/>
      <c r="B162" s="52"/>
      <c r="C162" s="52"/>
      <c r="D162" s="52"/>
      <c r="E162" s="52"/>
      <c r="F162" s="52"/>
      <c r="G162" s="52"/>
      <c r="H162" s="52"/>
      <c r="I162" s="52"/>
      <c r="J162" s="52"/>
      <c r="K162" s="52"/>
      <c r="L162" s="52"/>
      <c r="P162" s="131"/>
    </row>
    <row r="163" spans="1:16" s="6" customFormat="1" x14ac:dyDescent="0.2">
      <c r="A163" s="51"/>
      <c r="B163" s="52"/>
      <c r="C163" s="52"/>
      <c r="D163" s="52"/>
      <c r="E163" s="52"/>
      <c r="F163" s="52"/>
      <c r="G163" s="52"/>
      <c r="H163" s="52"/>
      <c r="I163" s="52"/>
      <c r="J163" s="52"/>
      <c r="K163" s="52"/>
      <c r="L163" s="52"/>
      <c r="P163" s="131"/>
    </row>
    <row r="164" spans="1:16" s="6" customFormat="1" x14ac:dyDescent="0.2">
      <c r="A164" s="51"/>
      <c r="B164" s="52"/>
      <c r="C164" s="52"/>
      <c r="D164" s="52"/>
      <c r="E164" s="52"/>
      <c r="F164" s="52"/>
      <c r="G164" s="52"/>
      <c r="H164" s="52"/>
      <c r="I164" s="52"/>
      <c r="J164" s="52"/>
      <c r="K164" s="52"/>
      <c r="L164" s="52"/>
      <c r="P164" s="131"/>
    </row>
    <row r="165" spans="1:16" s="6" customFormat="1" x14ac:dyDescent="0.2">
      <c r="A165" s="51"/>
      <c r="B165" s="52"/>
      <c r="C165" s="52"/>
      <c r="D165" s="52"/>
      <c r="E165" s="52"/>
      <c r="F165" s="52"/>
      <c r="G165" s="52"/>
      <c r="H165" s="52"/>
      <c r="I165" s="52"/>
      <c r="J165" s="52"/>
      <c r="K165" s="52"/>
      <c r="L165" s="52"/>
      <c r="P165" s="131"/>
    </row>
    <row r="166" spans="1:16" s="6" customFormat="1" x14ac:dyDescent="0.2">
      <c r="A166" s="51"/>
      <c r="B166" s="52"/>
      <c r="C166" s="52"/>
      <c r="D166" s="52"/>
      <c r="E166" s="52"/>
      <c r="F166" s="52"/>
      <c r="G166" s="52"/>
      <c r="H166" s="52"/>
      <c r="I166" s="52"/>
      <c r="J166" s="52"/>
      <c r="K166" s="52"/>
      <c r="L166" s="52"/>
      <c r="P166" s="131"/>
    </row>
    <row r="167" spans="1:16" s="6" customFormat="1" x14ac:dyDescent="0.2">
      <c r="A167" s="51"/>
      <c r="B167" s="52"/>
      <c r="C167" s="52"/>
      <c r="D167" s="52"/>
      <c r="E167" s="52"/>
      <c r="F167" s="52"/>
      <c r="G167" s="52"/>
      <c r="H167" s="52"/>
      <c r="I167" s="52"/>
      <c r="J167" s="52"/>
      <c r="K167" s="52"/>
      <c r="L167" s="52"/>
      <c r="P167" s="131"/>
    </row>
    <row r="168" spans="1:16" s="6" customFormat="1" x14ac:dyDescent="0.2">
      <c r="A168" s="51"/>
      <c r="B168" s="52"/>
      <c r="C168" s="52"/>
      <c r="D168" s="52"/>
      <c r="E168" s="52"/>
      <c r="F168" s="52"/>
      <c r="G168" s="52"/>
      <c r="H168" s="52"/>
      <c r="I168" s="52"/>
      <c r="J168" s="52"/>
      <c r="K168" s="52"/>
      <c r="L168" s="52"/>
      <c r="P168" s="131"/>
    </row>
    <row r="169" spans="1:16" s="6" customFormat="1" x14ac:dyDescent="0.2">
      <c r="A169" s="51"/>
      <c r="B169" s="52"/>
      <c r="C169" s="52"/>
      <c r="D169" s="52"/>
      <c r="E169" s="52"/>
      <c r="F169" s="52"/>
      <c r="G169" s="52"/>
      <c r="H169" s="52"/>
      <c r="I169" s="52"/>
      <c r="J169" s="52"/>
      <c r="K169" s="52"/>
      <c r="L169" s="52"/>
      <c r="P169" s="131"/>
    </row>
    <row r="170" spans="1:16" s="6" customFormat="1" x14ac:dyDescent="0.2">
      <c r="A170" s="51"/>
      <c r="B170" s="52"/>
      <c r="C170" s="52"/>
      <c r="D170" s="52"/>
      <c r="E170" s="52"/>
      <c r="F170" s="52"/>
      <c r="G170" s="52"/>
      <c r="H170" s="52"/>
      <c r="I170" s="52"/>
      <c r="J170" s="52"/>
      <c r="K170" s="52"/>
      <c r="L170" s="52"/>
      <c r="P170" s="131"/>
    </row>
    <row r="171" spans="1:16" s="6" customFormat="1" x14ac:dyDescent="0.2">
      <c r="A171" s="51"/>
      <c r="B171" s="52"/>
      <c r="C171" s="52"/>
      <c r="D171" s="52"/>
      <c r="E171" s="52"/>
      <c r="F171" s="52"/>
      <c r="G171" s="52"/>
      <c r="H171" s="52"/>
      <c r="I171" s="52"/>
      <c r="J171" s="52"/>
      <c r="K171" s="52"/>
      <c r="L171" s="52"/>
      <c r="P171" s="131"/>
    </row>
    <row r="172" spans="1:16" s="6" customFormat="1" x14ac:dyDescent="0.2">
      <c r="A172" s="51"/>
      <c r="B172" s="52"/>
      <c r="C172" s="52"/>
      <c r="D172" s="52"/>
      <c r="E172" s="52"/>
      <c r="F172" s="52"/>
      <c r="G172" s="52"/>
      <c r="H172" s="52"/>
      <c r="I172" s="52"/>
      <c r="J172" s="52"/>
      <c r="K172" s="52"/>
      <c r="L172" s="52"/>
      <c r="P172" s="131"/>
    </row>
    <row r="173" spans="1:16" s="6" customFormat="1" x14ac:dyDescent="0.2">
      <c r="A173" s="51"/>
      <c r="B173" s="52"/>
      <c r="C173" s="52"/>
      <c r="D173" s="52"/>
      <c r="E173" s="52"/>
      <c r="F173" s="52"/>
      <c r="G173" s="52"/>
      <c r="H173" s="52"/>
      <c r="I173" s="52"/>
      <c r="J173" s="52"/>
      <c r="K173" s="52"/>
      <c r="L173" s="52"/>
      <c r="P173" s="131"/>
    </row>
    <row r="174" spans="1:16" s="6" customFormat="1" x14ac:dyDescent="0.2">
      <c r="A174" s="51"/>
      <c r="B174" s="52"/>
      <c r="C174" s="52"/>
      <c r="D174" s="52"/>
      <c r="E174" s="52"/>
      <c r="F174" s="52"/>
      <c r="G174" s="52"/>
      <c r="H174" s="52"/>
      <c r="I174" s="52"/>
      <c r="J174" s="52"/>
      <c r="K174" s="52"/>
      <c r="L174" s="52"/>
      <c r="P174" s="131"/>
    </row>
    <row r="175" spans="1:16" s="6" customFormat="1" x14ac:dyDescent="0.2">
      <c r="A175" s="51"/>
      <c r="B175" s="52"/>
      <c r="C175" s="52"/>
      <c r="D175" s="52"/>
      <c r="E175" s="52"/>
      <c r="F175" s="52"/>
      <c r="G175" s="52"/>
      <c r="H175" s="52"/>
      <c r="I175" s="52"/>
      <c r="J175" s="52"/>
      <c r="K175" s="52"/>
      <c r="L175" s="52"/>
      <c r="P175" s="131"/>
    </row>
    <row r="176" spans="1:16" s="6" customFormat="1" x14ac:dyDescent="0.2">
      <c r="A176" s="51"/>
      <c r="B176" s="52"/>
      <c r="C176" s="52"/>
      <c r="D176" s="52"/>
      <c r="E176" s="52"/>
      <c r="F176" s="52"/>
      <c r="G176" s="52"/>
      <c r="H176" s="52"/>
      <c r="I176" s="52"/>
      <c r="J176" s="52"/>
      <c r="K176" s="52"/>
      <c r="L176" s="52"/>
      <c r="P176" s="131"/>
    </row>
    <row r="177" spans="1:16" s="6" customFormat="1" x14ac:dyDescent="0.2">
      <c r="A177" s="51"/>
      <c r="B177" s="52"/>
      <c r="C177" s="52"/>
      <c r="D177" s="52"/>
      <c r="E177" s="52"/>
      <c r="F177" s="52"/>
      <c r="G177" s="52"/>
      <c r="H177" s="52"/>
      <c r="I177" s="52"/>
      <c r="J177" s="52"/>
      <c r="K177" s="52"/>
      <c r="L177" s="52"/>
      <c r="P177" s="131"/>
    </row>
    <row r="178" spans="1:16" s="6" customFormat="1" x14ac:dyDescent="0.2">
      <c r="A178" s="51"/>
      <c r="B178" s="52"/>
      <c r="C178" s="52"/>
      <c r="D178" s="52"/>
      <c r="E178" s="52"/>
      <c r="F178" s="52"/>
      <c r="G178" s="52"/>
      <c r="H178" s="52"/>
      <c r="I178" s="52"/>
      <c r="J178" s="52"/>
      <c r="K178" s="52"/>
      <c r="L178" s="52"/>
      <c r="P178" s="131"/>
    </row>
    <row r="179" spans="1:16" s="6" customFormat="1" x14ac:dyDescent="0.2">
      <c r="A179" s="51"/>
      <c r="B179" s="52"/>
      <c r="C179" s="52"/>
      <c r="D179" s="52"/>
      <c r="E179" s="52"/>
      <c r="F179" s="52"/>
      <c r="G179" s="52"/>
      <c r="H179" s="52"/>
      <c r="I179" s="52"/>
      <c r="J179" s="52"/>
      <c r="K179" s="52"/>
      <c r="L179" s="52"/>
      <c r="P179" s="131"/>
    </row>
    <row r="180" spans="1:16" s="6" customFormat="1" x14ac:dyDescent="0.2">
      <c r="A180" s="51"/>
      <c r="B180" s="52"/>
      <c r="C180" s="52"/>
      <c r="D180" s="52"/>
      <c r="E180" s="52"/>
      <c r="F180" s="52"/>
      <c r="G180" s="52"/>
      <c r="H180" s="52"/>
      <c r="I180" s="52"/>
      <c r="J180" s="52"/>
      <c r="K180" s="52"/>
      <c r="L180" s="52"/>
      <c r="P180" s="131"/>
    </row>
    <row r="181" spans="1:16" s="6" customFormat="1" x14ac:dyDescent="0.2">
      <c r="A181" s="51"/>
      <c r="B181" s="52"/>
      <c r="C181" s="52"/>
      <c r="D181" s="52"/>
      <c r="E181" s="52"/>
      <c r="F181" s="52"/>
      <c r="G181" s="52"/>
      <c r="H181" s="52"/>
      <c r="I181" s="52"/>
      <c r="J181" s="52"/>
      <c r="K181" s="52"/>
      <c r="L181" s="52"/>
      <c r="P181" s="131"/>
    </row>
    <row r="182" spans="1:16" s="6" customFormat="1" x14ac:dyDescent="0.2">
      <c r="A182" s="51"/>
      <c r="B182" s="52"/>
      <c r="C182" s="52"/>
      <c r="D182" s="52"/>
      <c r="E182" s="52"/>
      <c r="F182" s="52"/>
      <c r="G182" s="52"/>
      <c r="H182" s="52"/>
      <c r="I182" s="52"/>
      <c r="J182" s="52"/>
      <c r="K182" s="52"/>
      <c r="L182" s="52"/>
      <c r="P182" s="131"/>
    </row>
    <row r="183" spans="1:16" s="6" customFormat="1" x14ac:dyDescent="0.2">
      <c r="A183" s="51"/>
      <c r="B183" s="52"/>
      <c r="C183" s="52"/>
      <c r="D183" s="52"/>
      <c r="E183" s="52"/>
      <c r="F183" s="52"/>
      <c r="G183" s="52"/>
      <c r="H183" s="52"/>
      <c r="I183" s="52"/>
      <c r="J183" s="52"/>
      <c r="K183" s="52"/>
      <c r="L183" s="52"/>
      <c r="P183" s="131"/>
    </row>
    <row r="184" spans="1:16" s="6" customFormat="1" x14ac:dyDescent="0.2">
      <c r="A184" s="51"/>
      <c r="B184" s="52"/>
      <c r="C184" s="52"/>
      <c r="D184" s="52"/>
      <c r="E184" s="52"/>
      <c r="F184" s="52"/>
      <c r="G184" s="52"/>
      <c r="H184" s="52"/>
      <c r="I184" s="52"/>
      <c r="J184" s="52"/>
      <c r="K184" s="52"/>
      <c r="L184" s="52"/>
      <c r="P184" s="131"/>
    </row>
    <row r="185" spans="1:16" s="6" customFormat="1" x14ac:dyDescent="0.2">
      <c r="A185" s="51"/>
      <c r="B185" s="52"/>
      <c r="C185" s="52"/>
      <c r="D185" s="52"/>
      <c r="E185" s="52"/>
      <c r="F185" s="52"/>
      <c r="G185" s="52"/>
      <c r="H185" s="52"/>
      <c r="I185" s="52"/>
      <c r="J185" s="52"/>
      <c r="K185" s="52"/>
      <c r="L185" s="52"/>
      <c r="P185" s="131"/>
    </row>
    <row r="186" spans="1:16" s="6" customFormat="1" x14ac:dyDescent="0.2">
      <c r="A186" s="51"/>
      <c r="B186" s="52"/>
      <c r="C186" s="52"/>
      <c r="D186" s="52"/>
      <c r="E186" s="52"/>
      <c r="F186" s="52"/>
      <c r="G186" s="52"/>
      <c r="H186" s="52"/>
      <c r="I186" s="52"/>
      <c r="J186" s="52"/>
      <c r="K186" s="52"/>
      <c r="L186" s="52"/>
      <c r="P186" s="131"/>
    </row>
    <row r="187" spans="1:16" s="6" customFormat="1" x14ac:dyDescent="0.2">
      <c r="A187" s="51"/>
      <c r="B187" s="52"/>
      <c r="C187" s="52"/>
      <c r="D187" s="52"/>
      <c r="E187" s="52"/>
      <c r="F187" s="52"/>
      <c r="G187" s="52"/>
      <c r="H187" s="52"/>
      <c r="I187" s="52"/>
      <c r="J187" s="52"/>
      <c r="K187" s="52"/>
      <c r="L187" s="52"/>
      <c r="P187" s="131"/>
    </row>
    <row r="188" spans="1:16" s="6" customFormat="1" x14ac:dyDescent="0.2">
      <c r="A188" s="51"/>
      <c r="B188" s="52"/>
      <c r="C188" s="52"/>
      <c r="D188" s="52"/>
      <c r="E188" s="52"/>
      <c r="F188" s="52"/>
      <c r="G188" s="52"/>
      <c r="H188" s="52"/>
      <c r="I188" s="52"/>
      <c r="J188" s="52"/>
      <c r="K188" s="52"/>
      <c r="L188" s="52"/>
      <c r="P188" s="131"/>
    </row>
    <row r="189" spans="1:16" s="6" customFormat="1" x14ac:dyDescent="0.2">
      <c r="A189" s="51"/>
      <c r="B189" s="52"/>
      <c r="C189" s="52"/>
      <c r="D189" s="52"/>
      <c r="E189" s="52"/>
      <c r="F189" s="52"/>
      <c r="G189" s="52"/>
      <c r="H189" s="52"/>
      <c r="I189" s="52"/>
      <c r="J189" s="52"/>
      <c r="K189" s="52"/>
      <c r="L189" s="52"/>
      <c r="P189" s="131"/>
    </row>
    <row r="190" spans="1:16" s="6" customFormat="1" x14ac:dyDescent="0.2">
      <c r="A190" s="51"/>
      <c r="B190" s="52"/>
      <c r="C190" s="52"/>
      <c r="D190" s="52"/>
      <c r="E190" s="52"/>
      <c r="F190" s="52"/>
      <c r="G190" s="52"/>
      <c r="H190" s="52"/>
      <c r="I190" s="52"/>
      <c r="J190" s="52"/>
      <c r="K190" s="52"/>
      <c r="L190" s="52"/>
      <c r="P190" s="131"/>
    </row>
    <row r="191" spans="1:16" s="6" customFormat="1" x14ac:dyDescent="0.2">
      <c r="A191" s="51"/>
      <c r="B191" s="52"/>
      <c r="C191" s="52"/>
      <c r="D191" s="52"/>
      <c r="E191" s="52"/>
      <c r="F191" s="52"/>
      <c r="G191" s="52"/>
      <c r="H191" s="52"/>
      <c r="I191" s="52"/>
      <c r="J191" s="52"/>
      <c r="K191" s="52"/>
      <c r="L191" s="52"/>
      <c r="P191" s="131"/>
    </row>
    <row r="192" spans="1:16" s="6" customFormat="1" x14ac:dyDescent="0.2">
      <c r="A192" s="51"/>
      <c r="B192" s="52"/>
      <c r="C192" s="52"/>
      <c r="D192" s="52"/>
      <c r="E192" s="52"/>
      <c r="F192" s="52"/>
      <c r="G192" s="52"/>
      <c r="H192" s="52"/>
      <c r="I192" s="52"/>
      <c r="J192" s="52"/>
      <c r="K192" s="52"/>
      <c r="L192" s="52"/>
      <c r="P192" s="131"/>
    </row>
    <row r="193" spans="1:16" s="6" customFormat="1" x14ac:dyDescent="0.2">
      <c r="A193" s="51"/>
      <c r="B193" s="52"/>
      <c r="C193" s="52"/>
      <c r="D193" s="52"/>
      <c r="E193" s="52"/>
      <c r="F193" s="52"/>
      <c r="G193" s="52"/>
      <c r="H193" s="52"/>
      <c r="I193" s="52"/>
      <c r="J193" s="52"/>
      <c r="K193" s="52"/>
      <c r="L193" s="52"/>
      <c r="P193" s="131"/>
    </row>
    <row r="194" spans="1:16" s="6" customFormat="1" x14ac:dyDescent="0.2">
      <c r="A194" s="51"/>
      <c r="B194" s="52"/>
      <c r="C194" s="52"/>
      <c r="D194" s="52"/>
      <c r="E194" s="52"/>
      <c r="F194" s="52"/>
      <c r="G194" s="52"/>
      <c r="H194" s="52"/>
      <c r="I194" s="52"/>
      <c r="J194" s="52"/>
      <c r="K194" s="52"/>
      <c r="L194" s="52"/>
      <c r="P194" s="131"/>
    </row>
    <row r="195" spans="1:16" s="6" customFormat="1" x14ac:dyDescent="0.2">
      <c r="A195" s="51"/>
      <c r="B195" s="52"/>
      <c r="C195" s="52"/>
      <c r="D195" s="52"/>
      <c r="E195" s="52"/>
      <c r="F195" s="52"/>
      <c r="G195" s="52"/>
      <c r="H195" s="52"/>
      <c r="I195" s="52"/>
      <c r="J195" s="52"/>
      <c r="K195" s="52"/>
      <c r="L195" s="52"/>
      <c r="P195" s="131"/>
    </row>
    <row r="196" spans="1:16" s="6" customFormat="1" x14ac:dyDescent="0.2">
      <c r="A196" s="51"/>
      <c r="B196" s="52"/>
      <c r="C196" s="52"/>
      <c r="D196" s="52"/>
      <c r="E196" s="52"/>
      <c r="F196" s="52"/>
      <c r="G196" s="52"/>
      <c r="H196" s="52"/>
      <c r="I196" s="52"/>
      <c r="J196" s="52"/>
      <c r="K196" s="52"/>
      <c r="L196" s="52"/>
      <c r="P196" s="131"/>
    </row>
    <row r="197" spans="1:16" s="6" customFormat="1" x14ac:dyDescent="0.2">
      <c r="A197" s="51"/>
      <c r="B197" s="52"/>
      <c r="C197" s="52"/>
      <c r="D197" s="52"/>
      <c r="E197" s="52"/>
      <c r="F197" s="52"/>
      <c r="G197" s="52"/>
      <c r="H197" s="52"/>
      <c r="I197" s="52"/>
      <c r="J197" s="52"/>
      <c r="K197" s="52"/>
      <c r="L197" s="52"/>
      <c r="P197" s="131"/>
    </row>
    <row r="198" spans="1:16" s="6" customFormat="1" x14ac:dyDescent="0.2">
      <c r="A198" s="51"/>
      <c r="B198" s="52"/>
      <c r="C198" s="52"/>
      <c r="D198" s="52"/>
      <c r="E198" s="52"/>
      <c r="F198" s="52"/>
      <c r="G198" s="52"/>
      <c r="H198" s="52"/>
      <c r="I198" s="52"/>
      <c r="J198" s="52"/>
      <c r="K198" s="52"/>
      <c r="L198" s="52"/>
      <c r="P198" s="131"/>
    </row>
    <row r="199" spans="1:16" s="6" customFormat="1" x14ac:dyDescent="0.2">
      <c r="A199" s="51"/>
      <c r="B199" s="52"/>
      <c r="C199" s="52"/>
      <c r="D199" s="52"/>
      <c r="E199" s="52"/>
      <c r="F199" s="52"/>
      <c r="G199" s="52"/>
      <c r="H199" s="52"/>
      <c r="I199" s="52"/>
      <c r="J199" s="52"/>
      <c r="K199" s="52"/>
      <c r="L199" s="52"/>
      <c r="P199" s="131"/>
    </row>
    <row r="200" spans="1:16" s="6" customFormat="1" x14ac:dyDescent="0.2">
      <c r="A200" s="51"/>
      <c r="B200" s="52"/>
      <c r="C200" s="52"/>
      <c r="D200" s="52"/>
      <c r="E200" s="52"/>
      <c r="F200" s="52"/>
      <c r="G200" s="52"/>
      <c r="H200" s="52"/>
      <c r="I200" s="52"/>
      <c r="J200" s="52"/>
      <c r="K200" s="52"/>
      <c r="L200" s="52"/>
      <c r="P200" s="131"/>
    </row>
    <row r="201" spans="1:16" s="6" customFormat="1" x14ac:dyDescent="0.2">
      <c r="A201" s="51"/>
      <c r="B201" s="52"/>
      <c r="C201" s="52"/>
      <c r="D201" s="52"/>
      <c r="E201" s="52"/>
      <c r="F201" s="52"/>
      <c r="G201" s="52"/>
      <c r="H201" s="52"/>
      <c r="I201" s="52"/>
      <c r="J201" s="52"/>
      <c r="K201" s="52"/>
      <c r="L201" s="52"/>
      <c r="P201" s="131"/>
    </row>
    <row r="202" spans="1:16" s="6" customFormat="1" x14ac:dyDescent="0.2">
      <c r="A202" s="51"/>
      <c r="B202" s="52"/>
      <c r="C202" s="52"/>
      <c r="D202" s="52"/>
      <c r="E202" s="52"/>
      <c r="F202" s="52"/>
      <c r="G202" s="52"/>
      <c r="H202" s="52"/>
      <c r="I202" s="52"/>
      <c r="J202" s="52"/>
      <c r="K202" s="52"/>
      <c r="L202" s="52"/>
      <c r="P202" s="131"/>
    </row>
    <row r="203" spans="1:16" s="6" customFormat="1" x14ac:dyDescent="0.2">
      <c r="A203" s="51"/>
      <c r="B203" s="52"/>
      <c r="C203" s="52"/>
      <c r="D203" s="52"/>
      <c r="E203" s="52"/>
      <c r="F203" s="52"/>
      <c r="G203" s="52"/>
      <c r="H203" s="52"/>
      <c r="I203" s="52"/>
      <c r="J203" s="52"/>
      <c r="K203" s="52"/>
      <c r="L203" s="52"/>
      <c r="P203" s="131"/>
    </row>
    <row r="204" spans="1:16" s="6" customFormat="1" x14ac:dyDescent="0.2">
      <c r="A204" s="51"/>
      <c r="B204" s="52"/>
      <c r="C204" s="52"/>
      <c r="D204" s="52"/>
      <c r="E204" s="52"/>
      <c r="F204" s="52"/>
      <c r="G204" s="52"/>
      <c r="H204" s="52"/>
      <c r="I204" s="52"/>
      <c r="J204" s="52"/>
      <c r="K204" s="52"/>
      <c r="L204" s="52"/>
      <c r="P204" s="131"/>
    </row>
    <row r="205" spans="1:16" s="6" customFormat="1" x14ac:dyDescent="0.2">
      <c r="A205" s="51"/>
      <c r="B205" s="52"/>
      <c r="C205" s="52"/>
      <c r="D205" s="52"/>
      <c r="E205" s="52"/>
      <c r="F205" s="52"/>
      <c r="G205" s="52"/>
      <c r="H205" s="52"/>
      <c r="I205" s="52"/>
      <c r="J205" s="52"/>
      <c r="K205" s="52"/>
      <c r="L205" s="52"/>
      <c r="P205" s="131"/>
    </row>
    <row r="206" spans="1:16" s="6" customFormat="1" x14ac:dyDescent="0.2">
      <c r="A206" s="51"/>
      <c r="B206" s="52"/>
      <c r="C206" s="52"/>
      <c r="D206" s="52"/>
      <c r="E206" s="52"/>
      <c r="F206" s="52"/>
      <c r="G206" s="52"/>
      <c r="H206" s="52"/>
      <c r="I206" s="52"/>
      <c r="J206" s="52"/>
      <c r="K206" s="52"/>
      <c r="L206" s="52"/>
      <c r="P206" s="131"/>
    </row>
    <row r="207" spans="1:16" s="6" customFormat="1" x14ac:dyDescent="0.2">
      <c r="A207" s="51"/>
      <c r="B207" s="52"/>
      <c r="C207" s="52"/>
      <c r="D207" s="52"/>
      <c r="E207" s="52"/>
      <c r="F207" s="52"/>
      <c r="G207" s="52"/>
      <c r="H207" s="52"/>
      <c r="I207" s="52"/>
      <c r="J207" s="52"/>
      <c r="K207" s="52"/>
      <c r="L207" s="52"/>
      <c r="P207" s="131"/>
    </row>
    <row r="208" spans="1:16" s="6" customFormat="1" x14ac:dyDescent="0.2">
      <c r="A208" s="51"/>
      <c r="B208" s="52"/>
      <c r="C208" s="52"/>
      <c r="D208" s="52"/>
      <c r="E208" s="52"/>
      <c r="F208" s="52"/>
      <c r="G208" s="52"/>
      <c r="H208" s="52"/>
      <c r="I208" s="52"/>
      <c r="J208" s="52"/>
      <c r="K208" s="52"/>
      <c r="L208" s="52"/>
      <c r="P208" s="131"/>
    </row>
    <row r="209" spans="1:16" s="6" customFormat="1" x14ac:dyDescent="0.2">
      <c r="A209" s="51"/>
      <c r="B209" s="52"/>
      <c r="C209" s="52"/>
      <c r="D209" s="52"/>
      <c r="E209" s="52"/>
      <c r="F209" s="52"/>
      <c r="G209" s="52"/>
      <c r="H209" s="52"/>
      <c r="I209" s="52"/>
      <c r="J209" s="52"/>
      <c r="K209" s="52"/>
      <c r="L209" s="52"/>
      <c r="P209" s="131"/>
    </row>
    <row r="210" spans="1:16" s="6" customFormat="1" x14ac:dyDescent="0.2">
      <c r="A210" s="51"/>
      <c r="B210" s="52"/>
      <c r="C210" s="52"/>
      <c r="D210" s="52"/>
      <c r="E210" s="52"/>
      <c r="F210" s="52"/>
      <c r="G210" s="52"/>
      <c r="H210" s="52"/>
      <c r="I210" s="52"/>
      <c r="J210" s="52"/>
      <c r="K210" s="52"/>
      <c r="L210" s="52"/>
      <c r="P210" s="131"/>
    </row>
    <row r="211" spans="1:16" s="6" customFormat="1" x14ac:dyDescent="0.2">
      <c r="A211" s="51"/>
      <c r="B211" s="52"/>
      <c r="C211" s="52"/>
      <c r="D211" s="52"/>
      <c r="E211" s="52"/>
      <c r="F211" s="52"/>
      <c r="G211" s="52"/>
      <c r="H211" s="52"/>
      <c r="I211" s="52"/>
      <c r="J211" s="52"/>
      <c r="K211" s="52"/>
      <c r="L211" s="52"/>
      <c r="P211" s="131"/>
    </row>
    <row r="212" spans="1:16" s="6" customFormat="1" x14ac:dyDescent="0.2">
      <c r="A212" s="51"/>
      <c r="B212" s="52"/>
      <c r="C212" s="52"/>
      <c r="D212" s="52"/>
      <c r="E212" s="52"/>
      <c r="F212" s="52"/>
      <c r="G212" s="52"/>
      <c r="H212" s="52"/>
      <c r="I212" s="52"/>
      <c r="J212" s="52"/>
      <c r="K212" s="52"/>
      <c r="L212" s="52"/>
      <c r="P212" s="131"/>
    </row>
    <row r="213" spans="1:16" s="6" customFormat="1" x14ac:dyDescent="0.2">
      <c r="A213" s="51"/>
      <c r="B213" s="52"/>
      <c r="C213" s="52"/>
      <c r="D213" s="52"/>
      <c r="E213" s="52"/>
      <c r="F213" s="52"/>
      <c r="G213" s="52"/>
      <c r="H213" s="52"/>
      <c r="I213" s="52"/>
      <c r="J213" s="52"/>
      <c r="K213" s="52"/>
      <c r="L213" s="52"/>
      <c r="P213" s="131"/>
    </row>
    <row r="214" spans="1:16" s="6" customFormat="1" x14ac:dyDescent="0.2">
      <c r="A214" s="51"/>
      <c r="B214" s="52"/>
      <c r="C214" s="52"/>
      <c r="D214" s="52"/>
      <c r="E214" s="52"/>
      <c r="F214" s="52"/>
      <c r="G214" s="52"/>
      <c r="H214" s="52"/>
      <c r="I214" s="52"/>
      <c r="J214" s="52"/>
      <c r="K214" s="52"/>
      <c r="L214" s="52"/>
      <c r="P214" s="131"/>
    </row>
    <row r="215" spans="1:16" s="6" customFormat="1" x14ac:dyDescent="0.2">
      <c r="A215" s="51"/>
      <c r="B215" s="52"/>
      <c r="C215" s="52"/>
      <c r="D215" s="52"/>
      <c r="E215" s="52"/>
      <c r="F215" s="52"/>
      <c r="G215" s="52"/>
      <c r="H215" s="52"/>
      <c r="I215" s="52"/>
      <c r="J215" s="52"/>
      <c r="K215" s="52"/>
      <c r="L215" s="52"/>
      <c r="P215" s="131"/>
    </row>
    <row r="216" spans="1:16" s="6" customFormat="1" x14ac:dyDescent="0.2">
      <c r="A216" s="51"/>
      <c r="B216" s="52"/>
      <c r="C216" s="52"/>
      <c r="D216" s="52"/>
      <c r="E216" s="52"/>
      <c r="F216" s="52"/>
      <c r="G216" s="52"/>
      <c r="H216" s="52"/>
      <c r="I216" s="52"/>
      <c r="J216" s="52"/>
      <c r="K216" s="52"/>
      <c r="L216" s="52"/>
      <c r="P216" s="131"/>
    </row>
    <row r="217" spans="1:16" s="6" customFormat="1" x14ac:dyDescent="0.2">
      <c r="A217" s="51"/>
      <c r="B217" s="52"/>
      <c r="C217" s="52"/>
      <c r="D217" s="52"/>
      <c r="E217" s="52"/>
      <c r="F217" s="52"/>
      <c r="G217" s="52"/>
      <c r="H217" s="52"/>
      <c r="I217" s="52"/>
      <c r="J217" s="52"/>
      <c r="K217" s="52"/>
      <c r="L217" s="52"/>
      <c r="P217" s="131"/>
    </row>
    <row r="218" spans="1:16" s="6" customFormat="1" x14ac:dyDescent="0.2">
      <c r="A218" s="51"/>
      <c r="B218" s="52"/>
      <c r="C218" s="52"/>
      <c r="D218" s="52"/>
      <c r="E218" s="52"/>
      <c r="F218" s="52"/>
      <c r="G218" s="52"/>
      <c r="H218" s="52"/>
      <c r="I218" s="52"/>
      <c r="J218" s="52"/>
      <c r="K218" s="52"/>
      <c r="L218" s="52"/>
      <c r="P218" s="131"/>
    </row>
    <row r="219" spans="1:16" s="6" customFormat="1" x14ac:dyDescent="0.2">
      <c r="A219" s="51"/>
      <c r="B219" s="52"/>
      <c r="C219" s="52"/>
      <c r="D219" s="52"/>
      <c r="E219" s="52"/>
      <c r="F219" s="52"/>
      <c r="G219" s="52"/>
      <c r="H219" s="52"/>
      <c r="I219" s="52"/>
      <c r="J219" s="52"/>
      <c r="K219" s="52"/>
      <c r="L219" s="52"/>
      <c r="P219" s="131"/>
    </row>
    <row r="220" spans="1:16" s="6" customFormat="1" x14ac:dyDescent="0.2">
      <c r="A220" s="51"/>
      <c r="B220" s="52"/>
      <c r="C220" s="52"/>
      <c r="D220" s="52"/>
      <c r="E220" s="52"/>
      <c r="F220" s="52"/>
      <c r="G220" s="52"/>
      <c r="H220" s="52"/>
      <c r="I220" s="52"/>
      <c r="J220" s="52"/>
      <c r="K220" s="52"/>
      <c r="L220" s="52"/>
      <c r="P220" s="131"/>
    </row>
    <row r="221" spans="1:16" s="6" customFormat="1" x14ac:dyDescent="0.2">
      <c r="A221" s="51"/>
      <c r="B221" s="52"/>
      <c r="C221" s="52"/>
      <c r="D221" s="52"/>
      <c r="E221" s="52"/>
      <c r="F221" s="52"/>
      <c r="G221" s="52"/>
      <c r="H221" s="52"/>
      <c r="I221" s="52"/>
      <c r="J221" s="52"/>
      <c r="K221" s="52"/>
      <c r="L221" s="52"/>
      <c r="P221" s="131"/>
    </row>
    <row r="222" spans="1:16" s="6" customFormat="1" x14ac:dyDescent="0.2">
      <c r="A222" s="51"/>
      <c r="B222" s="52"/>
      <c r="C222" s="52"/>
      <c r="D222" s="52"/>
      <c r="E222" s="52"/>
      <c r="F222" s="52"/>
      <c r="G222" s="52"/>
      <c r="H222" s="52"/>
      <c r="I222" s="52"/>
      <c r="J222" s="52"/>
      <c r="K222" s="52"/>
      <c r="L222" s="52"/>
      <c r="P222" s="131"/>
    </row>
    <row r="223" spans="1:16" s="6" customFormat="1" x14ac:dyDescent="0.2">
      <c r="A223" s="51"/>
      <c r="B223" s="52"/>
      <c r="C223" s="52"/>
      <c r="D223" s="52"/>
      <c r="E223" s="52"/>
      <c r="F223" s="52"/>
      <c r="G223" s="52"/>
      <c r="H223" s="52"/>
      <c r="I223" s="52"/>
      <c r="J223" s="52"/>
      <c r="K223" s="52"/>
      <c r="L223" s="52"/>
      <c r="P223" s="131"/>
    </row>
    <row r="224" spans="1:16" s="6" customFormat="1" x14ac:dyDescent="0.2">
      <c r="A224" s="51"/>
      <c r="B224" s="52"/>
      <c r="C224" s="52"/>
      <c r="D224" s="52"/>
      <c r="E224" s="52"/>
      <c r="F224" s="52"/>
      <c r="G224" s="52"/>
      <c r="H224" s="52"/>
      <c r="I224" s="52"/>
      <c r="J224" s="52"/>
      <c r="K224" s="52"/>
      <c r="L224" s="52"/>
      <c r="P224" s="131"/>
    </row>
    <row r="225" spans="13:19" x14ac:dyDescent="0.2">
      <c r="M225" s="6"/>
      <c r="N225" s="6"/>
      <c r="O225" s="6"/>
      <c r="P225" s="131"/>
      <c r="Q225" s="6"/>
      <c r="R225" s="6"/>
      <c r="S225" s="6"/>
    </row>
    <row r="226" spans="13:19" x14ac:dyDescent="0.2">
      <c r="M226" s="6"/>
      <c r="N226" s="6"/>
      <c r="O226" s="6"/>
      <c r="P226" s="131"/>
      <c r="Q226" s="6"/>
      <c r="R226" s="6"/>
      <c r="S226" s="6"/>
    </row>
    <row r="227" spans="13:19" x14ac:dyDescent="0.2">
      <c r="M227" s="6"/>
      <c r="N227" s="6"/>
      <c r="O227" s="6"/>
      <c r="P227" s="131"/>
      <c r="Q227" s="6"/>
      <c r="R227" s="6"/>
      <c r="S227" s="6"/>
    </row>
    <row r="228" spans="13:19" x14ac:dyDescent="0.2">
      <c r="M228" s="6"/>
      <c r="N228" s="6"/>
      <c r="O228" s="6"/>
      <c r="P228" s="131"/>
      <c r="Q228" s="6"/>
    </row>
    <row r="229" spans="13:19" x14ac:dyDescent="0.2">
      <c r="N229" s="51"/>
      <c r="O229" s="51"/>
    </row>
  </sheetData>
  <mergeCells count="38">
    <mergeCell ref="B109:G109"/>
    <mergeCell ref="B88:C88"/>
    <mergeCell ref="B89:C89"/>
    <mergeCell ref="B90:C90"/>
    <mergeCell ref="B91:C91"/>
    <mergeCell ref="B111:G111"/>
    <mergeCell ref="B110:G110"/>
    <mergeCell ref="B96:C96"/>
    <mergeCell ref="B97:C97"/>
    <mergeCell ref="B98:C98"/>
    <mergeCell ref="B99:C99"/>
    <mergeCell ref="B100:C100"/>
    <mergeCell ref="B104:G104"/>
    <mergeCell ref="B105:G105"/>
    <mergeCell ref="B106:G106"/>
    <mergeCell ref="B107:G107"/>
    <mergeCell ref="B108:G108"/>
    <mergeCell ref="B83:C83"/>
    <mergeCell ref="B84:C84"/>
    <mergeCell ref="B85:C85"/>
    <mergeCell ref="B86:C86"/>
    <mergeCell ref="B87:C87"/>
    <mergeCell ref="M92:N92"/>
    <mergeCell ref="B80:C80"/>
    <mergeCell ref="C53:G54"/>
    <mergeCell ref="C55:G55"/>
    <mergeCell ref="C64:G64"/>
    <mergeCell ref="C66:G67"/>
    <mergeCell ref="B73:C73"/>
    <mergeCell ref="B74:C74"/>
    <mergeCell ref="B75:C75"/>
    <mergeCell ref="B76:C76"/>
    <mergeCell ref="B77:C77"/>
    <mergeCell ref="B78:C78"/>
    <mergeCell ref="B79:C79"/>
    <mergeCell ref="C92:F92"/>
    <mergeCell ref="B81:C81"/>
    <mergeCell ref="B82:C82"/>
  </mergeCells>
  <pageMargins left="0.70866141732283472" right="0.70866141732283472" top="0.74803149606299213" bottom="0.74803149606299213" header="0.31496062992125984" footer="0.31496062992125984"/>
  <pageSetup paperSize="8" scale="79" fitToHeight="3" orientation="landscape" r:id="rId1"/>
  <ignoredErrors>
    <ignoredError sqref="H60"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EB152-D5FB-4A90-A610-DE8AABB02C9A}">
  <dimension ref="A1:A5"/>
  <sheetViews>
    <sheetView workbookViewId="0">
      <selection activeCell="A3" sqref="A3"/>
    </sheetView>
  </sheetViews>
  <sheetFormatPr defaultRowHeight="15.75" x14ac:dyDescent="0.25"/>
  <sheetData>
    <row r="1" spans="1:1" x14ac:dyDescent="0.25">
      <c r="A1" t="s">
        <v>157</v>
      </c>
    </row>
    <row r="3" spans="1:1" x14ac:dyDescent="0.25">
      <c r="A3" s="51" t="s">
        <v>171</v>
      </c>
    </row>
    <row r="5" spans="1:1" x14ac:dyDescent="0.25">
      <c r="A5" t="s">
        <v>19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D99E3-47AF-4F95-991C-238C3B479D71}">
  <dimension ref="A1:A5"/>
  <sheetViews>
    <sheetView workbookViewId="0">
      <selection activeCell="A3" sqref="A3:XFD3"/>
    </sheetView>
  </sheetViews>
  <sheetFormatPr defaultRowHeight="15.75" x14ac:dyDescent="0.25"/>
  <sheetData>
    <row r="1" spans="1:1" x14ac:dyDescent="0.25">
      <c r="A1" t="s">
        <v>156</v>
      </c>
    </row>
    <row r="3" spans="1:1" x14ac:dyDescent="0.25">
      <c r="A3" s="51" t="s">
        <v>171</v>
      </c>
    </row>
    <row r="5" spans="1:1" x14ac:dyDescent="0.25">
      <c r="A5" t="s">
        <v>19</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CF439-3883-4E07-A809-BF261F05498A}">
  <dimension ref="A1:G6"/>
  <sheetViews>
    <sheetView tabSelected="1" workbookViewId="0">
      <selection activeCell="I16" sqref="I16"/>
    </sheetView>
  </sheetViews>
  <sheetFormatPr defaultRowHeight="15.75" x14ac:dyDescent="0.25"/>
  <sheetData>
    <row r="1" spans="1:7" x14ac:dyDescent="0.25">
      <c r="A1" t="s">
        <v>158</v>
      </c>
    </row>
    <row r="3" spans="1:7" x14ac:dyDescent="0.25">
      <c r="A3" s="51" t="s">
        <v>171</v>
      </c>
    </row>
    <row r="5" spans="1:7" x14ac:dyDescent="0.25">
      <c r="A5" t="s">
        <v>19</v>
      </c>
    </row>
    <row r="6" spans="1:7" ht="48.75" customHeight="1" x14ac:dyDescent="0.25">
      <c r="A6" s="166" t="s">
        <v>159</v>
      </c>
      <c r="B6" s="167"/>
      <c r="C6" s="167"/>
      <c r="D6" s="167"/>
      <c r="E6" s="167"/>
      <c r="F6" s="167"/>
      <c r="G6" s="167"/>
    </row>
  </sheetData>
  <mergeCells count="1">
    <mergeCell ref="A6:G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A02 - Format Prijzenblad</vt:lpstr>
      <vt:lpstr>Onderbouwing Implementatie</vt:lpstr>
      <vt:lpstr>Onderbouwing Inrichting</vt:lpstr>
      <vt:lpstr>Onderbouwing kansen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Goedhoop</dc:creator>
  <cp:lastModifiedBy>Henk Klaassen</cp:lastModifiedBy>
  <cp:lastPrinted>2021-10-27T13:49:40Z</cp:lastPrinted>
  <dcterms:created xsi:type="dcterms:W3CDTF">2021-06-18T07:38:47Z</dcterms:created>
  <dcterms:modified xsi:type="dcterms:W3CDTF">2021-10-28T19:19:38Z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20211028211936186</vt:lpwstr>
  </property>
</Properties>
</file>