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Veiligheidsregio Twente/Aanbestedingen sct voeding sani  2023/Levensmiddelen en boodschappen 2023 - Ontplooi/Bestek/"/>
    </mc:Choice>
  </mc:AlternateContent>
  <xr:revisionPtr revIDLastSave="631" documentId="8_{4996F179-45CB-4A4D-9B13-678C51B03933}" xr6:coauthVersionLast="47" xr6:coauthVersionMax="47" xr10:uidLastSave="{7F920532-5DE6-486F-9752-6D15DC48EFDF}"/>
  <bookViews>
    <workbookView xWindow="-108" yWindow="-108" windowWidth="23256" windowHeight="12456" tabRatio="915" activeTab="1" xr2:uid="{00000000-000D-0000-FFFF-FFFF00000000}"/>
  </bookViews>
  <sheets>
    <sheet name="Voorwoord" sheetId="10" r:id="rId1"/>
    <sheet name="DKW" sheetId="28" r:id="rId2"/>
    <sheet name="Diepvries" sheetId="34" r:id="rId3"/>
    <sheet name="Non food" sheetId="36" r:id="rId4"/>
    <sheet name="Vers" sheetId="20" r:id="rId5"/>
    <sheet name="kosten en vaste korting" sheetId="9" r:id="rId6"/>
    <sheet name="kosten logistiek" sheetId="18" r:id="rId7"/>
    <sheet name="bijkomende kosten" sheetId="7" r:id="rId8"/>
    <sheet name="Totalisatie" sheetId="17" r:id="rId9"/>
  </sheets>
  <definedNames>
    <definedName name="_xlnm._FilterDatabase" localSheetId="2" hidden="1">Diepvries!$A$2:$Q$2</definedName>
    <definedName name="_xlnm._FilterDatabase" localSheetId="1" hidden="1">DKW!$A$2:$Q$312</definedName>
    <definedName name="_xlnm._FilterDatabase" localSheetId="5" hidden="1">'kosten en vaste korting'!$B$3:$I$3</definedName>
    <definedName name="_xlnm._FilterDatabase" localSheetId="6" hidden="1">'kosten logistiek'!$A$3:$J$12</definedName>
    <definedName name="_xlnm._FilterDatabase" localSheetId="3" hidden="1">'Non food'!$A$2:$Q$151</definedName>
    <definedName name="_xlnm._FilterDatabase" localSheetId="4" hidden="1">Vers!$A$2:$Q$59</definedName>
    <definedName name="_xlnm.Print_Area" localSheetId="5">'kosten en vaste korting'!$A$1:$I$71</definedName>
    <definedName name="_xlnm.Print_Area" localSheetId="6">'kosten logistiek'!$A$1:$J$13</definedName>
    <definedName name="_xlnm.Print_Area" localSheetId="8">Totalisatie!$A$1:$J$18</definedName>
    <definedName name="_xlnm.Print_Area" localSheetId="0">Voorwoord!$A$1:$U$35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8" l="1"/>
  <c r="H6" i="18"/>
  <c r="H7" i="18"/>
  <c r="H9" i="18"/>
  <c r="H10" i="18"/>
  <c r="P311" i="28" l="1"/>
  <c r="Q189" i="28"/>
  <c r="Q190" i="28"/>
  <c r="Q191" i="28"/>
  <c r="Q192" i="28"/>
  <c r="Q193" i="28"/>
  <c r="Q194" i="28"/>
  <c r="Q195" i="28"/>
  <c r="Q196" i="28"/>
  <c r="Q197" i="28"/>
  <c r="Q198" i="28"/>
  <c r="Q199" i="28"/>
  <c r="Q200" i="28"/>
  <c r="Q201" i="28"/>
  <c r="Q202" i="28"/>
  <c r="Q203" i="28"/>
  <c r="Q204" i="28"/>
  <c r="Q205" i="28"/>
  <c r="Q206" i="28"/>
  <c r="Q207" i="28"/>
  <c r="Q208" i="28"/>
  <c r="Q209" i="28"/>
  <c r="Q210" i="28"/>
  <c r="Q211" i="28"/>
  <c r="Q212" i="28"/>
  <c r="Q213" i="28"/>
  <c r="Q214" i="28"/>
  <c r="Q215" i="28"/>
  <c r="Q216" i="28"/>
  <c r="Q217" i="28"/>
  <c r="Q218" i="28"/>
  <c r="Q219" i="28"/>
  <c r="Q220" i="28"/>
  <c r="Q221" i="28"/>
  <c r="Q222" i="28"/>
  <c r="Q223" i="28"/>
  <c r="Q224" i="28"/>
  <c r="Q225" i="28"/>
  <c r="Q226" i="28"/>
  <c r="Q227" i="28"/>
  <c r="Q228" i="28"/>
  <c r="Q229" i="28"/>
  <c r="Q230" i="28"/>
  <c r="Q231" i="28"/>
  <c r="Q232" i="28"/>
  <c r="Q233" i="28"/>
  <c r="Q234" i="28"/>
  <c r="Q235" i="28"/>
  <c r="Q236" i="28"/>
  <c r="Q237" i="28"/>
  <c r="Q238" i="28"/>
  <c r="Q239" i="28"/>
  <c r="Q240" i="28"/>
  <c r="Q241" i="28"/>
  <c r="Q242" i="28"/>
  <c r="Q243" i="28"/>
  <c r="Q244" i="28"/>
  <c r="Q245" i="28"/>
  <c r="Q246" i="28"/>
  <c r="Q247" i="28"/>
  <c r="Q248" i="28"/>
  <c r="Q249" i="28"/>
  <c r="Q250" i="28"/>
  <c r="Q251" i="28"/>
  <c r="Q252" i="28"/>
  <c r="Q253" i="28"/>
  <c r="Q254" i="28"/>
  <c r="Q255" i="28"/>
  <c r="Q256" i="28"/>
  <c r="Q257" i="28"/>
  <c r="Q258" i="28"/>
  <c r="Q259" i="28"/>
  <c r="Q260" i="28"/>
  <c r="Q261" i="28"/>
  <c r="Q262" i="28"/>
  <c r="Q263" i="28"/>
  <c r="Q264" i="28"/>
  <c r="Q265" i="28"/>
  <c r="Q266" i="28"/>
  <c r="Q267" i="28"/>
  <c r="Q268" i="28"/>
  <c r="Q269" i="28"/>
  <c r="Q270" i="28"/>
  <c r="Q271" i="28"/>
  <c r="Q272" i="28"/>
  <c r="Q273" i="28"/>
  <c r="Q274" i="28"/>
  <c r="Q275" i="28"/>
  <c r="Q276" i="28"/>
  <c r="Q277" i="28"/>
  <c r="Q278" i="28"/>
  <c r="Q279" i="28"/>
  <c r="Q280" i="28"/>
  <c r="Q281" i="28"/>
  <c r="Q282" i="28"/>
  <c r="Q283" i="28"/>
  <c r="Q284" i="28"/>
  <c r="Q285" i="28"/>
  <c r="Q286" i="28"/>
  <c r="Q287" i="28"/>
  <c r="Q288" i="28"/>
  <c r="Q289" i="28"/>
  <c r="Q290" i="28"/>
  <c r="Q291" i="28"/>
  <c r="Q292" i="28"/>
  <c r="Q293" i="28"/>
  <c r="Q294" i="28"/>
  <c r="Q295" i="28"/>
  <c r="Q296" i="28"/>
  <c r="Q297" i="28"/>
  <c r="Q298" i="28"/>
  <c r="Q299" i="28"/>
  <c r="Q300" i="28"/>
  <c r="Q301" i="28"/>
  <c r="Q302" i="28"/>
  <c r="Q303" i="28"/>
  <c r="Q304" i="28"/>
  <c r="Q305" i="28"/>
  <c r="Q306" i="28"/>
  <c r="Q307" i="28"/>
  <c r="Q308" i="28"/>
  <c r="Q309" i="28"/>
  <c r="Q310" i="28"/>
  <c r="Q84" i="28"/>
  <c r="Q85" i="28"/>
  <c r="Q86" i="28"/>
  <c r="Q87" i="28"/>
  <c r="Q88" i="28"/>
  <c r="Q89" i="28"/>
  <c r="Q90" i="28"/>
  <c r="Q91" i="28"/>
  <c r="Q92" i="28"/>
  <c r="Q93" i="28"/>
  <c r="Q94" i="28"/>
  <c r="Q95" i="28"/>
  <c r="Q96" i="28"/>
  <c r="Q97" i="28"/>
  <c r="Q98" i="28"/>
  <c r="Q99" i="28"/>
  <c r="Q100" i="28"/>
  <c r="Q101" i="28"/>
  <c r="Q102" i="28"/>
  <c r="Q103" i="28"/>
  <c r="Q104" i="28"/>
  <c r="Q105" i="28"/>
  <c r="Q106" i="28"/>
  <c r="Q107" i="28"/>
  <c r="Q108" i="28"/>
  <c r="Q109" i="28"/>
  <c r="Q110" i="28"/>
  <c r="Q111" i="28"/>
  <c r="Q112" i="28"/>
  <c r="Q113" i="28"/>
  <c r="Q114" i="28"/>
  <c r="Q115" i="28"/>
  <c r="Q116" i="28"/>
  <c r="Q117" i="28"/>
  <c r="Q118" i="28"/>
  <c r="Q119" i="28"/>
  <c r="Q120" i="28"/>
  <c r="Q121" i="28"/>
  <c r="Q122" i="28"/>
  <c r="Q123" i="28"/>
  <c r="Q124" i="28"/>
  <c r="Q125" i="28"/>
  <c r="Q126" i="28"/>
  <c r="Q127" i="28"/>
  <c r="Q128" i="28"/>
  <c r="Q129" i="28"/>
  <c r="Q130" i="28"/>
  <c r="Q131" i="28"/>
  <c r="Q132" i="28"/>
  <c r="Q133" i="28"/>
  <c r="Q134" i="28"/>
  <c r="Q135" i="28"/>
  <c r="Q136" i="28"/>
  <c r="Q137" i="28"/>
  <c r="Q138" i="28"/>
  <c r="Q139" i="28"/>
  <c r="Q140" i="28"/>
  <c r="Q141" i="28"/>
  <c r="Q142" i="28"/>
  <c r="Q143" i="28"/>
  <c r="Q144" i="28"/>
  <c r="Q145" i="28"/>
  <c r="Q146" i="28"/>
  <c r="Q147" i="28"/>
  <c r="Q148" i="28"/>
  <c r="Q149" i="28"/>
  <c r="Q150" i="28"/>
  <c r="Q151" i="28"/>
  <c r="Q152" i="28"/>
  <c r="Q153" i="28"/>
  <c r="Q154" i="28"/>
  <c r="Q155" i="28"/>
  <c r="Q156" i="28"/>
  <c r="Q157" i="28"/>
  <c r="Q158" i="28"/>
  <c r="Q159" i="28"/>
  <c r="Q160" i="28"/>
  <c r="Q161" i="28"/>
  <c r="Q162" i="28"/>
  <c r="Q163" i="28"/>
  <c r="Q164" i="28"/>
  <c r="Q165" i="28"/>
  <c r="Q166" i="28"/>
  <c r="Q167" i="28"/>
  <c r="Q168" i="28"/>
  <c r="Q169" i="28"/>
  <c r="Q170" i="28"/>
  <c r="Q171" i="28"/>
  <c r="Q172" i="28"/>
  <c r="Q173" i="28"/>
  <c r="Q174" i="28"/>
  <c r="Q175" i="28"/>
  <c r="Q176" i="28"/>
  <c r="Q177" i="28"/>
  <c r="Q178" i="28"/>
  <c r="Q179" i="28"/>
  <c r="Q180" i="28"/>
  <c r="Q181" i="28"/>
  <c r="Q182" i="28"/>
  <c r="Q183" i="28"/>
  <c r="Q184" i="28"/>
  <c r="Q185" i="28"/>
  <c r="Q186" i="28"/>
  <c r="Q187" i="28"/>
  <c r="Q188" i="28"/>
  <c r="P150" i="36"/>
  <c r="P168" i="34"/>
  <c r="Q165" i="34"/>
  <c r="Q166" i="34"/>
  <c r="Q167" i="34"/>
  <c r="Q65" i="34"/>
  <c r="Q66" i="34"/>
  <c r="Q67" i="34"/>
  <c r="Q68" i="34"/>
  <c r="Q69" i="34"/>
  <c r="Q70" i="34"/>
  <c r="Q71" i="34"/>
  <c r="Q72" i="34"/>
  <c r="Q73" i="34"/>
  <c r="Q74" i="34"/>
  <c r="Q75" i="34"/>
  <c r="Q76" i="34"/>
  <c r="Q77" i="34"/>
  <c r="Q78" i="34"/>
  <c r="Q79" i="34"/>
  <c r="Q80" i="34"/>
  <c r="Q81" i="34"/>
  <c r="Q82" i="34"/>
  <c r="Q83" i="34"/>
  <c r="Q84" i="34"/>
  <c r="Q85" i="34"/>
  <c r="Q86" i="34"/>
  <c r="Q87" i="34"/>
  <c r="Q88" i="34"/>
  <c r="Q89" i="34"/>
  <c r="Q90" i="34"/>
  <c r="Q91" i="34"/>
  <c r="Q92" i="34"/>
  <c r="Q93" i="34"/>
  <c r="Q94" i="34"/>
  <c r="Q95" i="34"/>
  <c r="Q96" i="34"/>
  <c r="Q97" i="34"/>
  <c r="Q98" i="34"/>
  <c r="Q99" i="34"/>
  <c r="Q100" i="34"/>
  <c r="Q101" i="34"/>
  <c r="Q102" i="34"/>
  <c r="Q103" i="34"/>
  <c r="Q104" i="34"/>
  <c r="Q105" i="34"/>
  <c r="Q106" i="34"/>
  <c r="Q107" i="34"/>
  <c r="Q108" i="34"/>
  <c r="Q109" i="34"/>
  <c r="Q110" i="34"/>
  <c r="Q111" i="34"/>
  <c r="Q112" i="34"/>
  <c r="Q113" i="34"/>
  <c r="Q114" i="34"/>
  <c r="Q115" i="34"/>
  <c r="Q116" i="34"/>
  <c r="Q117" i="34"/>
  <c r="Q118" i="34"/>
  <c r="Q119" i="34"/>
  <c r="Q120" i="34"/>
  <c r="Q121" i="34"/>
  <c r="Q122" i="34"/>
  <c r="Q123" i="34"/>
  <c r="Q124" i="34"/>
  <c r="Q125" i="34"/>
  <c r="Q126" i="34"/>
  <c r="Q127" i="34"/>
  <c r="Q128" i="34"/>
  <c r="Q129" i="34"/>
  <c r="Q130" i="34"/>
  <c r="Q131" i="34"/>
  <c r="Q132" i="34"/>
  <c r="Q133" i="34"/>
  <c r="Q134" i="34"/>
  <c r="Q135" i="34"/>
  <c r="Q136" i="34"/>
  <c r="Q137" i="34"/>
  <c r="Q138" i="34"/>
  <c r="Q139" i="34"/>
  <c r="Q140" i="34"/>
  <c r="Q141" i="34"/>
  <c r="Q142" i="34"/>
  <c r="Q143" i="34"/>
  <c r="Q144" i="34"/>
  <c r="Q145" i="34"/>
  <c r="Q146" i="34"/>
  <c r="Q147" i="34"/>
  <c r="Q148" i="34"/>
  <c r="Q149" i="34"/>
  <c r="Q150" i="34"/>
  <c r="Q151" i="34"/>
  <c r="Q152" i="34"/>
  <c r="Q153" i="34"/>
  <c r="Q154" i="34"/>
  <c r="Q155" i="34"/>
  <c r="Q156" i="34"/>
  <c r="Q157" i="34"/>
  <c r="Q158" i="34"/>
  <c r="Q159" i="34"/>
  <c r="Q160" i="34"/>
  <c r="Q161" i="34"/>
  <c r="Q162" i="34"/>
  <c r="Q163" i="34"/>
  <c r="Q164" i="34"/>
  <c r="Q83" i="36"/>
  <c r="Q84" i="36"/>
  <c r="Q85" i="36"/>
  <c r="Q86" i="36"/>
  <c r="Q87" i="36"/>
  <c r="Q88" i="36"/>
  <c r="Q89" i="36"/>
  <c r="Q90" i="36"/>
  <c r="Q91" i="36"/>
  <c r="Q92" i="36"/>
  <c r="Q93" i="36"/>
  <c r="Q94" i="36"/>
  <c r="Q95" i="36"/>
  <c r="Q96" i="36"/>
  <c r="Q97" i="36"/>
  <c r="Q98" i="36"/>
  <c r="Q99" i="36"/>
  <c r="Q100" i="36"/>
  <c r="Q101" i="36"/>
  <c r="Q102" i="36"/>
  <c r="Q103" i="36"/>
  <c r="Q104" i="36"/>
  <c r="Q105" i="36"/>
  <c r="Q106" i="36"/>
  <c r="Q107" i="36"/>
  <c r="Q108" i="36"/>
  <c r="Q109" i="36"/>
  <c r="Q110" i="36"/>
  <c r="Q111" i="36"/>
  <c r="Q112" i="36"/>
  <c r="Q113" i="36"/>
  <c r="Q114" i="36"/>
  <c r="Q115" i="36"/>
  <c r="Q116" i="36"/>
  <c r="Q117" i="36"/>
  <c r="Q118" i="36"/>
  <c r="Q119" i="36"/>
  <c r="Q120" i="36"/>
  <c r="Q121" i="36"/>
  <c r="Q122" i="36"/>
  <c r="Q123" i="36"/>
  <c r="Q124" i="36"/>
  <c r="Q125" i="36"/>
  <c r="Q126" i="36"/>
  <c r="Q127" i="36"/>
  <c r="Q128" i="36"/>
  <c r="Q129" i="36"/>
  <c r="Q130" i="36"/>
  <c r="Q131" i="36"/>
  <c r="Q132" i="36"/>
  <c r="Q133" i="36"/>
  <c r="Q134" i="36"/>
  <c r="Q135" i="36"/>
  <c r="Q136" i="36"/>
  <c r="Q137" i="36"/>
  <c r="Q138" i="36"/>
  <c r="Q139" i="36"/>
  <c r="Q140" i="36"/>
  <c r="Q141" i="36"/>
  <c r="Q142" i="36"/>
  <c r="Q143" i="36"/>
  <c r="Q144" i="36"/>
  <c r="Q145" i="36"/>
  <c r="Q146" i="36"/>
  <c r="Q147" i="36"/>
  <c r="Q148" i="36"/>
  <c r="Q149" i="36"/>
  <c r="Q48" i="36"/>
  <c r="Q49" i="36"/>
  <c r="Q50" i="36"/>
  <c r="Q51" i="36"/>
  <c r="Q52" i="36"/>
  <c r="Q53" i="36"/>
  <c r="Q54" i="36"/>
  <c r="Q55" i="36"/>
  <c r="Q56" i="36"/>
  <c r="Q57" i="36"/>
  <c r="Q58" i="36"/>
  <c r="Q59" i="36"/>
  <c r="Q60" i="36"/>
  <c r="Q61" i="36"/>
  <c r="Q62" i="36"/>
  <c r="Q63" i="36"/>
  <c r="Q64" i="36"/>
  <c r="Q65" i="36"/>
  <c r="Q66" i="36"/>
  <c r="Q67" i="36"/>
  <c r="Q68" i="36"/>
  <c r="Q69" i="36"/>
  <c r="Q70" i="36"/>
  <c r="Q71" i="36"/>
  <c r="Q72" i="36"/>
  <c r="Q73" i="36"/>
  <c r="Q74" i="36"/>
  <c r="Q75" i="36"/>
  <c r="Q76" i="36"/>
  <c r="Q77" i="36"/>
  <c r="Q78" i="36"/>
  <c r="Q79" i="36"/>
  <c r="Q80" i="36"/>
  <c r="Q81" i="36"/>
  <c r="Q82" i="36"/>
  <c r="P282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8" i="20"/>
  <c r="Q159" i="20"/>
  <c r="Q160" i="20"/>
  <c r="Q161" i="20"/>
  <c r="Q162" i="20"/>
  <c r="Q163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197" i="20"/>
  <c r="Q198" i="20"/>
  <c r="Q199" i="20"/>
  <c r="Q200" i="20"/>
  <c r="Q201" i="20"/>
  <c r="Q202" i="20"/>
  <c r="Q203" i="20"/>
  <c r="Q204" i="20"/>
  <c r="Q205" i="20"/>
  <c r="Q206" i="20"/>
  <c r="Q207" i="20"/>
  <c r="Q208" i="20"/>
  <c r="Q209" i="20"/>
  <c r="Q210" i="20"/>
  <c r="Q211" i="20"/>
  <c r="Q212" i="20"/>
  <c r="Q213" i="20"/>
  <c r="Q214" i="20"/>
  <c r="Q215" i="20"/>
  <c r="Q216" i="20"/>
  <c r="Q217" i="20"/>
  <c r="Q218" i="20"/>
  <c r="Q219" i="20"/>
  <c r="Q220" i="20"/>
  <c r="Q221" i="20"/>
  <c r="Q222" i="20"/>
  <c r="Q223" i="20"/>
  <c r="Q224" i="20"/>
  <c r="Q225" i="20"/>
  <c r="Q226" i="20"/>
  <c r="Q227" i="20"/>
  <c r="Q228" i="20"/>
  <c r="Q229" i="20"/>
  <c r="Q230" i="20"/>
  <c r="Q231" i="20"/>
  <c r="Q232" i="20"/>
  <c r="Q233" i="20"/>
  <c r="Q234" i="20"/>
  <c r="Q235" i="20"/>
  <c r="Q236" i="20"/>
  <c r="Q237" i="20"/>
  <c r="Q238" i="20"/>
  <c r="Q239" i="20"/>
  <c r="Q240" i="20"/>
  <c r="Q241" i="20"/>
  <c r="Q242" i="20"/>
  <c r="Q243" i="20"/>
  <c r="Q244" i="20"/>
  <c r="Q245" i="20"/>
  <c r="Q246" i="20"/>
  <c r="Q247" i="20"/>
  <c r="Q248" i="20"/>
  <c r="Q249" i="20"/>
  <c r="Q250" i="20"/>
  <c r="Q251" i="20"/>
  <c r="Q252" i="20"/>
  <c r="Q253" i="20"/>
  <c r="Q254" i="20"/>
  <c r="Q255" i="20"/>
  <c r="Q256" i="20"/>
  <c r="Q257" i="20"/>
  <c r="Q258" i="20"/>
  <c r="Q259" i="20"/>
  <c r="Q260" i="20"/>
  <c r="Q261" i="20"/>
  <c r="Q262" i="20"/>
  <c r="Q263" i="20"/>
  <c r="Q264" i="20"/>
  <c r="Q265" i="20"/>
  <c r="Q266" i="20"/>
  <c r="Q267" i="20"/>
  <c r="Q268" i="20"/>
  <c r="Q269" i="20"/>
  <c r="Q270" i="20"/>
  <c r="Q271" i="20"/>
  <c r="Q272" i="20"/>
  <c r="Q273" i="20"/>
  <c r="Q274" i="20"/>
  <c r="Q275" i="20"/>
  <c r="Q276" i="20"/>
  <c r="Q277" i="20"/>
  <c r="Q280" i="20"/>
  <c r="Q278" i="20"/>
  <c r="Q279" i="20"/>
  <c r="Q281" i="20"/>
  <c r="Q5" i="20" l="1"/>
  <c r="Q6" i="20"/>
  <c r="Q4" i="20"/>
  <c r="Q3" i="20"/>
  <c r="Q3" i="36"/>
  <c r="Q47" i="36"/>
  <c r="Q46" i="36"/>
  <c r="Q45" i="36"/>
  <c r="Q44" i="36"/>
  <c r="Q43" i="36"/>
  <c r="Q42" i="36"/>
  <c r="Q41" i="36"/>
  <c r="Q40" i="36"/>
  <c r="Q39" i="36"/>
  <c r="Q38" i="36"/>
  <c r="Q37" i="36"/>
  <c r="Q36" i="36"/>
  <c r="Q35" i="36"/>
  <c r="Q34" i="36"/>
  <c r="Q33" i="36"/>
  <c r="Q32" i="36"/>
  <c r="Q31" i="36"/>
  <c r="Q30" i="36"/>
  <c r="Q29" i="36"/>
  <c r="Q28" i="36"/>
  <c r="Q27" i="36"/>
  <c r="Q26" i="36"/>
  <c r="Q25" i="36"/>
  <c r="Q24" i="36"/>
  <c r="Q23" i="36"/>
  <c r="Q22" i="36"/>
  <c r="Q21" i="36"/>
  <c r="Q20" i="36"/>
  <c r="Q19" i="36"/>
  <c r="Q18" i="36"/>
  <c r="Q17" i="36"/>
  <c r="Q16" i="36"/>
  <c r="Q15" i="36"/>
  <c r="Q14" i="36"/>
  <c r="Q13" i="36"/>
  <c r="Q12" i="36"/>
  <c r="Q11" i="36"/>
  <c r="Q10" i="36"/>
  <c r="Q9" i="36"/>
  <c r="Q8" i="36"/>
  <c r="Q7" i="36"/>
  <c r="Q6" i="36"/>
  <c r="Q5" i="36"/>
  <c r="Q4" i="36"/>
  <c r="Q64" i="34"/>
  <c r="Q63" i="34"/>
  <c r="Q62" i="34"/>
  <c r="Q61" i="34"/>
  <c r="Q60" i="34"/>
  <c r="Q59" i="34"/>
  <c r="Q58" i="34"/>
  <c r="Q57" i="34"/>
  <c r="Q56" i="34"/>
  <c r="Q55" i="34"/>
  <c r="Q54" i="34"/>
  <c r="Q53" i="34"/>
  <c r="Q52" i="34"/>
  <c r="Q51" i="34"/>
  <c r="Q50" i="34"/>
  <c r="Q49" i="34"/>
  <c r="Q48" i="34"/>
  <c r="Q47" i="34"/>
  <c r="Q46" i="34"/>
  <c r="Q45" i="34"/>
  <c r="Q44" i="34"/>
  <c r="Q43" i="34"/>
  <c r="Q42" i="34"/>
  <c r="Q41" i="34"/>
  <c r="Q40" i="34"/>
  <c r="Q39" i="34"/>
  <c r="Q38" i="34"/>
  <c r="Q37" i="34"/>
  <c r="Q36" i="34"/>
  <c r="Q35" i="34"/>
  <c r="Q34" i="34"/>
  <c r="Q33" i="34"/>
  <c r="Q32" i="34"/>
  <c r="Q31" i="34"/>
  <c r="Q30" i="34"/>
  <c r="Q29" i="34"/>
  <c r="Q28" i="34"/>
  <c r="Q27" i="34"/>
  <c r="Q26" i="34"/>
  <c r="Q25" i="34"/>
  <c r="Q24" i="34"/>
  <c r="Q23" i="34"/>
  <c r="Q22" i="34"/>
  <c r="Q21" i="34"/>
  <c r="Q20" i="34"/>
  <c r="Q19" i="34"/>
  <c r="Q18" i="34"/>
  <c r="Q17" i="34"/>
  <c r="Q16" i="34"/>
  <c r="Q15" i="34"/>
  <c r="Q14" i="34"/>
  <c r="Q13" i="34"/>
  <c r="Q12" i="34"/>
  <c r="Q11" i="34"/>
  <c r="Q10" i="34"/>
  <c r="Q9" i="34"/>
  <c r="Q8" i="34"/>
  <c r="Q7" i="34"/>
  <c r="Q6" i="34"/>
  <c r="Q5" i="34"/>
  <c r="Q4" i="34"/>
  <c r="Q3" i="34"/>
  <c r="Q83" i="28"/>
  <c r="Q82" i="28"/>
  <c r="Q81" i="28"/>
  <c r="Q80" i="28"/>
  <c r="Q79" i="28"/>
  <c r="Q78" i="28"/>
  <c r="Q77" i="28"/>
  <c r="Q76" i="28"/>
  <c r="Q75" i="28"/>
  <c r="Q74" i="28"/>
  <c r="Q73" i="28"/>
  <c r="Q72" i="28"/>
  <c r="Q71" i="28"/>
  <c r="Q70" i="28"/>
  <c r="Q69" i="28"/>
  <c r="Q68" i="28"/>
  <c r="Q67" i="28"/>
  <c r="Q66" i="28"/>
  <c r="Q65" i="28"/>
  <c r="Q64" i="28"/>
  <c r="Q63" i="28"/>
  <c r="Q62" i="28"/>
  <c r="Q61" i="28"/>
  <c r="Q60" i="28"/>
  <c r="Q59" i="28"/>
  <c r="Q58" i="28"/>
  <c r="Q57" i="28"/>
  <c r="Q56" i="28"/>
  <c r="Q55" i="28"/>
  <c r="Q54" i="28"/>
  <c r="Q53" i="28"/>
  <c r="Q52" i="28"/>
  <c r="Q51" i="28"/>
  <c r="Q50" i="28"/>
  <c r="Q49" i="28"/>
  <c r="Q48" i="28"/>
  <c r="Q47" i="28"/>
  <c r="Q46" i="28"/>
  <c r="Q45" i="28"/>
  <c r="Q44" i="28"/>
  <c r="Q43" i="28"/>
  <c r="Q42" i="28"/>
  <c r="Q41" i="28"/>
  <c r="Q40" i="28"/>
  <c r="Q39" i="28"/>
  <c r="Q38" i="28"/>
  <c r="Q37" i="28"/>
  <c r="Q36" i="28"/>
  <c r="Q35" i="28"/>
  <c r="Q34" i="28"/>
  <c r="Q33" i="28"/>
  <c r="Q32" i="28"/>
  <c r="Q31" i="28"/>
  <c r="Q30" i="28"/>
  <c r="Q29" i="28"/>
  <c r="Q28" i="28"/>
  <c r="Q27" i="28"/>
  <c r="Q26" i="28"/>
  <c r="Q25" i="28"/>
  <c r="Q24" i="28"/>
  <c r="Q23" i="28"/>
  <c r="Q22" i="28"/>
  <c r="Q21" i="28"/>
  <c r="Q20" i="28"/>
  <c r="Q19" i="28"/>
  <c r="Q18" i="28"/>
  <c r="Q17" i="28"/>
  <c r="Q16" i="28"/>
  <c r="Q15" i="28"/>
  <c r="Q14" i="28"/>
  <c r="Q13" i="28"/>
  <c r="Q12" i="28"/>
  <c r="Q11" i="28"/>
  <c r="Q10" i="28"/>
  <c r="Q9" i="28"/>
  <c r="Q8" i="28"/>
  <c r="Q7" i="28"/>
  <c r="Q6" i="28"/>
  <c r="Q5" i="28"/>
  <c r="Q4" i="28"/>
  <c r="I5" i="18"/>
  <c r="I8" i="18"/>
  <c r="I4" i="18"/>
  <c r="I11" i="18"/>
  <c r="I10" i="18"/>
  <c r="I9" i="18"/>
  <c r="I7" i="18"/>
  <c r="I6" i="18"/>
  <c r="I71" i="9"/>
  <c r="Q283" i="20" l="1"/>
  <c r="I12" i="18"/>
  <c r="B6" i="17" s="1"/>
  <c r="E25" i="9"/>
  <c r="E38" i="9"/>
  <c r="E4" i="9"/>
  <c r="Q3" i="28"/>
  <c r="E57" i="9"/>
  <c r="E71" i="9" l="1"/>
  <c r="B11" i="17" s="1"/>
  <c r="D57" i="9"/>
  <c r="Q169" i="34"/>
  <c r="D25" i="9" s="1"/>
  <c r="Q151" i="36"/>
  <c r="D38" i="9" s="1"/>
  <c r="Q312" i="28"/>
  <c r="D4" i="9" s="1"/>
  <c r="A25" i="9"/>
  <c r="A38" i="9" s="1"/>
  <c r="A57" i="9" s="1"/>
  <c r="F12" i="17"/>
  <c r="F14" i="17" s="1"/>
  <c r="G12" i="17"/>
  <c r="G14" i="17" s="1"/>
  <c r="H12" i="17"/>
  <c r="H14" i="17" s="1"/>
  <c r="D71" i="9" l="1"/>
  <c r="B5" i="17" s="1"/>
  <c r="B12" i="17"/>
  <c r="E4" i="7" l="1"/>
  <c r="E12" i="7" s="1"/>
  <c r="B7" i="17" s="1"/>
  <c r="B8" i="17" s="1"/>
</calcChain>
</file>

<file path=xl/sharedStrings.xml><?xml version="1.0" encoding="utf-8"?>
<sst xmlns="http://schemas.openxmlformats.org/spreadsheetml/2006/main" count="3846" uniqueCount="1544">
  <si>
    <t>Kortingspercentage op bruto prijslijst per groep</t>
  </si>
  <si>
    <t>Inschrijver dient de blauw gearceerde cellen in te vullen</t>
  </si>
  <si>
    <t>uw verpakkings-eenheid</t>
  </si>
  <si>
    <t xml:space="preserve">uw levereenheid </t>
  </si>
  <si>
    <t xml:space="preserve"> </t>
  </si>
  <si>
    <t>Bijkomende kosten</t>
  </si>
  <si>
    <t>Diepvries</t>
  </si>
  <si>
    <t xml:space="preserve"> Kortingspercentage op artikel</t>
  </si>
  <si>
    <t>uw FabMerk</t>
  </si>
  <si>
    <t>Hier dient u een vast % op te nemen welke gaat gelden voor alle artikelen binnen deze productgroep.</t>
  </si>
  <si>
    <t>Totaalblad</t>
  </si>
  <si>
    <t>Totaal kortingspercentage voor gunning</t>
  </si>
  <si>
    <t>Naam Inschrijver</t>
  </si>
  <si>
    <t>Naam ondertekenaar</t>
  </si>
  <si>
    <t>Handtekening</t>
  </si>
  <si>
    <t>Datum</t>
  </si>
  <si>
    <t xml:space="preserve">Calculatieblad </t>
  </si>
  <si>
    <t>per jaar</t>
  </si>
  <si>
    <t>Overige kosten die Inschrijver wenst door te belasten</t>
  </si>
  <si>
    <t>aantal</t>
  </si>
  <si>
    <t xml:space="preserve">Locatie </t>
  </si>
  <si>
    <t>Waar afleveren (afleverpunten)</t>
  </si>
  <si>
    <t>kosten logistiek</t>
  </si>
  <si>
    <t>bijkomende kosten</t>
  </si>
  <si>
    <t>opmerkingen</t>
  </si>
  <si>
    <t>kosten per jaar</t>
  </si>
  <si>
    <t>kosten per keer</t>
  </si>
  <si>
    <t>kosten per drop in te vullen door inschrijver</t>
  </si>
  <si>
    <t>Tabbladen</t>
  </si>
  <si>
    <t>Uw netto prijs incl. btw</t>
  </si>
  <si>
    <t>totalisatie</t>
  </si>
  <si>
    <t>alle kosten bij elkaar ten behoeven van het gunningcriterium Prijs</t>
  </si>
  <si>
    <t>Trainen gebruik webshop</t>
  </si>
  <si>
    <t>Let op:</t>
  </si>
  <si>
    <t>Uw artikelomschrijving</t>
  </si>
  <si>
    <t>Totaalbedrag voor gunning</t>
  </si>
  <si>
    <t>adres</t>
  </si>
  <si>
    <t>plaats</t>
  </si>
  <si>
    <t>bestellingen moeten herkenbaar per afdeling aangeleverd worden</t>
  </si>
  <si>
    <t>Uw omrekenfactor tbv afname vergelijk</t>
  </si>
  <si>
    <t>U dient de aangegeven eenheid en gewicht om te rekenen indien u afwijkende verpakkingen/eenheden van een artikel aanbiedt</t>
  </si>
  <si>
    <t>Bruto prijs, conform prijslijst incl. btw</t>
  </si>
  <si>
    <t>Uw artikelnummer</t>
  </si>
  <si>
    <t>Dkw</t>
  </si>
  <si>
    <t>gemiddele korting\</t>
  </si>
  <si>
    <t>inschrijver 1</t>
  </si>
  <si>
    <t>inschrijver 2</t>
  </si>
  <si>
    <t>inschrijver 3</t>
  </si>
  <si>
    <t>Score (punten maximaal)</t>
  </si>
  <si>
    <t>Score aanbesteding</t>
  </si>
  <si>
    <t>voorbeeld berekening</t>
  </si>
  <si>
    <t>Beoordeling relatieve kortingspercentage</t>
  </si>
  <si>
    <t>op het moment dat uw korting op het overige assortiment hoger is dan het kernassortment geldt de hoogste korting</t>
  </si>
  <si>
    <t>Opleidingen per jaar</t>
  </si>
  <si>
    <t>subgroepen vallend onder uw artikelgroep</t>
  </si>
  <si>
    <t>Uw productgroep benaming</t>
  </si>
  <si>
    <t>Kortingspercentage kernassortiment</t>
  </si>
  <si>
    <t>Kosten logistiek</t>
  </si>
  <si>
    <t>Totaal  assortiment</t>
  </si>
  <si>
    <t>Uw artikelgroep</t>
  </si>
  <si>
    <t xml:space="preserve">alle artikelen behorend bij het voorbeeld assortiment. </t>
  </si>
  <si>
    <t>korting per productgroep</t>
  </si>
  <si>
    <t>alle artikelen uit een productgroep kennen een bruto netto prijs minus een korting. Alle artikelen vallend binnen een productgroep krijgen dezelfde vaste korting.</t>
  </si>
  <si>
    <t xml:space="preserve">Hier dienen de kosten voor de logistiek (drops)  te worden opgenomen. </t>
  </si>
  <si>
    <t>Alle bijkomende kosten die nodig zijn om het assortiment op een juiste wijze geleverd te krijgen, incl. diverse ondersteunende activiteiten vanuit de opdrachtnemer</t>
  </si>
  <si>
    <t xml:space="preserve">Prijzen </t>
  </si>
  <si>
    <t xml:space="preserve">Voor de artikelen is per produktgroep een vast percentage (%) korting op uw bruto prijslijst van toepassing. </t>
  </si>
  <si>
    <t>Prijsmodel –bruto prijzen minus kortingspercentage per productgroep (kortingspercentage gaat ook gelden voor nieuwe artikelen binnen de productgroep;</t>
  </si>
  <si>
    <t>nieuwe artikelen die een uit assortiment artikel vervangen krijgen dezelfde prijs als de aangeboden prijs</t>
  </si>
  <si>
    <t>Voor het overige zie het Programma van Eisen en de Overeenkomst.</t>
  </si>
  <si>
    <t>DKW</t>
  </si>
  <si>
    <t>Blauwe cellen in te vullen door de Inschrijver</t>
  </si>
  <si>
    <t>Non food</t>
  </si>
  <si>
    <t>subgroep</t>
  </si>
  <si>
    <t>artikelgroep</t>
  </si>
  <si>
    <t>nr</t>
  </si>
  <si>
    <t>Totaal kosten logistiek</t>
  </si>
  <si>
    <t>Weging: 10punten</t>
  </si>
  <si>
    <t>Weging: 15 punten</t>
  </si>
  <si>
    <t>Korting op assortiment per productgroep</t>
  </si>
  <si>
    <t>Korting overige assortiment per productgroep</t>
  </si>
  <si>
    <t>gemiddelde kortingspercentage assortiment</t>
  </si>
  <si>
    <t>gemiddelde kortingspercentage overig assortiment</t>
  </si>
  <si>
    <t>kosten assortiment</t>
  </si>
  <si>
    <t>gemiddelde korting volgens opgave assortiment</t>
  </si>
  <si>
    <t>kortingspercentage overig assortiment</t>
  </si>
  <si>
    <t>totaal</t>
  </si>
  <si>
    <t>totaal gemiddelde korting op het overig assortiment</t>
  </si>
  <si>
    <t>5KG</t>
  </si>
  <si>
    <t>Vers</t>
  </si>
  <si>
    <t>Non Food</t>
  </si>
  <si>
    <t xml:space="preserve">De aantallen zijn gebaseerd op 12 maanden afname. </t>
  </si>
  <si>
    <t>Verpakking</t>
  </si>
  <si>
    <t>Inhoud</t>
  </si>
  <si>
    <t xml:space="preserve">                   
Artikelomschrijving</t>
  </si>
  <si>
    <t>Hoofd art.groep</t>
  </si>
  <si>
    <t xml:space="preserve">      
EAN CE</t>
  </si>
  <si>
    <t>Aantal totaal 2022</t>
  </si>
  <si>
    <t>AZIATISCHE KEUKEN</t>
  </si>
  <si>
    <t>NISSIN CUP NOODLES GEMBER KIP</t>
  </si>
  <si>
    <t>63GR</t>
  </si>
  <si>
    <t>BARS EN TABLETTEN</t>
  </si>
  <si>
    <t>MARS MINIMIX</t>
  </si>
  <si>
    <t>535GR</t>
  </si>
  <si>
    <t>TONY'S CHOCOLADE PROEVERIJTJE 6 SMAKEN</t>
  </si>
  <si>
    <t>6ST</t>
  </si>
  <si>
    <t>DOVE LIAISON TWIN CARAMEL</t>
  </si>
  <si>
    <t>50GR</t>
  </si>
  <si>
    <t>FERRERO KINDER BUENO WHITE</t>
  </si>
  <si>
    <t>39GR</t>
  </si>
  <si>
    <t>TWIX SINGLE</t>
  </si>
  <si>
    <t>MALTESERS SINGLE 37 GRAM</t>
  </si>
  <si>
    <t>37GR</t>
  </si>
  <si>
    <t>SNICKERS SINGLE</t>
  </si>
  <si>
    <t>M&amp;M'S CRISPY 36 GRAM</t>
  </si>
  <si>
    <t>36GR</t>
  </si>
  <si>
    <t>MARS SINGLE</t>
  </si>
  <si>
    <t>51GR</t>
  </si>
  <si>
    <t>FERRERO KINDER BUENO</t>
  </si>
  <si>
    <t>43GR</t>
  </si>
  <si>
    <t>KITKAT CHUNKY WHITE</t>
  </si>
  <si>
    <t>40GR</t>
  </si>
  <si>
    <t>M&amp;M'S PINDA SINGLE</t>
  </si>
  <si>
    <t>45GR</t>
  </si>
  <si>
    <t>SNICKERS CRISP TRIO</t>
  </si>
  <si>
    <t>60GR</t>
  </si>
  <si>
    <t>MALTESERS TEASER SINGLE</t>
  </si>
  <si>
    <t>35GR</t>
  </si>
  <si>
    <t>BIEREN KLEINVERPAKKING</t>
  </si>
  <si>
    <t>HERTOG JAN</t>
  </si>
  <si>
    <t>720CL</t>
  </si>
  <si>
    <t>GROLSCH PILSENER 24 FLESSEN</t>
  </si>
  <si>
    <t>BONBONS</t>
  </si>
  <si>
    <t>MERCI FINEST SELECTION ASSORTI</t>
  </si>
  <si>
    <t>250GR</t>
  </si>
  <si>
    <t>CHIPS EN SNACKS</t>
  </si>
  <si>
    <t>CROKY POP'D POTATOES SEA SALT    17G</t>
  </si>
  <si>
    <t>17GR</t>
  </si>
  <si>
    <t>JIMMY'S POPCORN- ZOET MINIBAG</t>
  </si>
  <si>
    <t>27GR</t>
  </si>
  <si>
    <t>POPCHIPS NATUREL</t>
  </si>
  <si>
    <t>18GR</t>
  </si>
  <si>
    <t>SMELIK KAASSTENGELS</t>
  </si>
  <si>
    <t>100GR</t>
  </si>
  <si>
    <t>FRISDRANKEN GROOTVERPAKKING</t>
  </si>
  <si>
    <t>COCA-COLA ZERO PET</t>
  </si>
  <si>
    <t>1,25LT</t>
  </si>
  <si>
    <t>FANTA ORANGE PET</t>
  </si>
  <si>
    <t>1,5LT</t>
  </si>
  <si>
    <t>PEPSI PRB</t>
  </si>
  <si>
    <t>1,1LT</t>
  </si>
  <si>
    <t>COCA-COLA PET</t>
  </si>
  <si>
    <t>FANTA ORANGE 1L</t>
  </si>
  <si>
    <t>1LT</t>
  </si>
  <si>
    <t>FANTA ORANGE ZERO, PET-FLES</t>
  </si>
  <si>
    <t>FRISDRANKEN KLEINVERPAKKING</t>
  </si>
  <si>
    <t>50CL</t>
  </si>
  <si>
    <t>33CL</t>
  </si>
  <si>
    <t>FANTA ORANGE ZERO, BLIK</t>
  </si>
  <si>
    <t>LIPTON ICE TEA REGULAR, BLIK</t>
  </si>
  <si>
    <t>FUZE TEA BLACK TEA PEACH HIBISCUS</t>
  </si>
  <si>
    <t>SPRITE REGULAR REFRESH</t>
  </si>
  <si>
    <t>FUZE TEA MANGO CHAMOMILE CAN</t>
  </si>
  <si>
    <t>25CL</t>
  </si>
  <si>
    <t>20CL</t>
  </si>
  <si>
    <t>LIPTON ICE TEA GREEN BLIK</t>
  </si>
  <si>
    <t>FUNCTIONELE DRANKEN</t>
  </si>
  <si>
    <t>AQUARIUS ISOTONIC SPORT BLUE ICE PET</t>
  </si>
  <si>
    <t>SOURCY VITAMINWATER FRAMB.GRANAATAPP.0%</t>
  </si>
  <si>
    <t>KOEK &amp; BANKET GROOTVERBRUIK</t>
  </si>
  <si>
    <t>DE LEKKERSTE STROOPWAFELS ROOMB. 2 STUKS</t>
  </si>
  <si>
    <t>80GR</t>
  </si>
  <si>
    <t>DE MOLEN'S BANKET SPECULAASPOP,APART VER</t>
  </si>
  <si>
    <t>DE MOLEN'S BANKET APPELKOEKEN,APART VERP</t>
  </si>
  <si>
    <t>KANJERS STROOPWAFELS</t>
  </si>
  <si>
    <t>DE MOLEN'S BANKET SPECUL.TORONDO'S, AP.V</t>
  </si>
  <si>
    <t>65GR</t>
  </si>
  <si>
    <t>KOFFIE EN THEE DIEPVRIES</t>
  </si>
  <si>
    <t>DOUWE EGBERTS CAFITESSE MEDIUM ROAST</t>
  </si>
  <si>
    <t>2LT</t>
  </si>
  <si>
    <t>KOFFIE, CACAO &amp; OPLOSKOFFIE</t>
  </si>
  <si>
    <t>500GR</t>
  </si>
  <si>
    <t>1KG</t>
  </si>
  <si>
    <t>ALEX MEIJER KOFFIE ROODMERK SNELFILTER</t>
  </si>
  <si>
    <t>ALEX MEIJER KOFFIE ROODMERK STANDAARD</t>
  </si>
  <si>
    <t>2,5KG</t>
  </si>
  <si>
    <t>KOFFIEMELK &amp; CREAMER</t>
  </si>
  <si>
    <t>NUTROMA CUPS ROMIG DOOS</t>
  </si>
  <si>
    <t>1,8KG</t>
  </si>
  <si>
    <t>KRUIDEN EN SPECERIJEN</t>
  </si>
  <si>
    <t>KNORR PRIMERBA BOUQUET ALL'ITALIANA</t>
  </si>
  <si>
    <t>340GR</t>
  </si>
  <si>
    <t>SAPPEN &amp; FRUITDRANKEN</t>
  </si>
  <si>
    <t>CAPRI-SUN ORANGE</t>
  </si>
  <si>
    <t>DUBBELFRISSS APPEL/PERZIK 6 PAK</t>
  </si>
  <si>
    <t>1,2LT</t>
  </si>
  <si>
    <t>DUBBELFRISSS FRAMBOOS/CRANBERRY 6 PAK</t>
  </si>
  <si>
    <t>SOEP DROOG &amp; SMAAKVERSTERKERS</t>
  </si>
  <si>
    <t>UNOX CUP-A-SOUP CHAMPIGN CRÈME 21 ZAKJES</t>
  </si>
  <si>
    <t>357GR</t>
  </si>
  <si>
    <t>UNOX CUP-A-SOUP TOMAAT 21 ZAKJES</t>
  </si>
  <si>
    <t>378GR</t>
  </si>
  <si>
    <t>UNOX CUP-A-SOUP VENDING KIP 40P</t>
  </si>
  <si>
    <t>404GR</t>
  </si>
  <si>
    <t>UNOX CUP-A-SOUP VENDING TOMAAT 40P</t>
  </si>
  <si>
    <t>640GR</t>
  </si>
  <si>
    <t>CUP-A-SOUP BEKER KARTON 175ML</t>
  </si>
  <si>
    <t>50ST</t>
  </si>
  <si>
    <t>UNOX CUP-A-SOUP KIP 21 ZAKJES</t>
  </si>
  <si>
    <t>252GR</t>
  </si>
  <si>
    <t>UNOX CUP-A-SOUP VENDING CHIN. TOMAAT 40P</t>
  </si>
  <si>
    <t>636GR</t>
  </si>
  <si>
    <t>UNOX CUP-A-SOUP CHINESE TOMAAT 21 ZAKJES</t>
  </si>
  <si>
    <t>348GR</t>
  </si>
  <si>
    <t>UNOX CUP-A-SOUP VENDING CHAMPIGNON 40P</t>
  </si>
  <si>
    <t>576GR</t>
  </si>
  <si>
    <t>UNOX CUP-A-SOUP GROENTE 21 ZAKJES</t>
  </si>
  <si>
    <t>336GR</t>
  </si>
  <si>
    <t>UNOX CUP-A-SOUP MOSTERD</t>
  </si>
  <si>
    <t>175ML</t>
  </si>
  <si>
    <t>UNOX CUP-A-SOUP ASPERGE 21 ZAKJES</t>
  </si>
  <si>
    <t>315GR</t>
  </si>
  <si>
    <t>SUIKERWERK</t>
  </si>
  <si>
    <t>AUTODROP GESCHUIMDE CADILLACS</t>
  </si>
  <si>
    <t>20GR</t>
  </si>
  <si>
    <t>HARIBO STARMIX</t>
  </si>
  <si>
    <t>75GR</t>
  </si>
  <si>
    <t>REDBAND WINEGUMS KANTINE ASS.</t>
  </si>
  <si>
    <t>SUIKERWERK SINGLES</t>
  </si>
  <si>
    <t>SKITTLES CRAZY SOURS</t>
  </si>
  <si>
    <t>VAN MELLE MENTOS FRUIT</t>
  </si>
  <si>
    <t>38GR</t>
  </si>
  <si>
    <t>TIC TAC ORANGE T1</t>
  </si>
  <si>
    <t>THEE</t>
  </si>
  <si>
    <t>PICKWICK THEEZAKJES GR.ORIG. LEMON 100ST</t>
  </si>
  <si>
    <t>200GR</t>
  </si>
  <si>
    <t>PICKWICK THEEZAKJES ROOIBOS     100X1,5G</t>
  </si>
  <si>
    <t>150GR</t>
  </si>
  <si>
    <t>PICKWICK STERRENMUNT TFOC</t>
  </si>
  <si>
    <t>PICKWICK THEEZAKJES ENGELS ENV.   100X2G</t>
  </si>
  <si>
    <t>PICKWICK THEEZAKJES BOSVRUCHTEN</t>
  </si>
  <si>
    <t>VLEESCONSERVEN</t>
  </si>
  <si>
    <t>GOUDEN BANIER FRANKFURTERS 50X40G</t>
  </si>
  <si>
    <t>2KG</t>
  </si>
  <si>
    <t>WATERS</t>
  </si>
  <si>
    <t>CHAUDFONTAINE STILL PET</t>
  </si>
  <si>
    <t>WIJNEN</t>
  </si>
  <si>
    <t>FEESTBUBBELS APPEL</t>
  </si>
  <si>
    <t>1FL</t>
  </si>
  <si>
    <t>75CL</t>
  </si>
  <si>
    <t>DIEPVRIES</t>
  </si>
  <si>
    <t>BAKE OFF DIEPVRIES</t>
  </si>
  <si>
    <t>1,2KG</t>
  </si>
  <si>
    <t>60ST</t>
  </si>
  <si>
    <t>80ST</t>
  </si>
  <si>
    <t>100ST</t>
  </si>
  <si>
    <t>20ST</t>
  </si>
  <si>
    <t>BROODPRODUCTEN DIEPVRIES</t>
  </si>
  <si>
    <t>4ST</t>
  </si>
  <si>
    <t>3,96KG</t>
  </si>
  <si>
    <t>4,6KG</t>
  </si>
  <si>
    <t>3,9KG</t>
  </si>
  <si>
    <t>130GR</t>
  </si>
  <si>
    <t>3KG</t>
  </si>
  <si>
    <t>ROOMBOTER GEVULDE KOEK 48X95G</t>
  </si>
  <si>
    <t>GEBAK EN PATISSERIE DIEPVRIES</t>
  </si>
  <si>
    <t>MNDV MACARONS ASSORTI</t>
  </si>
  <si>
    <t>PARTOUT PETIT FOUR CLASSIC 25ST</t>
  </si>
  <si>
    <t>1,13KG</t>
  </si>
  <si>
    <t>PARTOUT MINI KASTEEL</t>
  </si>
  <si>
    <t>850GR</t>
  </si>
  <si>
    <t>GOUTIER CAKE NATUREL GESNEDEN</t>
  </si>
  <si>
    <t>GROEN&amp;FRUIT DIEPVR. FOODSERVIC</t>
  </si>
  <si>
    <t>FRUITLIFE FRAMBOOS GRUIS</t>
  </si>
  <si>
    <t>HORECA DIEPVRIES</t>
  </si>
  <si>
    <t>TOPKING TOSTI 35 EXTRA 24ST</t>
  </si>
  <si>
    <t>2,04KG</t>
  </si>
  <si>
    <t>VAN OERS KIPBURGER OVEN GR.MERE 30X100G</t>
  </si>
  <si>
    <t>KERN WORSTENBROODJES 30ST</t>
  </si>
  <si>
    <t>2,1KG</t>
  </si>
  <si>
    <t>KERN VOORGEBAKKEN HAMBURGERS 30ST</t>
  </si>
  <si>
    <t>ENKCO KIPBURGER A LA MINUTE 24X80G</t>
  </si>
  <si>
    <t>1,92KG</t>
  </si>
  <si>
    <t>KERN BRAB.BAKKERSWORSTENBROOD  3X6STX90G</t>
  </si>
  <si>
    <t>1,62KG</t>
  </si>
  <si>
    <t>MORA KIPKORN 36ST</t>
  </si>
  <si>
    <t>2,88KG</t>
  </si>
  <si>
    <t>MEKKAFOOD DONER KEBAB</t>
  </si>
  <si>
    <t>AD VAN GELOVEN BOURGOND.KROKET OVEN 20S</t>
  </si>
  <si>
    <t>KERN FRANKFURTER KNAKWORST 50ST</t>
  </si>
  <si>
    <t>KERN RUNDVLEESGEHAKTBAL K&amp;KL 20ST</t>
  </si>
  <si>
    <t>2,6KG</t>
  </si>
  <si>
    <t>VAN OSCH HAMBURGER RUNDVLEES</t>
  </si>
  <si>
    <t>ENKCO KIPREEPJES A LA MINUTE ROASTED</t>
  </si>
  <si>
    <t>4KG</t>
  </si>
  <si>
    <t>MORA VIANDEL 27ST</t>
  </si>
  <si>
    <t>2,7KG</t>
  </si>
  <si>
    <t>ENKCO RUNDVLEES HAMBURGER</t>
  </si>
  <si>
    <t>KERN RUNDVLEES WORSTENBOORD</t>
  </si>
  <si>
    <t>1,44KG</t>
  </si>
  <si>
    <t>TOPKING TOSTI WALDKORN 24X108G</t>
  </si>
  <si>
    <t>2,59KG</t>
  </si>
  <si>
    <t>KERN FRIKANDELLEN NORMAAL</t>
  </si>
  <si>
    <t>3,4KG</t>
  </si>
  <si>
    <t>BECKERS TRAD WORSTENBROODJES 15X2ST</t>
  </si>
  <si>
    <t>AD VAN GELOVEN OVENKROKET 20% VL.24X70G</t>
  </si>
  <si>
    <t>1,68KG</t>
  </si>
  <si>
    <t>ENKCO KIPFILET GEBRADEN ALA MINUTE 30ST</t>
  </si>
  <si>
    <t>2,4KG</t>
  </si>
  <si>
    <t>ELITE BRAADWORST FIJN</t>
  </si>
  <si>
    <t>THANH VIETNAMESE LOEMPIA GROENTEN</t>
  </si>
  <si>
    <t>KERN KROKET 20% RUNDVLEES 32X70G</t>
  </si>
  <si>
    <t>2,24KG</t>
  </si>
  <si>
    <t>ENKCO KIPSHOARMAREEPJES A LA MINUTE</t>
  </si>
  <si>
    <t>BECKERS HAMBURGERS 30ST</t>
  </si>
  <si>
    <t>MEKKAFOOD HALAL FRIKANDEL</t>
  </si>
  <si>
    <t>KERN FRANKFURTER KNAKWORST</t>
  </si>
  <si>
    <t>KERN DE BETERE KIP KIPSATE GEGAARD</t>
  </si>
  <si>
    <t>2,25KG</t>
  </si>
  <si>
    <t>IJS EN PUDDING</t>
  </si>
  <si>
    <t>OLA RAKET</t>
  </si>
  <si>
    <t>55ML</t>
  </si>
  <si>
    <t>OLA RAKET 12X55ML</t>
  </si>
  <si>
    <t>660ML</t>
  </si>
  <si>
    <t>CORNETTO CLASSICO VANILLE 125ML</t>
  </si>
  <si>
    <t>125ML</t>
  </si>
  <si>
    <t>SANISSIMO FRUIT FIESTA</t>
  </si>
  <si>
    <t>70ML</t>
  </si>
  <si>
    <t>OLA KNETTER RAKET         55ML</t>
  </si>
  <si>
    <t>SANISSIMO TITAN</t>
  </si>
  <si>
    <t>MAALTIJD,SOEP,PASTA DIEPVRIES</t>
  </si>
  <si>
    <t>PAN PANINIE PANINI HAM/K PESTO 165G</t>
  </si>
  <si>
    <t>HELDENS FILET AMERICAIN</t>
  </si>
  <si>
    <t>KOOPMANS BLADERDEEG</t>
  </si>
  <si>
    <t>450GR</t>
  </si>
  <si>
    <t>VELDT POFFERTJES</t>
  </si>
  <si>
    <t>3,7KG</t>
  </si>
  <si>
    <t>KOOPMANS ROOMBOTER BLADERDEEG</t>
  </si>
  <si>
    <t>ERWTSOEP-WORST 1 LT DV</t>
  </si>
  <si>
    <t>MINISNACKS BORRELHAPJES</t>
  </si>
  <si>
    <t>LEKKERNIJEN MINI SNACK MIX 96ST</t>
  </si>
  <si>
    <t>1,86KG</t>
  </si>
  <si>
    <t>MOLCO PETITS CROLINES ASSORTI, 90 ST</t>
  </si>
  <si>
    <t>1,98KG</t>
  </si>
  <si>
    <t>BUITENHUIS MINI MEGAMIX, 8X12 SOORTEN</t>
  </si>
  <si>
    <t>VAN DOBBEN AMST BORRELGARNITUUR, 60 ST</t>
  </si>
  <si>
    <t>ELITE MINI SNACK XL 64X30G</t>
  </si>
  <si>
    <t>PIZZA DIEPVRIES</t>
  </si>
  <si>
    <t>MOLCO MINI PIZZA MARGHERITA</t>
  </si>
  <si>
    <t>175GR</t>
  </si>
  <si>
    <t>MOLCO MINI PIZZA SALAMI 24ST</t>
  </si>
  <si>
    <t>4,44KG</t>
  </si>
  <si>
    <t>POELIER DIEPVRIES CONC</t>
  </si>
  <si>
    <t>400GR</t>
  </si>
  <si>
    <t>RETAILSNACKS DIEPVRIES</t>
  </si>
  <si>
    <t>VIS DIEPVRIES</t>
  </si>
  <si>
    <t>VLEES DIEPVRIES</t>
  </si>
  <si>
    <t>NONFOOD</t>
  </si>
  <si>
    <t>AFVALZAKKEN</t>
  </si>
  <si>
    <t>KOMO HUISVUILZAKKEN 50L 60X80 LDPE 50MY</t>
  </si>
  <si>
    <t>AFWAS- &amp; VAATMIDDELEN</t>
  </si>
  <si>
    <t>SUN TABS PROF. ALL IN 1</t>
  </si>
  <si>
    <t>200ST</t>
  </si>
  <si>
    <t>BEDRIJFSKLEDING</t>
  </si>
  <si>
    <t>LA CUCINA OVENWANT PROFI LANG</t>
  </si>
  <si>
    <t>1ST</t>
  </si>
  <si>
    <t>ELEKTRO KEUKENMACHINES</t>
  </si>
  <si>
    <t>KENWOOD KEUKENMACHINE KVC3110S</t>
  </si>
  <si>
    <t>GROOTKEUKEN KOELING VRIESAPP.</t>
  </si>
  <si>
    <t>CATERTECH HORECA VRIESKAST RVS GS711ES</t>
  </si>
  <si>
    <t>CATERTECH HORECA KOELKAST WIT CT601</t>
  </si>
  <si>
    <t>HORECA-APPARATUUR</t>
  </si>
  <si>
    <t>HENKELMAN VACUMEERAPPARAAT MINIJUMBO DIG</t>
  </si>
  <si>
    <t>KEUKENGEREEDSCHAPPEN</t>
  </si>
  <si>
    <t>ESCALI WEEGSCHAAL M136</t>
  </si>
  <si>
    <t>KEUKENTEXTIEL</t>
  </si>
  <si>
    <t>SLIMLINE THEEDOEK BLOK 65X65 ZWART</t>
  </si>
  <si>
    <t>KINDERSTUKSARTIKELEN</t>
  </si>
  <si>
    <t>CHUPA CHUPS BEST OF TIN  150ST</t>
  </si>
  <si>
    <t>KOFFIE- EN ESPRESSOMACHINES</t>
  </si>
  <si>
    <t>PERCOLATOR 13 L ZWART CONCEPT LINE</t>
  </si>
  <si>
    <t>DELONGHI DINAMICA ECAM350.15B</t>
  </si>
  <si>
    <t>PANNEN</t>
  </si>
  <si>
    <t>TGFF GASTRO BASIC+ AA WOKPAN 28CM</t>
  </si>
  <si>
    <t>SKOTTSBERG GRILLPAN 28CM VIERKANT</t>
  </si>
  <si>
    <t>PAPIEREN-TAFELBENODIGDHEDEN</t>
  </si>
  <si>
    <t>TAKE DIS SERVET 2-LGS 33X33CM WIT</t>
  </si>
  <si>
    <t>250ST</t>
  </si>
  <si>
    <t>SCHOONMAAKARTIKELEN</t>
  </si>
  <si>
    <t>FEL.HANDSCHOEN.NITRIL.ZWART M</t>
  </si>
  <si>
    <t>SERVIEZEN</t>
  </si>
  <si>
    <t>COSY&amp;TRENDY OVENSCHAAL WIT 24X15,4CM</t>
  </si>
  <si>
    <t>SOEPBENODIGDHEDEN</t>
  </si>
  <si>
    <t>KNORR RUNDVLEES</t>
  </si>
  <si>
    <t>GOUDEN BANIER SOEPBALLETJES</t>
  </si>
  <si>
    <t>830GR</t>
  </si>
  <si>
    <t>TOILET- &amp; KEUKENPAPIER</t>
  </si>
  <si>
    <t>PROPIA POETSPAPIER MIDI 1-LGS 280MTR</t>
  </si>
  <si>
    <t>2RL</t>
  </si>
  <si>
    <t>PROPIA POETSPAPIER MINI 1-LGS 120MTR</t>
  </si>
  <si>
    <t>3RL</t>
  </si>
  <si>
    <t>TORK POETSPAPIER REFLEX MINIROL 1L 120M</t>
  </si>
  <si>
    <t>TORK M4 REFLEX WIPING PAPER  PLUS</t>
  </si>
  <si>
    <t>VERPAKKINGSMAT./DISPOS. GROOTV</t>
  </si>
  <si>
    <t>TAKE DIS BEKER KARTON SCOTTY  180CC</t>
  </si>
  <si>
    <t>DOUWE EGBERTS KARTONNEN BEKERS 18CL</t>
  </si>
  <si>
    <t>TAKE DIS CHAMPAGNEGLAS TRP. 75CC</t>
  </si>
  <si>
    <t>10ST</t>
  </si>
  <si>
    <t>TAKE DIS KOFFIE BEKER 180ML</t>
  </si>
  <si>
    <t>T.D.ROERSTAAF HOUT 110MM 500ST</t>
  </si>
  <si>
    <t>500ST</t>
  </si>
  <si>
    <t>TAKE DIS HOUTEN LEPEL 160MM</t>
  </si>
  <si>
    <t>T.D.ROERSTAAF HOUT 140MM 500ST</t>
  </si>
  <si>
    <t>TAKE DIS CHAMPAGNEGLAS TRP. 100CC</t>
  </si>
  <si>
    <t>TAKE DIS KARTON SCHAAL GEVOERD 10X16</t>
  </si>
  <si>
    <t>2K</t>
  </si>
  <si>
    <t>DOUWE EGBERTS KARTONNEN BEKERS 25CL</t>
  </si>
  <si>
    <t>TAKE DIS PUNTZAK K21 KRANT 1050ST</t>
  </si>
  <si>
    <t>TAKE DIS KOFFIE BEKER 225ML</t>
  </si>
  <si>
    <t>TAKE DIS DRINKBEKER 180CC</t>
  </si>
  <si>
    <t>3K</t>
  </si>
  <si>
    <t>TAKE DIS AUTOMAATBEKERS WIT 180CC</t>
  </si>
  <si>
    <t>TAKE DIS ALUMINIUMFOLIE 30CM, 14MY</t>
  </si>
  <si>
    <t>250MT</t>
  </si>
  <si>
    <t>PAARDE BEKER I'M HOT KARTON 180ML</t>
  </si>
  <si>
    <t>TAKE DIS CLEVERBAGS THERMO 21,5X13CM</t>
  </si>
  <si>
    <t>TAKE DIS KARTONNEN BORD 23CM ROND</t>
  </si>
  <si>
    <t>T.D. BORD SUIKERRIET ROND 18CM 50ST</t>
  </si>
  <si>
    <t>WASMIDDELEN</t>
  </si>
  <si>
    <t>OMO PROF. COLOR   8,4 KG</t>
  </si>
  <si>
    <t>8,4KG</t>
  </si>
  <si>
    <t>ARIEL PGP PROFESSIONAL PODS COLOR</t>
  </si>
  <si>
    <t>105ST</t>
  </si>
  <si>
    <t>WICHTGOED</t>
  </si>
  <si>
    <t>WILHELMINA PEPERMUNT VEGAN</t>
  </si>
  <si>
    <t>950GR</t>
  </si>
  <si>
    <t>VERS</t>
  </si>
  <si>
    <t>BOTER</t>
  </si>
  <si>
    <t>BOTERGOUD ROOMBOTER ONGEZOUTEN</t>
  </si>
  <si>
    <t>BOTERGOUD ROOMBOTER GEZOUTEN</t>
  </si>
  <si>
    <t>FRUIT ONBEWERKT</t>
  </si>
  <si>
    <t>BANAAN CHIQUITA RFA</t>
  </si>
  <si>
    <t>MANDARIJN MINI KISTJE</t>
  </si>
  <si>
    <t>2,3KG</t>
  </si>
  <si>
    <t>PEREN 65/70 14ST</t>
  </si>
  <si>
    <t>MANDARIJN NET</t>
  </si>
  <si>
    <t>APPEL PINK LADY 73/80</t>
  </si>
  <si>
    <t>KIWI</t>
  </si>
  <si>
    <t>APPEL GEMENGD</t>
  </si>
  <si>
    <t>GROENTEN BEWERKT</t>
  </si>
  <si>
    <t>SNIJ IJSBERGSLA FIJN</t>
  </si>
  <si>
    <t>SNIJ TOMAAT PLAK</t>
  </si>
  <si>
    <t>GROENTEN ONBEWERKT</t>
  </si>
  <si>
    <t>KOMKOMMER 40+</t>
  </si>
  <si>
    <t>375GR</t>
  </si>
  <si>
    <t>TOMAAT ROND</t>
  </si>
  <si>
    <t>SLA BABYLEAF RUCOLA</t>
  </si>
  <si>
    <t>SLA IJSBERG</t>
  </si>
  <si>
    <t>KAAS BUITENLAND VERPAKT</t>
  </si>
  <si>
    <t>ZUGER GERASPTE MOZZARELLA</t>
  </si>
  <si>
    <t>ZUGER MOZZARELLA PLAKKEN VERS</t>
  </si>
  <si>
    <t>KAAS HOLLAND VERS VOORVERPAKT</t>
  </si>
  <si>
    <t>KAAS KAMPIOEN J BEL GESNEDEN 90 PLAKS</t>
  </si>
  <si>
    <t>1,5KG</t>
  </si>
  <si>
    <t>DE GOUDSCHE WAEGH GESNEDEN J.BEL 50X20G</t>
  </si>
  <si>
    <t>HEKS'N KAAS</t>
  </si>
  <si>
    <t>LEBO ROOMKAAS BIESLOOK 500G</t>
  </si>
  <si>
    <t>DE GOUDSCHE WAEGH GESNEDEN 30+ BELEGEN</t>
  </si>
  <si>
    <t>KAAS KAMPIOEN GESNEDEN JONG 50 PLAKKEN</t>
  </si>
  <si>
    <t>BONCHEESE ROOMKAAS BIESLOOK</t>
  </si>
  <si>
    <t>1,25KG</t>
  </si>
  <si>
    <t>DE GOUDSCHE WAEGH GESNEDEN JONG 50X20G</t>
  </si>
  <si>
    <t>MELKPRODUKTEN DAGVERS</t>
  </si>
  <si>
    <t>CAMPINA HALFVOLLE MELK</t>
  </si>
  <si>
    <t>MELKUNIE HALFVOLLE MELK</t>
  </si>
  <si>
    <t>CAMPINA KARNEMELK</t>
  </si>
  <si>
    <t>OPTIMEL DRINK FRAMBOOS</t>
  </si>
  <si>
    <t>MELKUNIE BREAKER AARDBEI</t>
  </si>
  <si>
    <t>200ML</t>
  </si>
  <si>
    <t>POELIER GEKOELD CONC</t>
  </si>
  <si>
    <t>PULLED CHICKEN 1KG</t>
  </si>
  <si>
    <t>SALADES</t>
  </si>
  <si>
    <t>BIEZE KIPKERRIESALADE</t>
  </si>
  <si>
    <t>VIS GEKOELD</t>
  </si>
  <si>
    <t>SMITVIS ZALMSNIPPERS GEROOKT</t>
  </si>
  <si>
    <t>VLEES VERS CONC</t>
  </si>
  <si>
    <t>HALAL RUNDER GEHAKT</t>
  </si>
  <si>
    <t>RUND GEHAKT</t>
  </si>
  <si>
    <t>VLEESWAREN VERPAKT</t>
  </si>
  <si>
    <t>GOUDEN BANIER KIPFILET BL1*</t>
  </si>
  <si>
    <t>140GR</t>
  </si>
  <si>
    <t>G.B.BETER LEVEN 1* SCHOUDERHAM ZAV</t>
  </si>
  <si>
    <t>GOUDEN BANIER KIPFILET GEBR.BL1* CA20PL</t>
  </si>
  <si>
    <t>360GR</t>
  </si>
  <si>
    <t>GOUDEN BANIER BL1* TOSTI ACHTERHAM ±26PL</t>
  </si>
  <si>
    <t>GOUDEN BANIER BL1* SCHOUDERHAM ROND 30PL</t>
  </si>
  <si>
    <t>G.B.BL1* TOSTI SCHOUDERHAM    ±26PL</t>
  </si>
  <si>
    <t>VLEESWAREN/KAAS (ELEKTRONISCH)</t>
  </si>
  <si>
    <t>HVB BETER LEVEN 1*GEBRADEN KIPFILET STUK</t>
  </si>
  <si>
    <t>ZUIVEL HOUDBAAR</t>
  </si>
  <si>
    <t>FRISTI PAK</t>
  </si>
  <si>
    <t>CHOCOMEL VOL -RECAP-</t>
  </si>
  <si>
    <t>CHOCOMEL 0% SUIKER 6 PAKJES</t>
  </si>
  <si>
    <t>CHOCOMEL VOL PAK 6X20CL</t>
  </si>
  <si>
    <t>CHOCOMEL HOT</t>
  </si>
  <si>
    <t>CHOCOMEL HALFVOL -RECAP-</t>
  </si>
  <si>
    <t>totaal bijkomende kosten</t>
  </si>
  <si>
    <t>totaal logistiek per locatie</t>
  </si>
  <si>
    <t>DE ROOIE HEN SCHARRELEIEREN BRUIN M 90ST</t>
  </si>
  <si>
    <t>90ST</t>
  </si>
  <si>
    <t>MELKUNIE KARNEMELK</t>
  </si>
  <si>
    <t>Aantal aflevermomenten per week (fictief)</t>
  </si>
  <si>
    <t>Weging kortingspercentage niet overige assortiment</t>
  </si>
  <si>
    <t>assortiment en proceskosten (logistiek e.d.)</t>
  </si>
  <si>
    <t>per keer</t>
  </si>
  <si>
    <t>kosten per drop blijven onafhankelijk van het aantal levermomenten per week hetzelfde</t>
  </si>
  <si>
    <t>calculatie 5a</t>
  </si>
  <si>
    <t>Perceel 1</t>
  </si>
  <si>
    <t>10 personen</t>
  </si>
  <si>
    <t>Aantal drops per jaar (52 weken)</t>
  </si>
  <si>
    <t xml:space="preserve">BIO TOMATEN </t>
  </si>
  <si>
    <t>BIO UIEN</t>
  </si>
  <si>
    <t>BIO KOMKOMMER PLAK GESNEDEN</t>
  </si>
  <si>
    <t>BIO WINTERPEEN</t>
  </si>
  <si>
    <t>BIO WITLOF</t>
  </si>
  <si>
    <t>Aardappel-eisalade</t>
  </si>
  <si>
    <t>DS</t>
  </si>
  <si>
    <t>6 x 450 gram</t>
  </si>
  <si>
    <t>ASC Zalmslaatje</t>
  </si>
  <si>
    <t>12 x 140 gram</t>
  </si>
  <si>
    <t>Bacon plakjes crispy</t>
  </si>
  <si>
    <t>6 x 80 gram</t>
  </si>
  <si>
    <t>Bami goreng</t>
  </si>
  <si>
    <t>KRA</t>
  </si>
  <si>
    <t>4 x 1040 gram</t>
  </si>
  <si>
    <t>Bebo Bio Light</t>
  </si>
  <si>
    <t>200 x 10 gram</t>
  </si>
  <si>
    <t>Beenham Salade</t>
  </si>
  <si>
    <t>BAK</t>
  </si>
  <si>
    <t>1 kg</t>
  </si>
  <si>
    <t>Beenham salade (1* beter leven</t>
  </si>
  <si>
    <t>TRY</t>
  </si>
  <si>
    <t>6 x 50 gram</t>
  </si>
  <si>
    <t>Beenham salade portion pack</t>
  </si>
  <si>
    <t>12 x 50 gram</t>
  </si>
  <si>
    <t>Beenhamsalade</t>
  </si>
  <si>
    <t>8 x 200 gram</t>
  </si>
  <si>
    <t>Bio</t>
  </si>
  <si>
    <t>12 x 100 gram</t>
  </si>
  <si>
    <t>BioGouda</t>
  </si>
  <si>
    <t>24 x 15 gram</t>
  </si>
  <si>
    <t>Blanke vla</t>
  </si>
  <si>
    <t>6 x 1 liter</t>
  </si>
  <si>
    <t>BLK Eislaatje</t>
  </si>
  <si>
    <t>BLK Huzaren slaatje</t>
  </si>
  <si>
    <t>6 x 140 gram</t>
  </si>
  <si>
    <t>Boerenjongens kruidnagel</t>
  </si>
  <si>
    <t>6 x 1 x 121 gram</t>
  </si>
  <si>
    <t>Boerenjongens mw. naturel BL1V</t>
  </si>
  <si>
    <t>Boerenleverworst</t>
  </si>
  <si>
    <t>12 x 250 gram</t>
  </si>
  <si>
    <t>Braadharing Sea You Fish Bites</t>
  </si>
  <si>
    <t>6 x 355 gr</t>
  </si>
  <si>
    <t>Caramelvla</t>
  </si>
  <si>
    <t>Cheese Spread BioGouda</t>
  </si>
  <si>
    <t>EM</t>
  </si>
  <si>
    <t>Chocolade vla</t>
  </si>
  <si>
    <t>Chocoladebroodje Bio</t>
  </si>
  <si>
    <t>60 x 75 gram</t>
  </si>
  <si>
    <t>Chocoladevla</t>
  </si>
  <si>
    <t>Chorizo</t>
  </si>
  <si>
    <t>6 x 225 gram</t>
  </si>
  <si>
    <t>Drink Framboos</t>
  </si>
  <si>
    <t>Dubbelvla aardbei/vanille</t>
  </si>
  <si>
    <t>Dubbelvla chocolade/vanille</t>
  </si>
  <si>
    <t>Dubbelvla Flip Chocolade/Vanil</t>
  </si>
  <si>
    <t>Dubbelvla van/aardbei</t>
  </si>
  <si>
    <t>Dubbelvla van/choco</t>
  </si>
  <si>
    <t>Dubbelvla van/karamel</t>
  </si>
  <si>
    <t>Dubbelvla vanille-karamel</t>
  </si>
  <si>
    <t>Ei bieslook salade (2* beter l</t>
  </si>
  <si>
    <t>Ei salade BLK 2 ster portion p</t>
  </si>
  <si>
    <t>Ei-bieslooksalade</t>
  </si>
  <si>
    <t>Eieren Scharrel klasse L</t>
  </si>
  <si>
    <t>180 stuks</t>
  </si>
  <si>
    <t>Eieren Scharrel klasse M</t>
  </si>
  <si>
    <t>30 x 6 stuks</t>
  </si>
  <si>
    <t>Eieren Scharrel Middelgroot</t>
  </si>
  <si>
    <t>Eisalade vrije uitloop</t>
  </si>
  <si>
    <t>6 x 175 gram</t>
  </si>
  <si>
    <t>Frambozen vla</t>
  </si>
  <si>
    <t>Fruityoghurt aardbei</t>
  </si>
  <si>
    <t>Fruityoghurt mager Aardbei</t>
  </si>
  <si>
    <t>Fruityoghurt mager Bosvruchten</t>
  </si>
  <si>
    <t>Fruityoghurt mager Perzik</t>
  </si>
  <si>
    <t>Fruityoghurt perzik</t>
  </si>
  <si>
    <t>Fruityoghurt Vanille mager</t>
  </si>
  <si>
    <t>Gekookte worst</t>
  </si>
  <si>
    <t>12 x 500 gram</t>
  </si>
  <si>
    <t>Gevuld eitje (1BL E) salade</t>
  </si>
  <si>
    <t>Gevuld eitje salade 2 ster BLK</t>
  </si>
  <si>
    <t>Gevuld Eitje Salade PP</t>
  </si>
  <si>
    <t>Gevuld eitje slaatje BLK 2st.</t>
  </si>
  <si>
    <t>Gezinspudding Brownie Luchtig</t>
  </si>
  <si>
    <t>6 x 450 ml</t>
  </si>
  <si>
    <t>Gortepap</t>
  </si>
  <si>
    <t>6 x 500 gram</t>
  </si>
  <si>
    <t>Griesmeelpap</t>
  </si>
  <si>
    <t>Grillworst naturel stukje</t>
  </si>
  <si>
    <t>9 x 1 stuk</t>
  </si>
  <si>
    <t>Halfvolle biologische melk</t>
  </si>
  <si>
    <t>6 x 250 ml</t>
  </si>
  <si>
    <t>Halfvolle melk</t>
  </si>
  <si>
    <t>8 x 1,5 liter</t>
  </si>
  <si>
    <t>Halfvolle melk biologisch</t>
  </si>
  <si>
    <t>Halfvolle melk schenkdoos</t>
  </si>
  <si>
    <t>10 liter</t>
  </si>
  <si>
    <t>Halfvolle Vanilleyoghurt</t>
  </si>
  <si>
    <t>6 x 500 ml</t>
  </si>
  <si>
    <t>Havermoutpap</t>
  </si>
  <si>
    <t>Hopjesvla</t>
  </si>
  <si>
    <t>Hutspot gehaktbal</t>
  </si>
  <si>
    <t>4 x 525 gram</t>
  </si>
  <si>
    <t>Huzarensalade</t>
  </si>
  <si>
    <t>6 x 750 gram</t>
  </si>
  <si>
    <t>Hv milde yoghurt</t>
  </si>
  <si>
    <t>Ice Macchiato</t>
  </si>
  <si>
    <t>8 x 230 ml</t>
  </si>
  <si>
    <t>IJskoffie cappuccino</t>
  </si>
  <si>
    <t>10 x 220 ml</t>
  </si>
  <si>
    <t>IJskoffie caramel macchiato</t>
  </si>
  <si>
    <t>Karnemelk</t>
  </si>
  <si>
    <t>Karnemelk biologisch</t>
  </si>
  <si>
    <t>Kipkerrie salade</t>
  </si>
  <si>
    <t>Kipkerrie salade (1* beter lev</t>
  </si>
  <si>
    <t>Kip-Kerrie salade grof</t>
  </si>
  <si>
    <t>2,5 kg</t>
  </si>
  <si>
    <t>Kip-kerriesalade</t>
  </si>
  <si>
    <t>4 x 850 gram</t>
  </si>
  <si>
    <t>Kip-mango salade PP</t>
  </si>
  <si>
    <t>Kipsaté Salade</t>
  </si>
  <si>
    <t>Kipsaté salade (1* beter leven</t>
  </si>
  <si>
    <t>Kip-satesalade</t>
  </si>
  <si>
    <t>Kleintje saks</t>
  </si>
  <si>
    <t>ZAK</t>
  </si>
  <si>
    <t>6 x 20 gram</t>
  </si>
  <si>
    <t>Kwark mager kokos</t>
  </si>
  <si>
    <t>Kwark mager naturel</t>
  </si>
  <si>
    <t>Kwark vol naturel 8,8%</t>
  </si>
  <si>
    <t>Lasagne bolognaise</t>
  </si>
  <si>
    <t>8 x 400 gram</t>
  </si>
  <si>
    <t>Lasagne rundvlees</t>
  </si>
  <si>
    <t>4 x 400 gram</t>
  </si>
  <si>
    <t>Leverworst</t>
  </si>
  <si>
    <t>Leverworst Plakjes</t>
  </si>
  <si>
    <t>6 x 190 gram</t>
  </si>
  <si>
    <t>Macaroni ham-kaas</t>
  </si>
  <si>
    <t>4 x 450 gram</t>
  </si>
  <si>
    <t>Mag.yogh.bosvrucht</t>
  </si>
  <si>
    <t>Magere kwark mango</t>
  </si>
  <si>
    <t>Magere melk</t>
  </si>
  <si>
    <t>Magere yoghurt</t>
  </si>
  <si>
    <t>12 x 1 liter</t>
  </si>
  <si>
    <t>Magere yoghurt 1.0l</t>
  </si>
  <si>
    <t>Magere yoghurt aardbei</t>
  </si>
  <si>
    <t>Magere yoghurt perzik</t>
  </si>
  <si>
    <t>Margarine bulk casserole</t>
  </si>
  <si>
    <t>4 x 2,5 kg</t>
  </si>
  <si>
    <t>Melk 0% vet</t>
  </si>
  <si>
    <t>Metworst achterhoeks BV1L</t>
  </si>
  <si>
    <t>PAK</t>
  </si>
  <si>
    <t>6 x 180 gram</t>
  </si>
  <si>
    <t>Metworst boeren gesneden BL1V</t>
  </si>
  <si>
    <t>8 x 90 gram</t>
  </si>
  <si>
    <t>Mini saks leverworst</t>
  </si>
  <si>
    <t>3 x 35 gram</t>
  </si>
  <si>
    <t>Optimel drink Aardbei/kers</t>
  </si>
  <si>
    <t>Optimel drink framboos</t>
  </si>
  <si>
    <t>Optimel drink Limoen</t>
  </si>
  <si>
    <t>Optimel Drink Mango-Passievruc</t>
  </si>
  <si>
    <t>8 x 250 ml</t>
  </si>
  <si>
    <t>Optimel drinkyoghurt limited e</t>
  </si>
  <si>
    <t>Optimel Kwark Aardbei</t>
  </si>
  <si>
    <t>Optimel limoen</t>
  </si>
  <si>
    <t>Pastasalade Arrabbiata</t>
  </si>
  <si>
    <t>1,8 kg</t>
  </si>
  <si>
    <t>Pastasalade Groenten</t>
  </si>
  <si>
    <t>2 kg</t>
  </si>
  <si>
    <t>Pastasalade Kip-pesto</t>
  </si>
  <si>
    <t>Pastasalade Tonijn</t>
  </si>
  <si>
    <t>Pastasalade Zontomaat</t>
  </si>
  <si>
    <t>Penne carbonara</t>
  </si>
  <si>
    <t>Protein chocolate pudding</t>
  </si>
  <si>
    <t>6 x 200 gram</t>
  </si>
  <si>
    <t>Rijstepap</t>
  </si>
  <si>
    <t>Rode kool-puree-hachee</t>
  </si>
  <si>
    <t>4 x 500 gram</t>
  </si>
  <si>
    <t>Rookworst extra mager</t>
  </si>
  <si>
    <t>14 x 275 gram</t>
  </si>
  <si>
    <t>Rookworst Gelderse</t>
  </si>
  <si>
    <t>14 x 285 gram</t>
  </si>
  <si>
    <t>Rookworst Magnetron Standaard</t>
  </si>
  <si>
    <t>21 x 100 gram</t>
  </si>
  <si>
    <t>Rookworst Professioneel</t>
  </si>
  <si>
    <t>12 x 4 x 80 gram</t>
  </si>
  <si>
    <t>Rookworst Runder</t>
  </si>
  <si>
    <t>Rookworst Traditioneel</t>
  </si>
  <si>
    <t>12 x 275 gram</t>
  </si>
  <si>
    <t>Roomboter wikkel gezouten</t>
  </si>
  <si>
    <t>16 x 250 gram</t>
  </si>
  <si>
    <t>Roomboter wikkel ongezouten</t>
  </si>
  <si>
    <t>Rundvleesslaatje ambachtelijk</t>
  </si>
  <si>
    <t>Russisch eischotel</t>
  </si>
  <si>
    <t>Salami zav</t>
  </si>
  <si>
    <t>Seizoensvla lentevla aardbei</t>
  </si>
  <si>
    <t>Slagroomvla vanille</t>
  </si>
  <si>
    <t>Smeerleverworst minder vet</t>
  </si>
  <si>
    <t>6 x 6 x 20 gram</t>
  </si>
  <si>
    <t>Smeerpaté crème</t>
  </si>
  <si>
    <t>DS2</t>
  </si>
  <si>
    <t>6 x 125 gram</t>
  </si>
  <si>
    <t>Snijworst zav</t>
  </si>
  <si>
    <t>12 x 150 gram</t>
  </si>
  <si>
    <t>Spinazie gehaktbal</t>
  </si>
  <si>
    <t>Stoofpeer-puree-runderlap</t>
  </si>
  <si>
    <t>4 x 532 gram</t>
  </si>
  <si>
    <t>Sur. vr uitl eisalade</t>
  </si>
  <si>
    <t>8 x 175 gram</t>
  </si>
  <si>
    <t>Sur. Vr Uitl. Eisal</t>
  </si>
  <si>
    <t>Surimi krab salade MSC</t>
  </si>
  <si>
    <t>Surimi-krabsalade</t>
  </si>
  <si>
    <t>Tijdelijke Topper Tangerine vl</t>
  </si>
  <si>
    <t>Tilapiafilet 2st</t>
  </si>
  <si>
    <t>260 gram</t>
  </si>
  <si>
    <t>Tonijn z.mayonaise PP</t>
  </si>
  <si>
    <t>Tonijnsalade</t>
  </si>
  <si>
    <t>Tonijnsalade grof</t>
  </si>
  <si>
    <t>Tonijnsalade MSC</t>
  </si>
  <si>
    <t>Vanille vla</t>
  </si>
  <si>
    <t>Vanille yoghurt</t>
  </si>
  <si>
    <t>Vanillevla boerenland</t>
  </si>
  <si>
    <t>Vifit drink rode vruchten</t>
  </si>
  <si>
    <t>Vla Trio Vanille/Choco/Slagroo</t>
  </si>
  <si>
    <t>6 x 2 x 135 gram</t>
  </si>
  <si>
    <t>Vlaflip Framboos</t>
  </si>
  <si>
    <t>Vlaflip Vanille</t>
  </si>
  <si>
    <t>Volle melk</t>
  </si>
  <si>
    <t>Volle melk biologisch</t>
  </si>
  <si>
    <t>Volle yoghurt 1.0l</t>
  </si>
  <si>
    <t>Vrije Uitl. Eisal</t>
  </si>
  <si>
    <t>Vrije uitloop ei z.mayonaise P</t>
  </si>
  <si>
    <t>Vrije uitloop eisalade</t>
  </si>
  <si>
    <t>Yoghurt biologisch</t>
  </si>
  <si>
    <t>Yoghurt halfvol</t>
  </si>
  <si>
    <t>6 x 150 gram</t>
  </si>
  <si>
    <t>Yoghurt halfvol extra mild</t>
  </si>
  <si>
    <t>Yoghurt mager</t>
  </si>
  <si>
    <t>Yoghurt naturel</t>
  </si>
  <si>
    <t>Yoghurtdrink Perzik</t>
  </si>
  <si>
    <t>YokiDrink aardbeien</t>
  </si>
  <si>
    <t>YokiDrink frambozen</t>
  </si>
  <si>
    <t>YokiDrink perzik</t>
  </si>
  <si>
    <t>Zacht &amp; Luchtig chocolade</t>
  </si>
  <si>
    <t>Zachte Margarine</t>
  </si>
  <si>
    <t>6 x 2 kg</t>
  </si>
  <si>
    <t>Zalm salade (MSC)</t>
  </si>
  <si>
    <t>Zalmsalade</t>
  </si>
  <si>
    <t>Zalmsalade ASC</t>
  </si>
  <si>
    <t>Zalmsalade portion pack</t>
  </si>
  <si>
    <t>Zalmschotel</t>
  </si>
  <si>
    <t>Zalmslaatje</t>
  </si>
  <si>
    <t>Zure haring</t>
  </si>
  <si>
    <t>Zure Haring Sea You Fish Bites</t>
  </si>
  <si>
    <t>Crunchy lekkerbek MSC 80/100gr</t>
  </si>
  <si>
    <t>ST</t>
  </si>
  <si>
    <t>80/100 gram</t>
  </si>
  <si>
    <t>Crunchy most/honing MSC 80/100</t>
  </si>
  <si>
    <t>Geg.heekloins ZTZ 80/90gr</t>
  </si>
  <si>
    <t>80/90 gram</t>
  </si>
  <si>
    <t>Geg.pangasius gevouwen 80/90gr</t>
  </si>
  <si>
    <t>Geg.scholrol m spinazie 80/90g</t>
  </si>
  <si>
    <t>Haring 25 st MSC</t>
  </si>
  <si>
    <t>25 stuks</t>
  </si>
  <si>
    <t>Heekloins 100/120gr UDG</t>
  </si>
  <si>
    <t>100/120 gram</t>
  </si>
  <si>
    <t>Heekloins gepoch. 80/90gr. Ver</t>
  </si>
  <si>
    <t>Heekloins ZTZ 70/90gr</t>
  </si>
  <si>
    <t>70/90 gram</t>
  </si>
  <si>
    <t>Holl. Nieuwe zonder staart MSC</t>
  </si>
  <si>
    <t>Stuks</t>
  </si>
  <si>
    <t>Holl.maatjesharing MSC 25st</t>
  </si>
  <si>
    <t>Holl.maatjesharing MSC 5st</t>
  </si>
  <si>
    <t>5 stuks</t>
  </si>
  <si>
    <t>Kabeljau pochiert</t>
  </si>
  <si>
    <t>90/110 gram</t>
  </si>
  <si>
    <t>Kabeljauw gebakken 110/125gr</t>
  </si>
  <si>
    <t>110/125 gram</t>
  </si>
  <si>
    <t>Kabeljauw gebakken 70/90gr</t>
  </si>
  <si>
    <t>Kabeljauw gebakken ZTZ 70/90gr</t>
  </si>
  <si>
    <t>Kabeljauw gestoofd 90/110gr</t>
  </si>
  <si>
    <t>Kabeljauwfilet gebak. 90/110gr</t>
  </si>
  <si>
    <t>Kibbeling gebakken 1kg</t>
  </si>
  <si>
    <t>Kibbeling gebakken 5 x 80/90gr</t>
  </si>
  <si>
    <t>5 x 80/90 gram</t>
  </si>
  <si>
    <t>Kibbeling gebakken ravigotesau</t>
  </si>
  <si>
    <t>600 gram</t>
  </si>
  <si>
    <t>Kibbeling MSC ZTZ 1kg</t>
  </si>
  <si>
    <t>Kibbeling rauw gekruid Vers</t>
  </si>
  <si>
    <t>Kibbeling van zalm 1kg</t>
  </si>
  <si>
    <t>Koolvisfilet gebak. 90/110gr V</t>
  </si>
  <si>
    <t>Lekkerbek gebak. 90/110gr Vers</t>
  </si>
  <si>
    <t>Lekkerbek gebak. Zorg 90/110gr</t>
  </si>
  <si>
    <t>Lekkerbek gebakken ravigotesau</t>
  </si>
  <si>
    <t>4 x 110 gram</t>
  </si>
  <si>
    <t>Lekkerbek gep. geb. 90/110gr</t>
  </si>
  <si>
    <t>Lekkerbek Spec.gekruid 70/90gr</t>
  </si>
  <si>
    <t>Lekkerbek Spec.gekruid 90/110g</t>
  </si>
  <si>
    <t>Lekkerbek ZTZ 70/90gr</t>
  </si>
  <si>
    <t>Lekkerbek ZTZ 90/110gr</t>
  </si>
  <si>
    <t>Lekkerbek/heek geb. 90/110 ZTZ</t>
  </si>
  <si>
    <t>Panga "Delight" lemon 90/110gr</t>
  </si>
  <si>
    <t>Panga gebakken ZTZ 70/90gr</t>
  </si>
  <si>
    <t>Pangafilet gebak. Zorg 70/90gr</t>
  </si>
  <si>
    <t>Pangasius ZTZ 90/110gr</t>
  </si>
  <si>
    <t>Pangasiusfilet gebak. 90/110gr</t>
  </si>
  <si>
    <t>Pangasiusfilet gebraten</t>
  </si>
  <si>
    <t>Rotzungenfilet pochiert</t>
  </si>
  <si>
    <t>90/100 gram</t>
  </si>
  <si>
    <t>Scholf.gebak.fishdel.lem.80/10</t>
  </si>
  <si>
    <t>Scholfilet gebak. 90/110gr Ver</t>
  </si>
  <si>
    <t>Schollenfilet m. Spinatfüllung</t>
  </si>
  <si>
    <t>Scholrol gegaard 80/90 gram</t>
  </si>
  <si>
    <t>Seehecht pochiert</t>
  </si>
  <si>
    <t>Tongscharfilet gest. 90/110gr</t>
  </si>
  <si>
    <t>PK</t>
  </si>
  <si>
    <t>ZK</t>
  </si>
  <si>
    <t>KS</t>
  </si>
  <si>
    <t>SL</t>
  </si>
  <si>
    <t>BK</t>
  </si>
  <si>
    <t>KG</t>
  </si>
  <si>
    <t>MP</t>
  </si>
  <si>
    <t>ZD</t>
  </si>
  <si>
    <t>SZ</t>
  </si>
  <si>
    <t>KT</t>
  </si>
  <si>
    <t>Afwasmiddel ClearYellow ECO K5</t>
  </si>
  <si>
    <t>Afwasmiddel eco</t>
  </si>
  <si>
    <t>8 x 500 ml</t>
  </si>
  <si>
    <t>Alles(Vloer)reiniger Maxx Magi</t>
  </si>
  <si>
    <t>2 x 5 liter</t>
  </si>
  <si>
    <t>Allesreiniger</t>
  </si>
  <si>
    <t>Allesreiniger Eco</t>
  </si>
  <si>
    <t>10 x 1 liter</t>
  </si>
  <si>
    <t>Cleaner &amp; Degreaser</t>
  </si>
  <si>
    <t>FLC</t>
  </si>
  <si>
    <t>1 liter</t>
  </si>
  <si>
    <t>Disp.servet Nat.Brown 1 lgs.31</t>
  </si>
  <si>
    <t>24 x 300 stuks</t>
  </si>
  <si>
    <t>Dispenserservet 2 lgs. 21,3x16</t>
  </si>
  <si>
    <t>8 x 1000 stuks</t>
  </si>
  <si>
    <t>Dispenserservet wit Xpressnap</t>
  </si>
  <si>
    <t>1125 stuks</t>
  </si>
  <si>
    <t>Doorspoelbare handdoek Z-vouw</t>
  </si>
  <si>
    <t>250 stuks</t>
  </si>
  <si>
    <t>Eco Allesreiniger Green Lemon</t>
  </si>
  <si>
    <t>5 x 1 liter</t>
  </si>
  <si>
    <t>Eco vaatwastabletten All-in-1</t>
  </si>
  <si>
    <t>26 stuks</t>
  </si>
  <si>
    <t>Ecologisch Wasmiddel Kleur</t>
  </si>
  <si>
    <t>1,5 liter</t>
  </si>
  <si>
    <t>Floor Cleaner Divermite</t>
  </si>
  <si>
    <t>Floor Cleaner QuattroSelect</t>
  </si>
  <si>
    <t>2 x 2,5 liter</t>
  </si>
  <si>
    <t>Formula Tabletten All-in-1 Eco</t>
  </si>
  <si>
    <t>5 x 100 stuks</t>
  </si>
  <si>
    <t>Handdoek 2 lgs zacht Multifold</t>
  </si>
  <si>
    <t>21 x 150 stuks</t>
  </si>
  <si>
    <t>Handdoek 2 lgs. wit Multifold</t>
  </si>
  <si>
    <t>200 stuks</t>
  </si>
  <si>
    <t>Handdoek Marathon 1-lgs Wit</t>
  </si>
  <si>
    <t>20 x 250 stuks</t>
  </si>
  <si>
    <t>Handdoek ZZ 2-lgs rec.tissue</t>
  </si>
  <si>
    <t>15 x 214 stuks</t>
  </si>
  <si>
    <t>Handdoek ZZ-vouw 2-lgs tissue</t>
  </si>
  <si>
    <t>3750 stuks</t>
  </si>
  <si>
    <t>Hulsloos Trad. Toiletpapier Wi</t>
  </si>
  <si>
    <t>24 rollen</t>
  </si>
  <si>
    <t>Interior &amp; Surface Cleaner</t>
  </si>
  <si>
    <t>Kat paté met zalm</t>
  </si>
  <si>
    <t>16 x 100 gram</t>
  </si>
  <si>
    <t>Kat paté zalm/kabeljauw</t>
  </si>
  <si>
    <t>Keukenreiniger Suma Totaal D2-</t>
  </si>
  <si>
    <t>CAN</t>
  </si>
  <si>
    <t>5 liter</t>
  </si>
  <si>
    <t>Lunchservet 32x33cm 1lgs Rural</t>
  </si>
  <si>
    <t>500 stuks</t>
  </si>
  <si>
    <t>Maxi toiletpapier cellulose</t>
  </si>
  <si>
    <t>10 x 4 stuks</t>
  </si>
  <si>
    <t>Papieren handdoeken 25x32cm</t>
  </si>
  <si>
    <t>3072 stuks</t>
  </si>
  <si>
    <t>Poetspapier 2-lgs basic center</t>
  </si>
  <si>
    <t>6 x 1 stuk</t>
  </si>
  <si>
    <t>Poetspapier Smart 20cm.x120mtr</t>
  </si>
  <si>
    <t>12 rollen</t>
  </si>
  <si>
    <t>Poetsrol puur cellulose 20cm/1</t>
  </si>
  <si>
    <t>6 stuks</t>
  </si>
  <si>
    <t>Reflex Wiping Paper Plus Mini</t>
  </si>
  <si>
    <t>9 x 67 mtr</t>
  </si>
  <si>
    <t>Ruitenreiniger</t>
  </si>
  <si>
    <t>Sani Calc Pur-Eco</t>
  </si>
  <si>
    <t>Schuimzeep extra mild</t>
  </si>
  <si>
    <t>Schuimzeep Mild</t>
  </si>
  <si>
    <t>Servetten Bordeaux red lunch</t>
  </si>
  <si>
    <t>Servetten dark blue lunch</t>
  </si>
  <si>
    <t>Servetten dark green lunch</t>
  </si>
  <si>
    <t>Servetten orange lunch</t>
  </si>
  <si>
    <t>Servetten red lunch</t>
  </si>
  <si>
    <t>Servetten white lunch</t>
  </si>
  <si>
    <t>Servetten yellow lunch</t>
  </si>
  <si>
    <t>Suma Nova Pur-Eco L6</t>
  </si>
  <si>
    <t>Suma Nova Pur-Eco L6 Safepack</t>
  </si>
  <si>
    <t>Suma Select Pur-Eco A7 Safepac</t>
  </si>
  <si>
    <t>Suma Total Conc.D2.4</t>
  </si>
  <si>
    <t>4 x 1,5 liter</t>
  </si>
  <si>
    <t>Suma ultra L2 Safepack</t>
  </si>
  <si>
    <t>Sure Floor Cleaner</t>
  </si>
  <si>
    <t>Sure Floor Cleaner Ace-Care</t>
  </si>
  <si>
    <t>Sure Interior &amp; Surface</t>
  </si>
  <si>
    <t>6 x 1000 ml</t>
  </si>
  <si>
    <t>Sure interior&amp;surface W1779</t>
  </si>
  <si>
    <t>Sure Washroom Cleaner &amp; Descal</t>
  </si>
  <si>
    <t>Sure Washroom Cleaner W2638</t>
  </si>
  <si>
    <t>Surface Cleaner AceCare</t>
  </si>
  <si>
    <t>750 ml</t>
  </si>
  <si>
    <t>Surface Cleaner AceCare navul</t>
  </si>
  <si>
    <t>6 x 750 ml</t>
  </si>
  <si>
    <t>Surface Cleaner Divermite</t>
  </si>
  <si>
    <t>Taski Sani Clonet Pur-Eco</t>
  </si>
  <si>
    <t>Toilet cleaner</t>
  </si>
  <si>
    <t>Toiletpapier 2-lgs Jumborol 38</t>
  </si>
  <si>
    <t>6 rollen</t>
  </si>
  <si>
    <t>Toiletpapier 2lgs wit doppenro</t>
  </si>
  <si>
    <t>24 x 100 meter</t>
  </si>
  <si>
    <t>Toiletpapier 2lgs wit T6 Advan</t>
  </si>
  <si>
    <t>ROL</t>
  </si>
  <si>
    <t>27 rollen</t>
  </si>
  <si>
    <t>Toiletpapier 2-lgs. Wit 400 ve</t>
  </si>
  <si>
    <t>30 rollen</t>
  </si>
  <si>
    <t>Toiletpapier 4-lgs wit 150 vel</t>
  </si>
  <si>
    <t>Toiletpapier comfort 2-lgs 400</t>
  </si>
  <si>
    <t>4 x 400 vellen</t>
  </si>
  <si>
    <t>Toiletpapier doppenrol 1 lgs</t>
  </si>
  <si>
    <t>36 rollen</t>
  </si>
  <si>
    <t>Tork C-Fold Handtowel Advanced</t>
  </si>
  <si>
    <t>128 stuks</t>
  </si>
  <si>
    <t>Tork Coaster White</t>
  </si>
  <si>
    <t>12 x 250 stuks</t>
  </si>
  <si>
    <t>Tork Conv. Toiletroll Universa</t>
  </si>
  <si>
    <t>Tork Convent. Toiletroll Advan</t>
  </si>
  <si>
    <t>6 x 4 rollen</t>
  </si>
  <si>
    <t>Tork Coreless Midsize Uni 1p 1</t>
  </si>
  <si>
    <t>36 x 1400 stuks</t>
  </si>
  <si>
    <t>Tork Dispenser Napkin White 22</t>
  </si>
  <si>
    <t>8 x 1125 stuks</t>
  </si>
  <si>
    <t>Tork Dispenser Napkin White 30</t>
  </si>
  <si>
    <t>Tork Dispenserservet Fastfold</t>
  </si>
  <si>
    <t>36 x 300 stuks</t>
  </si>
  <si>
    <t>Tork Green Singlefold Handtowe</t>
  </si>
  <si>
    <t>15 x 250 stuks</t>
  </si>
  <si>
    <t>Tork Just One Disp. Napkin Whi</t>
  </si>
  <si>
    <t>40 x 200 stuks</t>
  </si>
  <si>
    <t>Tork Matic Green HTR Adv 2p 15</t>
  </si>
  <si>
    <t>Tork Matic Soft Handtowelroll</t>
  </si>
  <si>
    <t>6 x 100 mtr</t>
  </si>
  <si>
    <t>Tork Mid Size Toiletroll Premi</t>
  </si>
  <si>
    <t>27 x 90 mtr</t>
  </si>
  <si>
    <t>Tork Mild Liquid Soap 1000ml</t>
  </si>
  <si>
    <t>Tork Mild Mini Liquid Soap</t>
  </si>
  <si>
    <t>8 x 475 ml</t>
  </si>
  <si>
    <t>Tork Mini Jumbo Toiletroll Pre</t>
  </si>
  <si>
    <t>12 x 170 mtr</t>
  </si>
  <si>
    <t>Tork Placemat White</t>
  </si>
  <si>
    <t>Tork Wiping Paper Centerfeed 6</t>
  </si>
  <si>
    <t>6 x 160 mtr</t>
  </si>
  <si>
    <t>Tork Wiping Paper Centerfeed H</t>
  </si>
  <si>
    <t>21 x 136 stuks</t>
  </si>
  <si>
    <t>Tork Wiping Paper Centerfeed M</t>
  </si>
  <si>
    <t>1 rol</t>
  </si>
  <si>
    <t>Tork Wiping Paper Plus Blue Ce</t>
  </si>
  <si>
    <t>6 x 158 mtr</t>
  </si>
  <si>
    <t>Tork Xpress Xsoft Multifold HT</t>
  </si>
  <si>
    <t>21 x 100 stuks</t>
  </si>
  <si>
    <t>Vaatwasmiddel Etolit CR green</t>
  </si>
  <si>
    <t>4 x 3 kg</t>
  </si>
  <si>
    <t>Vaatwastablet all in 1 eco</t>
  </si>
  <si>
    <t>KRI</t>
  </si>
  <si>
    <t>6 x 30 stuks</t>
  </si>
  <si>
    <t>Vaatwastabletten eco</t>
  </si>
  <si>
    <t>8 x 30 stuks</t>
  </si>
  <si>
    <t>Vis selectie in gelei 1+ jaar</t>
  </si>
  <si>
    <t>Vloerreiniger Magic Maxx</t>
  </si>
  <si>
    <t>Vloerreiniger Maxx Indur2</t>
  </si>
  <si>
    <t>Vouwhanddoek cellulose 2-lgs</t>
  </si>
  <si>
    <t>Washroom Cleaner &amp; Descaler</t>
  </si>
  <si>
    <t>Washroom Cleaner Divermite</t>
  </si>
  <si>
    <t>Wasmiddel wit eco</t>
  </si>
  <si>
    <t>Waspoeder Wit</t>
  </si>
  <si>
    <t>4 x 1,17kg</t>
  </si>
  <si>
    <t>Wiping paper centerf.M2 275m.</t>
  </si>
  <si>
    <t>6 x 1 rol</t>
  </si>
  <si>
    <t>Xpressnap dispenserservet wit</t>
  </si>
  <si>
    <t>8 x 5 x 100 stuks</t>
  </si>
  <si>
    <t>RL</t>
  </si>
  <si>
    <t>LS</t>
  </si>
  <si>
    <t>BL</t>
  </si>
  <si>
    <t>KP</t>
  </si>
  <si>
    <t>3 chocolates roomijs</t>
  </si>
  <si>
    <t>6 x 900 ml</t>
  </si>
  <si>
    <t>Bami speciaal</t>
  </si>
  <si>
    <t>6 x 475 gram</t>
  </si>
  <si>
    <t>BIO Afbakzak Broodjes Mix</t>
  </si>
  <si>
    <t>4 x 12 stuks</t>
  </si>
  <si>
    <t>BIO Foccacia Rond Rozemarijn</t>
  </si>
  <si>
    <t>50 x 90 gram</t>
  </si>
  <si>
    <t>BIO Foccacia Rond Tomaat</t>
  </si>
  <si>
    <t>BIO Kaas Uien Slof</t>
  </si>
  <si>
    <t>36 x 100 gram</t>
  </si>
  <si>
    <t>BIO Kaas-Mais Broodje</t>
  </si>
  <si>
    <t>36 x 70 gram</t>
  </si>
  <si>
    <t>BIO Koffiebroodje</t>
  </si>
  <si>
    <t>25 x 90 gram</t>
  </si>
  <si>
    <t>BIO Landbr.Licht Meergr. gesn.</t>
  </si>
  <si>
    <t>6 x 800 gram</t>
  </si>
  <si>
    <t>BIO Mini Mix Broodjes (Bonk)</t>
  </si>
  <si>
    <t>60 x 30 gram</t>
  </si>
  <si>
    <t>BIO Turfbroodje Pompoenpit</t>
  </si>
  <si>
    <t>30 x 100 gram</t>
  </si>
  <si>
    <t>BIO Vijgencake (Ongesneden)</t>
  </si>
  <si>
    <t>3 x 1,4 kilo</t>
  </si>
  <si>
    <t>Biologisch Roomijs Vanille</t>
  </si>
  <si>
    <t>Biologische Rundvlees Croquet</t>
  </si>
  <si>
    <t>18 x 90 gram</t>
  </si>
  <si>
    <t>Bloemkoolroosjes 0/80 Bio</t>
  </si>
  <si>
    <t>Broccoli 20/60 Bio</t>
  </si>
  <si>
    <t>Caramel chew chew</t>
  </si>
  <si>
    <t>12 x 100 ml</t>
  </si>
  <si>
    <t>Chocolate Chip Cookie Dough Ch</t>
  </si>
  <si>
    <t>8 x 170 gr</t>
  </si>
  <si>
    <t>Chocolate fudge brownie</t>
  </si>
  <si>
    <t>Chocs amandel</t>
  </si>
  <si>
    <t>6 x 6 x 120 ml</t>
  </si>
  <si>
    <t>Chocs Melk</t>
  </si>
  <si>
    <t>6 x 720 ml</t>
  </si>
  <si>
    <t>Choc's Melk</t>
  </si>
  <si>
    <t>4 x 120 ml</t>
  </si>
  <si>
    <t>Choc's White</t>
  </si>
  <si>
    <t>8 pakken</t>
  </si>
  <si>
    <t>Classic roast cafitesse UTZ</t>
  </si>
  <si>
    <t>2 x 1,25 liter</t>
  </si>
  <si>
    <t>Cone Together mini-cup</t>
  </si>
  <si>
    <t>Cookie Dough</t>
  </si>
  <si>
    <t>Cornets Aardbei</t>
  </si>
  <si>
    <t>6 pakken</t>
  </si>
  <si>
    <t>Crispino</t>
  </si>
  <si>
    <t>6 x 300 gram</t>
  </si>
  <si>
    <t>Dough-ble Chocolate Cookie Dou</t>
  </si>
  <si>
    <t>8 x 465 ml</t>
  </si>
  <si>
    <t>Fish Cuisine Bretagne</t>
  </si>
  <si>
    <t>10 x 380 gram</t>
  </si>
  <si>
    <t>Fish Cuisine Italiano</t>
  </si>
  <si>
    <t>Fishburger</t>
  </si>
  <si>
    <t>24 x 85 gram</t>
  </si>
  <si>
    <t>Frikandellen 5 st</t>
  </si>
  <si>
    <t>12 x 350 gram</t>
  </si>
  <si>
    <t>Geb.visfilet meuniere 90/110gr</t>
  </si>
  <si>
    <t>9 x 100/110 gram</t>
  </si>
  <si>
    <t>Golden Roast Cafitesse UTZ bio</t>
  </si>
  <si>
    <t>2 liter</t>
  </si>
  <si>
    <t>Grootmoeders groentekroket Eko</t>
  </si>
  <si>
    <t>Hamburger rundvlees</t>
  </si>
  <si>
    <t>20 x 125 gram</t>
  </si>
  <si>
    <t>Hollandse maatjesharing MSC</t>
  </si>
  <si>
    <t>4 stuks</t>
  </si>
  <si>
    <t>Hollandse nieuwe MSC p.s.v.</t>
  </si>
  <si>
    <t>25 x 1 stuk</t>
  </si>
  <si>
    <t>Intense roast cafitesse UTZ</t>
  </si>
  <si>
    <t>2 x 2 liter</t>
  </si>
  <si>
    <t>Kabeljauw rauw MSC 120/140gr</t>
  </si>
  <si>
    <t>5 kg</t>
  </si>
  <si>
    <t>Kabeljauwfilet geb. 50x90/110g</t>
  </si>
  <si>
    <t>50 x 90-110 gram</t>
  </si>
  <si>
    <t>Kabeljauwfilet gepan.</t>
  </si>
  <si>
    <t>19 x 130 gram</t>
  </si>
  <si>
    <t>Kabeljauwfilet ongepan.</t>
  </si>
  <si>
    <t>Kabeljauwfilet ongepaneerd</t>
  </si>
  <si>
    <t>Kabeljauwfilets</t>
  </si>
  <si>
    <t>10 x 400 gram</t>
  </si>
  <si>
    <t>Kibbeling ambacht. vgb. 5kg DV</t>
  </si>
  <si>
    <t>Kibbeling gebakken</t>
  </si>
  <si>
    <t>Kibbeling gegaard a la minute</t>
  </si>
  <si>
    <t>Kibbeling gekruid voorgebakken</t>
  </si>
  <si>
    <t>Kibbeling voorgebakken</t>
  </si>
  <si>
    <t>Kipnuggets</t>
  </si>
  <si>
    <t>Kipsate zonder stok(jes)</t>
  </si>
  <si>
    <t>12 x 180 gram</t>
  </si>
  <si>
    <t>Kipsticks</t>
  </si>
  <si>
    <t>36 x 80 gram</t>
  </si>
  <si>
    <t>Koolvis A. ongep.graatl.</t>
  </si>
  <si>
    <t>40 x 100 gram</t>
  </si>
  <si>
    <t>Koolvisblokjes gepaneerd</t>
  </si>
  <si>
    <t>50 x 100 gram</t>
  </si>
  <si>
    <t>Koolvisblokjes ongepaneerd</t>
  </si>
  <si>
    <t>Lekkerbek 50 x 75/90 gram DV</t>
  </si>
  <si>
    <t>50 x 75/90 gram</t>
  </si>
  <si>
    <t>Lekkerbek heek amb. 90-110 gr.</t>
  </si>
  <si>
    <t>Lekkerbekjes</t>
  </si>
  <si>
    <t>7 x 480 gram</t>
  </si>
  <si>
    <t>Lekkerbekjes 90/110</t>
  </si>
  <si>
    <t>25 x 100 gram</t>
  </si>
  <si>
    <t>Lekkerbekjes gebakken</t>
  </si>
  <si>
    <t>Lekkere Vissticks</t>
  </si>
  <si>
    <t>10 x 10 stuks</t>
  </si>
  <si>
    <t>Magnum Classic Bruin</t>
  </si>
  <si>
    <t>20 x 120 ml</t>
  </si>
  <si>
    <t>Magnum Mini Classic</t>
  </si>
  <si>
    <t>Magnum pint classic</t>
  </si>
  <si>
    <t>8 x 440 ml</t>
  </si>
  <si>
    <t>Magnum Pint Double Gold Carame</t>
  </si>
  <si>
    <t>Magnum Vegan Classic</t>
  </si>
  <si>
    <t>20 x 90 ml</t>
  </si>
  <si>
    <t>Magnum White Choc. &amp; Cookies</t>
  </si>
  <si>
    <t>Minestrone-soepgroenten Bio</t>
  </si>
  <si>
    <t>Mini donut choconut (gevuld)</t>
  </si>
  <si>
    <t>135 x 24 gram</t>
  </si>
  <si>
    <t>Mini donut strawberry (gevuld)</t>
  </si>
  <si>
    <t>Mini-donuts</t>
  </si>
  <si>
    <t>112 x 24 gram</t>
  </si>
  <si>
    <t>Moo-phoria Peanut Butter Cooki</t>
  </si>
  <si>
    <t>Mosselkrokantjes</t>
  </si>
  <si>
    <t>5 x 1 kg</t>
  </si>
  <si>
    <t>Mousse au Chocolat</t>
  </si>
  <si>
    <t>MSC Atl. Kabeljauw filet stukj</t>
  </si>
  <si>
    <t>MSC Pacifische scholfilet gepa</t>
  </si>
  <si>
    <t>Nasi speciaal</t>
  </si>
  <si>
    <t>Netflix Chip Happens</t>
  </si>
  <si>
    <t>Non-Dairy Netflix&amp; Chilll'd</t>
  </si>
  <si>
    <t>Pacifische scholfilet 120/160</t>
  </si>
  <si>
    <t>Pangafilet DV</t>
  </si>
  <si>
    <t>10 x 540 gram</t>
  </si>
  <si>
    <t>Pangasiusfilet</t>
  </si>
  <si>
    <t>10 x 675 gram</t>
  </si>
  <si>
    <t>Pangasiusfilet ASC 80/100gr DV</t>
  </si>
  <si>
    <t>Peace Pop</t>
  </si>
  <si>
    <t>24 x 80 ml</t>
  </si>
  <si>
    <t>Pizza Tonijn</t>
  </si>
  <si>
    <t>5 x 355 gram</t>
  </si>
  <si>
    <t>Pizza Tonijn MSC</t>
  </si>
  <si>
    <t>Promesso Classique UTZ</t>
  </si>
  <si>
    <t>2 x 1,4 liter</t>
  </si>
  <si>
    <t>Rain-Dough Cookie Dough Twist</t>
  </si>
  <si>
    <t>Ravioli Spinazie Bio</t>
  </si>
  <si>
    <t>Salted Caramel Cookie Dough Ch</t>
  </si>
  <si>
    <t>Saucijzenbroodje Rund RB</t>
  </si>
  <si>
    <t>40 x 115 gram</t>
  </si>
  <si>
    <t>Schol delight lemon 130/150 gr</t>
  </si>
  <si>
    <t>Schwarzwalderkirsch gebakjes</t>
  </si>
  <si>
    <t>6 x 83 gram</t>
  </si>
  <si>
    <t>Schwarzwalderkirschrol</t>
  </si>
  <si>
    <t>Snackpie kip masala</t>
  </si>
  <si>
    <t>24 x 100 gram</t>
  </si>
  <si>
    <t>Snackpie kip sate</t>
  </si>
  <si>
    <t>Solero Bio Lemon</t>
  </si>
  <si>
    <t>35 x 53 ml</t>
  </si>
  <si>
    <t>Spinazieblad porties, 15 gr. B</t>
  </si>
  <si>
    <t>Stracciatella ijs</t>
  </si>
  <si>
    <t>Straciatella Kersentaart</t>
  </si>
  <si>
    <t>4 x 1,4 kg</t>
  </si>
  <si>
    <t>Strawberry cheesecake</t>
  </si>
  <si>
    <t>Super saucijzenbroodjes bake o</t>
  </si>
  <si>
    <t>40 x 135 gram</t>
  </si>
  <si>
    <t>Tagliatelle zalm</t>
  </si>
  <si>
    <t>Ui blokjes Bio</t>
  </si>
  <si>
    <t>Varkenssate</t>
  </si>
  <si>
    <t>Vgb Visschnitzl MSC 25x90/110g</t>
  </si>
  <si>
    <t>25 x 110 gram</t>
  </si>
  <si>
    <t>Vietnamese loempia kip</t>
  </si>
  <si>
    <t>20 x 50 gram</t>
  </si>
  <si>
    <t>Vis in fntsies. mt r.bt aardp.</t>
  </si>
  <si>
    <t>6 x 525 gram</t>
  </si>
  <si>
    <t>Visschitzel gepan. vgb ca100g</t>
  </si>
  <si>
    <t>12 x 240 gram</t>
  </si>
  <si>
    <t>16 x 150 gram</t>
  </si>
  <si>
    <t>2ST</t>
  </si>
  <si>
    <t>Aardbeienjam Cups</t>
  </si>
  <si>
    <t>80 x 15 gram</t>
  </si>
  <si>
    <t>Afrik.Rooibos Exclusive Select</t>
  </si>
  <si>
    <t>After Eight</t>
  </si>
  <si>
    <t>12 x 200 gram</t>
  </si>
  <si>
    <t>Alpro soya dessert choco</t>
  </si>
  <si>
    <t>Alpro soya dessert Fondant Cho</t>
  </si>
  <si>
    <t>4 x 125 gram</t>
  </si>
  <si>
    <t>Alpro soya drink choco</t>
  </si>
  <si>
    <t>4 x 1 liter</t>
  </si>
  <si>
    <t>Amandelen geblancheerd</t>
  </si>
  <si>
    <t>Amandelmeel bio GV</t>
  </si>
  <si>
    <t>Amandelpasta Wit</t>
  </si>
  <si>
    <t>6 x 170 gram</t>
  </si>
  <si>
    <t>American Cookie p.s.v.</t>
  </si>
  <si>
    <t>16 x 56 gram</t>
  </si>
  <si>
    <t>Appel Vlierbessensap Biologisc</t>
  </si>
  <si>
    <t>Appel/Aardbeiensap Biologisch</t>
  </si>
  <si>
    <t>15 x 200 ml</t>
  </si>
  <si>
    <t>Appel/Vlierbessensap Biologisc</t>
  </si>
  <si>
    <t>Appelsap Biologisch</t>
  </si>
  <si>
    <t>Appelsap vers biologisch BIB</t>
  </si>
  <si>
    <t>Assortidoos broodbeleg</t>
  </si>
  <si>
    <t>70 x 15 gram</t>
  </si>
  <si>
    <t>Autumn storm cinnamon &amp; apple</t>
  </si>
  <si>
    <t>20 x 2 gram</t>
  </si>
  <si>
    <t>Beschuit volkoren BIO mono ver</t>
  </si>
  <si>
    <t>125 stuks</t>
  </si>
  <si>
    <t>Biologisch Jackfruit Barbecue</t>
  </si>
  <si>
    <t>Biologisch Jackfruit Curry</t>
  </si>
  <si>
    <t>Biologisch Jackfruit Original</t>
  </si>
  <si>
    <t>Biologisch Ongebrande Hazelnot</t>
  </si>
  <si>
    <t>Biologisch Speltmeel</t>
  </si>
  <si>
    <t>6 x 400 gram</t>
  </si>
  <si>
    <t>Biologische bietsuiker sticks</t>
  </si>
  <si>
    <t>1000 x 4 gram</t>
  </si>
  <si>
    <t>Biologische pindakaas natriuma</t>
  </si>
  <si>
    <t>6 x 250 gram</t>
  </si>
  <si>
    <t>Biologische Quinoa</t>
  </si>
  <si>
    <t>12 x 400 ml</t>
  </si>
  <si>
    <t>4 x 400 ml</t>
  </si>
  <si>
    <t>Bladspinazie gesneden</t>
  </si>
  <si>
    <t>6 x 245 gram</t>
  </si>
  <si>
    <t>Bockworst</t>
  </si>
  <si>
    <t>12 x 550 gram</t>
  </si>
  <si>
    <t>Boekweitgrutten bio</t>
  </si>
  <si>
    <t>Bonbon assorti</t>
  </si>
  <si>
    <t>SIL</t>
  </si>
  <si>
    <t>Bosvruchten Exclusive Selectio</t>
  </si>
  <si>
    <t>Bouillon Kippenvlees</t>
  </si>
  <si>
    <t>12 x 340 ml</t>
  </si>
  <si>
    <t>Bouillon Rundvlees</t>
  </si>
  <si>
    <t>Bruine Bonen</t>
  </si>
  <si>
    <t>12 x 465 ml</t>
  </si>
  <si>
    <t>Bulgur Biologische Wereldgrane</t>
  </si>
  <si>
    <t>Bunny</t>
  </si>
  <si>
    <t>112 stuks</t>
  </si>
  <si>
    <t>Buys zoenen</t>
  </si>
  <si>
    <t>12 x 12 stuks</t>
  </si>
  <si>
    <t>Cadeautje</t>
  </si>
  <si>
    <t>Cafitesse Smooth Roast</t>
  </si>
  <si>
    <t>Cake Marmer Glutenvrij</t>
  </si>
  <si>
    <t>6 x 6 stuks</t>
  </si>
  <si>
    <t>Cakerol Aardbei</t>
  </si>
  <si>
    <t>7 x 300 gram</t>
  </si>
  <si>
    <t>Camomile Profess.</t>
  </si>
  <si>
    <t>6 x 25 stuks</t>
  </si>
  <si>
    <t>Cappuccino</t>
  </si>
  <si>
    <t>4 x 200 gram</t>
  </si>
  <si>
    <t>Capucijners</t>
  </si>
  <si>
    <t>Caramalised pear</t>
  </si>
  <si>
    <t>Cashewnootpasta</t>
  </si>
  <si>
    <t>Choco kruidnoten gemengd</t>
  </si>
  <si>
    <t>12 x 310 gram</t>
  </si>
  <si>
    <t>100 x 15 gram</t>
  </si>
  <si>
    <t>Chocolade Hagelslag Puur</t>
  </si>
  <si>
    <t>Chocolade pasta puur</t>
  </si>
  <si>
    <t>12 x 400 gram</t>
  </si>
  <si>
    <t>Chocolademelk 0% suiker toegev</t>
  </si>
  <si>
    <t>6 x 200 ml</t>
  </si>
  <si>
    <t>Chocolademelk halfvol</t>
  </si>
  <si>
    <t>Chocolademelk light</t>
  </si>
  <si>
    <t>Chocolademelk vol</t>
  </si>
  <si>
    <t>Chocoladepasta Puur</t>
  </si>
  <si>
    <t>12 x 111 gram</t>
  </si>
  <si>
    <t>36 stuks</t>
  </si>
  <si>
    <t>Chocoladevlokken puur</t>
  </si>
  <si>
    <t>12 x 30 gram</t>
  </si>
  <si>
    <t>Chocomel blik</t>
  </si>
  <si>
    <t>24 x 250 ml</t>
  </si>
  <si>
    <t>Cigarillo retro</t>
  </si>
  <si>
    <t>Citroen Exclusive selection</t>
  </si>
  <si>
    <t>Cocktailworstjes</t>
  </si>
  <si>
    <t>Coffee Fresh Cacao</t>
  </si>
  <si>
    <t>1000 gram</t>
  </si>
  <si>
    <t>Cranberrysap Biologisch</t>
  </si>
  <si>
    <t>Crunchy peas dark chocolate</t>
  </si>
  <si>
    <t>Curls dark</t>
  </si>
  <si>
    <t>1,5 kg</t>
  </si>
  <si>
    <t>Curls milk</t>
  </si>
  <si>
    <t>4 kg</t>
  </si>
  <si>
    <t>Curls white</t>
  </si>
  <si>
    <t>DE cacao sachets</t>
  </si>
  <si>
    <t>100 x 22 gram</t>
  </si>
  <si>
    <t>Decorette assortment</t>
  </si>
  <si>
    <t>375 stuks</t>
  </si>
  <si>
    <t>Diablo triangle dark/white</t>
  </si>
  <si>
    <t>290 stuks</t>
  </si>
  <si>
    <t>Doperwten extra fijn</t>
  </si>
  <si>
    <t>12 x 230 gram</t>
  </si>
  <si>
    <t>Doperwten/wortelen extra fijn</t>
  </si>
  <si>
    <t>Duo Spritsjes</t>
  </si>
  <si>
    <t>14 x 175 gram</t>
  </si>
  <si>
    <t>Duodrank perzik sinaasappel</t>
  </si>
  <si>
    <t>Earl Grey Exclusive Selection</t>
  </si>
  <si>
    <t>Easter exclusive assortiment</t>
  </si>
  <si>
    <t>320 stuks</t>
  </si>
  <si>
    <t>Egg multi color assortiment</t>
  </si>
  <si>
    <t>156 stuks</t>
  </si>
  <si>
    <t>English blend</t>
  </si>
  <si>
    <t>20 x 1,5 gram</t>
  </si>
  <si>
    <t>English Breakfast Exlusive sel</t>
  </si>
  <si>
    <t>Espresso bonen</t>
  </si>
  <si>
    <t>900 gram</t>
  </si>
  <si>
    <t>8 x 1 kg</t>
  </si>
  <si>
    <t>20 stuks</t>
  </si>
  <si>
    <t>Espresso Smooth Selection Bone</t>
  </si>
  <si>
    <t>6 x 1 kg</t>
  </si>
  <si>
    <t>Espressobonen Dolce</t>
  </si>
  <si>
    <t>Fairtrade automaten rietsuiker</t>
  </si>
  <si>
    <t>Freshbrew Premium</t>
  </si>
  <si>
    <t>Fritessaus TDT</t>
  </si>
  <si>
    <t>8 x 750 ml</t>
  </si>
  <si>
    <t>Frituurvet Expert vlb. BIB</t>
  </si>
  <si>
    <t>Frituurvet maximum evolution</t>
  </si>
  <si>
    <t>Geblancheerde Hazelnoten</t>
  </si>
  <si>
    <t>Gehaktballetjes in satesaus</t>
  </si>
  <si>
    <t>8 x 420 gram</t>
  </si>
  <si>
    <t>Gehaktballetjes in tomatensaus</t>
  </si>
  <si>
    <t>Gift 2D</t>
  </si>
  <si>
    <t>192 stuks</t>
  </si>
  <si>
    <t>Golden crown</t>
  </si>
  <si>
    <t>Granola koolhydraat verlaagd</t>
  </si>
  <si>
    <t>6 x 350 gr</t>
  </si>
  <si>
    <t>Granola vitaal BIO</t>
  </si>
  <si>
    <t>25 x 35 gram</t>
  </si>
  <si>
    <t>Handje noten BIO</t>
  </si>
  <si>
    <t>25 x 25 gram</t>
  </si>
  <si>
    <t>Haringfilet in Tomatensaus</t>
  </si>
  <si>
    <t>12 x 190 gram</t>
  </si>
  <si>
    <t>Havermout</t>
  </si>
  <si>
    <t>Hazelnoot-duo pasta</t>
  </si>
  <si>
    <t>Hazelnootpasta</t>
  </si>
  <si>
    <t>Hazelnootpasta Cups</t>
  </si>
  <si>
    <t>Hazelnootpasta Maltitol</t>
  </si>
  <si>
    <t>Hazenpaar</t>
  </si>
  <si>
    <t>48 x 60 gram</t>
  </si>
  <si>
    <t>Honing Cups</t>
  </si>
  <si>
    <t>Honing Cups Fairtrade</t>
  </si>
  <si>
    <t>120 x 15 gram</t>
  </si>
  <si>
    <t>Hotcemel</t>
  </si>
  <si>
    <t>10 x 1 kg</t>
  </si>
  <si>
    <t>Hotcemel Sticks</t>
  </si>
  <si>
    <t>100 x 25 gram</t>
  </si>
  <si>
    <t>Hotdogs</t>
  </si>
  <si>
    <t>Hulstblaadjes puur</t>
  </si>
  <si>
    <t>182 stuks</t>
  </si>
  <si>
    <t>Instant rainforest alliance</t>
  </si>
  <si>
    <t>10 x 500 gram</t>
  </si>
  <si>
    <t>Jamaica rumbonen</t>
  </si>
  <si>
    <t>12 x 160 gram</t>
  </si>
  <si>
    <t>12 x 300 gram</t>
  </si>
  <si>
    <t>Kerriepoeder strooier bio</t>
  </si>
  <si>
    <t>6 x 34 gram</t>
  </si>
  <si>
    <t>Kersenbonbons</t>
  </si>
  <si>
    <t>10 x 250 gram</t>
  </si>
  <si>
    <t>Kerst bel 3D puur</t>
  </si>
  <si>
    <t>294 stuks</t>
  </si>
  <si>
    <t>Kerstboompjes</t>
  </si>
  <si>
    <t>Kerstman</t>
  </si>
  <si>
    <t>105 stuks</t>
  </si>
  <si>
    <t>Kikkererwten bio Voorgekookt</t>
  </si>
  <si>
    <t>Kikkers en Muizen</t>
  </si>
  <si>
    <t>35 x 208 gram</t>
  </si>
  <si>
    <t>Kippenbouillon Bio</t>
  </si>
  <si>
    <t>Kitkat candybar</t>
  </si>
  <si>
    <t>Kleintjes Strooibaar</t>
  </si>
  <si>
    <t>10 x 140 gram</t>
  </si>
  <si>
    <t>Knaks Kip</t>
  </si>
  <si>
    <t>Knaks Mager</t>
  </si>
  <si>
    <t>Knaks Runder</t>
  </si>
  <si>
    <t>Knakworsten 10 st</t>
  </si>
  <si>
    <t>Knijpfruit Bio Appel Aardbei</t>
  </si>
  <si>
    <t>6 x 340 gram</t>
  </si>
  <si>
    <t>15 x 500 gram</t>
  </si>
  <si>
    <t>Koffie rood standaard</t>
  </si>
  <si>
    <t>4 x 1,5 kg</t>
  </si>
  <si>
    <t>Koffie roodmerk 500</t>
  </si>
  <si>
    <t>Koffiebonen espresso extra dar</t>
  </si>
  <si>
    <t>Koffiebonen espresso med.roast</t>
  </si>
  <si>
    <t>Koffiebonen regular</t>
  </si>
  <si>
    <t>Kroepoek 10 gr.</t>
  </si>
  <si>
    <t>100 x 10 gram</t>
  </si>
  <si>
    <t>Krokante muesli choco</t>
  </si>
  <si>
    <t>7 x 500 gram</t>
  </si>
  <si>
    <t>Krokante muesli kokos hazelnoo</t>
  </si>
  <si>
    <t>Kruidnoten amb. choc.</t>
  </si>
  <si>
    <t>15 x 350 gram</t>
  </si>
  <si>
    <t>Kubus Sint bonbons</t>
  </si>
  <si>
    <t>Lente mergpijpjes</t>
  </si>
  <si>
    <t>20 x 180 gram</t>
  </si>
  <si>
    <t>Lentekransen</t>
  </si>
  <si>
    <t>20 x 350 gram</t>
  </si>
  <si>
    <t>Letter S</t>
  </si>
  <si>
    <t>228 stuks</t>
  </si>
  <si>
    <t>Leverpastei</t>
  </si>
  <si>
    <t>24 x 168 gram</t>
  </si>
  <si>
    <t>Leverpastei BL1V</t>
  </si>
  <si>
    <t>3 x 56 gram</t>
  </si>
  <si>
    <t>Leverpastei mager</t>
  </si>
  <si>
    <t>BLK</t>
  </si>
  <si>
    <t>Lijnzaad</t>
  </si>
  <si>
    <t>Lijnzaadolie</t>
  </si>
  <si>
    <t>Luncheon Meat</t>
  </si>
  <si>
    <t>Luncheon meat mager</t>
  </si>
  <si>
    <t>Lungo Intense UTZ</t>
  </si>
  <si>
    <t>10 x 20 stuks</t>
  </si>
  <si>
    <t>Lungo Original UTZ</t>
  </si>
  <si>
    <t>Luscombe lime crush bio</t>
  </si>
  <si>
    <t>24 x 270 ml</t>
  </si>
  <si>
    <t>Luscombe raspberry crush bio</t>
  </si>
  <si>
    <t>Luscombe Sicilian lemonade bio</t>
  </si>
  <si>
    <t>Magere knakworsten</t>
  </si>
  <si>
    <t>Mars</t>
  </si>
  <si>
    <t>32 x 51 gram</t>
  </si>
  <si>
    <t>Marsepein aardapp.</t>
  </si>
  <si>
    <t>24 x 200 gram</t>
  </si>
  <si>
    <t>Max Havelaar Cacao Fairtrade</t>
  </si>
  <si>
    <t>Mayonaise TDT</t>
  </si>
  <si>
    <t>17 x 180 gr</t>
  </si>
  <si>
    <t>Mini stroopwafels</t>
  </si>
  <si>
    <t>200 x 8 gram</t>
  </si>
  <si>
    <t>Mini worstenbroodjes</t>
  </si>
  <si>
    <t>Ministroopwafels</t>
  </si>
  <si>
    <t>6 x 360 gr</t>
  </si>
  <si>
    <t>Oploskoffie</t>
  </si>
  <si>
    <t>Oploskoffie caffeine vrij</t>
  </si>
  <si>
    <t>6 x 100 gram</t>
  </si>
  <si>
    <t>Oublies</t>
  </si>
  <si>
    <t>Panatella white</t>
  </si>
  <si>
    <t>110 stuks</t>
  </si>
  <si>
    <t>Pannenkoekmix meergranen bio</t>
  </si>
  <si>
    <t>Party Knaks</t>
  </si>
  <si>
    <t>Pennywafels</t>
  </si>
  <si>
    <t>36 x 150 gram</t>
  </si>
  <si>
    <t>Perzik Mango Exclusive Selecti</t>
  </si>
  <si>
    <t>Petit fours Sint</t>
  </si>
  <si>
    <t>12 x 173 gram</t>
  </si>
  <si>
    <t>Pindakaas cups</t>
  </si>
  <si>
    <t>Pindarotsjes</t>
  </si>
  <si>
    <t>9 x 150 gram</t>
  </si>
  <si>
    <t>Pink flower</t>
  </si>
  <si>
    <t>302 stuks</t>
  </si>
  <si>
    <t>Pompidou</t>
  </si>
  <si>
    <t>265 stuks</t>
  </si>
  <si>
    <t>Porridge kaneel blauwe bes</t>
  </si>
  <si>
    <t>Premium Blend Instant</t>
  </si>
  <si>
    <t>Pruimensap</t>
  </si>
  <si>
    <t>Pure choc. speculoosstukjes</t>
  </si>
  <si>
    <t>Quinoavlokken</t>
  </si>
  <si>
    <t>Rabarbercompote</t>
  </si>
  <si>
    <t>Ragout kalfs</t>
  </si>
  <si>
    <t>Ragout kip</t>
  </si>
  <si>
    <t>Ragout rundvlees</t>
  </si>
  <si>
    <t>Reuze mergpijpen</t>
  </si>
  <si>
    <t>Rijst,wortel,kip 6 mnd. bio</t>
  </si>
  <si>
    <t>Rijstdrink bio original</t>
  </si>
  <si>
    <t>Rijstwafels</t>
  </si>
  <si>
    <t>6 x 130 gram</t>
  </si>
  <si>
    <t>Rocky Rice Chocolate Orange re</t>
  </si>
  <si>
    <t>20 X 18 gram</t>
  </si>
  <si>
    <t>Rocky Rice Milk &amp; Chocolate re</t>
  </si>
  <si>
    <t>Rode Bieten</t>
  </si>
  <si>
    <t>6 x 705 gram</t>
  </si>
  <si>
    <t>Rode kool</t>
  </si>
  <si>
    <t>6 x 700 gram</t>
  </si>
  <si>
    <t>Rode wijn Tempranillo Bio</t>
  </si>
  <si>
    <t>Rookworst mager 275 gr.</t>
  </si>
  <si>
    <t>Runderbouillon Bio</t>
  </si>
  <si>
    <t>Ruwe Rietsuiker</t>
  </si>
  <si>
    <t>8 x 500 gram</t>
  </si>
  <si>
    <t>Sambal Oelek</t>
  </si>
  <si>
    <t>Smac</t>
  </si>
  <si>
    <t>Snackcups rond</t>
  </si>
  <si>
    <t>10 x 130 gram</t>
  </si>
  <si>
    <t>Sojadrink choco protein</t>
  </si>
  <si>
    <t>Soya Drink Choco</t>
  </si>
  <si>
    <t>3 x 250 ml</t>
  </si>
  <si>
    <t>Sparkling lemon no sugar 4-pac</t>
  </si>
  <si>
    <t>Sperziebonen</t>
  </si>
  <si>
    <t>12 x 185 gram</t>
  </si>
  <si>
    <t>6 x 340 gr</t>
  </si>
  <si>
    <t>Spices Turkish apple</t>
  </si>
  <si>
    <t>12 x 20 x 2 gram</t>
  </si>
  <si>
    <t>Spices Variation</t>
  </si>
  <si>
    <t>Spring chicken</t>
  </si>
  <si>
    <t>18 stuks</t>
  </si>
  <si>
    <t>Sprinkle eggs yellow</t>
  </si>
  <si>
    <t>Spruiten</t>
  </si>
  <si>
    <t>6 x 405 gram</t>
  </si>
  <si>
    <t>Stroopwafels Jumbo 1-packs (39</t>
  </si>
  <si>
    <t>Stroopwafels Jumbo 2-packs (78</t>
  </si>
  <si>
    <t>Studentenhaver</t>
  </si>
  <si>
    <t>Subtiele Munt Exclusive S</t>
  </si>
  <si>
    <t>Suikerstaafjes 4,5 gr. Fair Tr</t>
  </si>
  <si>
    <t>2000 stuks</t>
  </si>
  <si>
    <t>Sunflower assortment</t>
  </si>
  <si>
    <t>235 stuks</t>
  </si>
  <si>
    <t>Superiore koffiebonen</t>
  </si>
  <si>
    <t>Superiore Whole Bean Coffee</t>
  </si>
  <si>
    <t>SV Choco Cookies</t>
  </si>
  <si>
    <t>7 x 200 gram</t>
  </si>
  <si>
    <t>Sweet Chilli</t>
  </si>
  <si>
    <t>100 x 8 ml</t>
  </si>
  <si>
    <t>Tablet Extra Puur 75% Cacao</t>
  </si>
  <si>
    <t>Tarwe zemelen Eko</t>
  </si>
  <si>
    <t>Teffvlokken</t>
  </si>
  <si>
    <t>Tomatensap Biologisch</t>
  </si>
  <si>
    <t>Truffel kruidnoten</t>
  </si>
  <si>
    <t>Tulip orange</t>
  </si>
  <si>
    <t>Unox Knaks</t>
  </si>
  <si>
    <t>Unox Knaks Regular</t>
  </si>
  <si>
    <t>Victory assortment</t>
  </si>
  <si>
    <t>315 stuks</t>
  </si>
  <si>
    <t>Vlokfeest</t>
  </si>
  <si>
    <t>Wijnzuurkool</t>
  </si>
  <si>
    <t>Worstenbrood 8st</t>
  </si>
  <si>
    <t>Wortelen Extra Fijn</t>
  </si>
  <si>
    <t>12 x 120 gram</t>
  </si>
  <si>
    <t>Wortelsap Eko</t>
  </si>
  <si>
    <t>100 x 55 gram</t>
  </si>
  <si>
    <t>Zalm Rood</t>
  </si>
  <si>
    <t>6 x 213 gram</t>
  </si>
  <si>
    <t>Zetkoffie Special snelfilt UTZ</t>
  </si>
  <si>
    <t>Zoete aardappel b bio  (4 mnd)</t>
  </si>
  <si>
    <t>KR</t>
  </si>
  <si>
    <t>PF</t>
  </si>
  <si>
    <t>PT</t>
  </si>
  <si>
    <t>Max-Eco freshbrew</t>
  </si>
  <si>
    <t>Max-Eco freshbrew Mamao don</t>
  </si>
  <si>
    <t>Wiener Melange Amora snelfi</t>
  </si>
  <si>
    <t>AAN DE OPGEGEVEN AANTALLEN ZIJN GEEN RECHTEN TE ONTLENEN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</si>
</sst>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%"/>
    <numFmt numFmtId="165" formatCode="_ [$€-413]\ * #,##0.00_ ;_ [$€-413]\ * \-#,##0.00_ ;_ [$€-413]\ * &quot;-&quot;??_ ;_ @_ 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8" tint="-0.249977111117893"/>
      <name val="Arial"/>
      <family val="2"/>
    </font>
    <font>
      <b/>
      <sz val="10"/>
      <color rgb="FF000000"/>
      <name val="Calibri"/>
      <family val="2"/>
      <scheme val="minor"/>
    </font>
    <font>
      <b/>
      <u/>
      <sz val="10"/>
      <color theme="8" tint="-0.249977111117893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1F497D"/>
      <name val="Calibri"/>
      <family val="2"/>
    </font>
    <font>
      <b/>
      <i/>
      <sz val="10"/>
      <color theme="1"/>
      <name val="Calibri"/>
      <family val="2"/>
    </font>
    <font>
      <b/>
      <u/>
      <sz val="10"/>
      <color theme="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5" fillId="0" borderId="0" xfId="0" applyFont="1"/>
    <xf numFmtId="44" fontId="5" fillId="2" borderId="1" xfId="2" applyFont="1" applyFill="1" applyBorder="1"/>
    <xf numFmtId="0" fontId="7" fillId="0" borderId="0" xfId="0" applyFont="1"/>
    <xf numFmtId="44" fontId="0" fillId="0" borderId="0" xfId="0" applyNumberFormat="1"/>
    <xf numFmtId="0" fontId="5" fillId="0" borderId="0" xfId="0" applyFont="1" applyAlignment="1">
      <alignment vertical="top"/>
    </xf>
    <xf numFmtId="0" fontId="2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2" fillId="0" borderId="0" xfId="0" applyFont="1"/>
    <xf numFmtId="44" fontId="0" fillId="4" borderId="9" xfId="0" applyNumberFormat="1" applyFill="1" applyBorder="1"/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4" fillId="6" borderId="1" xfId="0" applyFont="1" applyFill="1" applyBorder="1"/>
    <xf numFmtId="0" fontId="14" fillId="0" borderId="0" xfId="0" applyFont="1"/>
    <xf numFmtId="0" fontId="16" fillId="4" borderId="9" xfId="0" applyFont="1" applyFill="1" applyBorder="1"/>
    <xf numFmtId="0" fontId="16" fillId="4" borderId="1" xfId="0" applyFont="1" applyFill="1" applyBorder="1"/>
    <xf numFmtId="0" fontId="17" fillId="3" borderId="1" xfId="0" applyFont="1" applyFill="1" applyBorder="1" applyAlignment="1">
      <alignment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0" fillId="0" borderId="11" xfId="0" applyBorder="1"/>
    <xf numFmtId="0" fontId="18" fillId="4" borderId="5" xfId="0" applyFont="1" applyFill="1" applyBorder="1"/>
    <xf numFmtId="44" fontId="15" fillId="4" borderId="9" xfId="0" applyNumberFormat="1" applyFont="1" applyFill="1" applyBorder="1"/>
    <xf numFmtId="0" fontId="19" fillId="0" borderId="8" xfId="0" applyFont="1" applyBorder="1"/>
    <xf numFmtId="0" fontId="16" fillId="0" borderId="0" xfId="0" applyFont="1"/>
    <xf numFmtId="10" fontId="16" fillId="5" borderId="5" xfId="0" applyNumberFormat="1" applyFont="1" applyFill="1" applyBorder="1"/>
    <xf numFmtId="10" fontId="15" fillId="4" borderId="9" xfId="0" applyNumberFormat="1" applyFont="1" applyFill="1" applyBorder="1"/>
    <xf numFmtId="0" fontId="20" fillId="7" borderId="1" xfId="0" applyFont="1" applyFill="1" applyBorder="1" applyAlignment="1">
      <alignment horizontal="left" vertical="top"/>
    </xf>
    <xf numFmtId="0" fontId="21" fillId="0" borderId="0" xfId="0" applyFont="1"/>
    <xf numFmtId="0" fontId="4" fillId="4" borderId="5" xfId="0" applyFont="1" applyFill="1" applyBorder="1" applyAlignment="1">
      <alignment horizontal="left" vertical="center"/>
    </xf>
    <xf numFmtId="0" fontId="22" fillId="4" borderId="1" xfId="0" applyFont="1" applyFill="1" applyBorder="1" applyAlignment="1">
      <alignment horizontal="center"/>
    </xf>
    <xf numFmtId="0" fontId="23" fillId="0" borderId="0" xfId="0" applyFont="1" applyAlignment="1">
      <alignment horizontal="left" vertical="center" indent="4"/>
    </xf>
    <xf numFmtId="0" fontId="24" fillId="0" borderId="0" xfId="0" applyFont="1"/>
    <xf numFmtId="0" fontId="0" fillId="0" borderId="10" xfId="0" applyBorder="1"/>
    <xf numFmtId="0" fontId="2" fillId="0" borderId="10" xfId="0" applyFont="1" applyBorder="1"/>
    <xf numFmtId="0" fontId="0" fillId="2" borderId="1" xfId="0" applyFill="1" applyBorder="1" applyAlignment="1">
      <alignment horizontal="center"/>
    </xf>
    <xf numFmtId="0" fontId="9" fillId="0" borderId="0" xfId="0" applyFont="1"/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1" fontId="0" fillId="0" borderId="0" xfId="0" applyNumberFormat="1"/>
    <xf numFmtId="0" fontId="26" fillId="5" borderId="1" xfId="0" applyFont="1" applyFill="1" applyBorder="1"/>
    <xf numFmtId="0" fontId="27" fillId="0" borderId="0" xfId="0" applyFont="1"/>
    <xf numFmtId="0" fontId="28" fillId="0" borderId="0" xfId="0" applyFont="1"/>
    <xf numFmtId="0" fontId="12" fillId="0" borderId="1" xfId="0" applyFont="1" applyBorder="1"/>
    <xf numFmtId="0" fontId="13" fillId="9" borderId="1" xfId="0" applyFont="1" applyFill="1" applyBorder="1"/>
    <xf numFmtId="0" fontId="12" fillId="10" borderId="1" xfId="0" applyFont="1" applyFill="1" applyBorder="1"/>
    <xf numFmtId="0" fontId="13" fillId="11" borderId="1" xfId="0" applyFont="1" applyFill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29" fillId="0" borderId="0" xfId="0" applyFont="1"/>
    <xf numFmtId="9" fontId="9" fillId="0" borderId="0" xfId="0" applyNumberFormat="1" applyFont="1"/>
    <xf numFmtId="164" fontId="9" fillId="0" borderId="0" xfId="1" applyNumberFormat="1" applyFont="1" applyFill="1" applyBorder="1"/>
    <xf numFmtId="0" fontId="8" fillId="0" borderId="0" xfId="0" applyFont="1"/>
    <xf numFmtId="2" fontId="8" fillId="0" borderId="0" xfId="0" applyNumberFormat="1" applyFont="1"/>
    <xf numFmtId="2" fontId="8" fillId="0" borderId="0" xfId="5" applyNumberFormat="1" applyFont="1" applyFill="1" applyBorder="1"/>
    <xf numFmtId="0" fontId="30" fillId="0" borderId="0" xfId="0" applyFont="1"/>
    <xf numFmtId="3" fontId="0" fillId="0" borderId="0" xfId="0" applyNumberFormat="1"/>
    <xf numFmtId="0" fontId="9" fillId="0" borderId="0" xfId="0" applyFont="1" applyAlignment="1">
      <alignment horizontal="right"/>
    </xf>
    <xf numFmtId="44" fontId="16" fillId="5" borderId="1" xfId="0" applyNumberFormat="1" applyFont="1" applyFill="1" applyBorder="1"/>
    <xf numFmtId="0" fontId="0" fillId="0" borderId="7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2" fontId="0" fillId="0" borderId="0" xfId="0" applyNumberFormat="1"/>
    <xf numFmtId="44" fontId="2" fillId="4" borderId="5" xfId="0" applyNumberFormat="1" applyFont="1" applyFill="1" applyBorder="1" applyAlignment="1">
      <alignment horizontal="center"/>
    </xf>
    <xf numFmtId="44" fontId="12" fillId="0" borderId="0" xfId="2" applyFont="1"/>
    <xf numFmtId="0" fontId="15" fillId="4" borderId="1" xfId="0" applyFont="1" applyFill="1" applyBorder="1" applyAlignment="1">
      <alignment horizontal="left" wrapText="1"/>
    </xf>
    <xf numFmtId="1" fontId="15" fillId="4" borderId="1" xfId="0" applyNumberFormat="1" applyFont="1" applyFill="1" applyBorder="1" applyAlignment="1">
      <alignment horizontal="left" wrapText="1"/>
    </xf>
    <xf numFmtId="2" fontId="15" fillId="4" borderId="1" xfId="0" applyNumberFormat="1" applyFont="1" applyFill="1" applyBorder="1" applyAlignment="1">
      <alignment horizontal="left" wrapText="1"/>
    </xf>
    <xf numFmtId="0" fontId="18" fillId="3" borderId="7" xfId="0" applyFont="1" applyFill="1" applyBorder="1" applyAlignment="1">
      <alignment horizontal="center" vertical="center" wrapText="1"/>
    </xf>
    <xf numFmtId="10" fontId="15" fillId="4" borderId="1" xfId="0" applyNumberFormat="1" applyFont="1" applyFill="1" applyBorder="1" applyAlignment="1">
      <alignment horizontal="center" vertical="center" wrapText="1"/>
    </xf>
    <xf numFmtId="44" fontId="15" fillId="4" borderId="1" xfId="0" applyNumberFormat="1" applyFont="1" applyFill="1" applyBorder="1" applyAlignment="1">
      <alignment horizontal="center" vertical="center" wrapText="1"/>
    </xf>
    <xf numFmtId="0" fontId="16" fillId="12" borderId="1" xfId="0" applyFont="1" applyFill="1" applyBorder="1"/>
    <xf numFmtId="1" fontId="16" fillId="12" borderId="1" xfId="0" applyNumberFormat="1" applyFont="1" applyFill="1" applyBorder="1"/>
    <xf numFmtId="2" fontId="16" fillId="12" borderId="1" xfId="0" applyNumberFormat="1" applyFont="1" applyFill="1" applyBorder="1"/>
    <xf numFmtId="1" fontId="16" fillId="0" borderId="1" xfId="2" applyNumberFormat="1" applyFont="1" applyFill="1" applyBorder="1" applyAlignment="1">
      <alignment horizontal="right"/>
    </xf>
    <xf numFmtId="0" fontId="16" fillId="3" borderId="1" xfId="0" applyFont="1" applyFill="1" applyBorder="1"/>
    <xf numFmtId="0" fontId="14" fillId="2" borderId="1" xfId="0" applyFont="1" applyFill="1" applyBorder="1" applyAlignment="1">
      <alignment horizontal="left"/>
    </xf>
    <xf numFmtId="2" fontId="14" fillId="2" borderId="1" xfId="0" applyNumberFormat="1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10" fontId="14" fillId="2" borderId="1" xfId="0" applyNumberFormat="1" applyFont="1" applyFill="1" applyBorder="1" applyAlignment="1">
      <alignment horizontal="center"/>
    </xf>
    <xf numFmtId="44" fontId="14" fillId="5" borderId="1" xfId="2" applyFont="1" applyFill="1" applyBorder="1" applyAlignment="1">
      <alignment horizontal="center"/>
    </xf>
    <xf numFmtId="0" fontId="16" fillId="5" borderId="1" xfId="0" applyFont="1" applyFill="1" applyBorder="1"/>
    <xf numFmtId="1" fontId="16" fillId="5" borderId="1" xfId="0" applyNumberFormat="1" applyFont="1" applyFill="1" applyBorder="1"/>
    <xf numFmtId="0" fontId="19" fillId="0" borderId="0" xfId="0" applyFont="1"/>
    <xf numFmtId="1" fontId="19" fillId="0" borderId="0" xfId="0" applyNumberFormat="1" applyFont="1"/>
    <xf numFmtId="2" fontId="19" fillId="0" borderId="0" xfId="0" applyNumberFormat="1" applyFont="1"/>
    <xf numFmtId="44" fontId="19" fillId="0" borderId="0" xfId="0" applyNumberFormat="1" applyFont="1"/>
    <xf numFmtId="0" fontId="19" fillId="0" borderId="0" xfId="0" applyFont="1" applyAlignment="1">
      <alignment horizontal="left"/>
    </xf>
    <xf numFmtId="165" fontId="19" fillId="14" borderId="1" xfId="0" applyNumberFormat="1" applyFont="1" applyFill="1" applyBorder="1" applyAlignment="1">
      <alignment horizontal="center"/>
    </xf>
    <xf numFmtId="10" fontId="19" fillId="14" borderId="1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5" fillId="4" borderId="1" xfId="0" applyFont="1" applyFill="1" applyBorder="1" applyAlignment="1">
      <alignment vertical="center" wrapText="1"/>
    </xf>
    <xf numFmtId="1" fontId="15" fillId="4" borderId="1" xfId="0" applyNumberFormat="1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vertical="center" wrapText="1"/>
    </xf>
    <xf numFmtId="49" fontId="1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left"/>
    </xf>
    <xf numFmtId="1" fontId="19" fillId="0" borderId="1" xfId="0" applyNumberFormat="1" applyFont="1" applyBorder="1"/>
    <xf numFmtId="44" fontId="5" fillId="2" borderId="17" xfId="2" applyFont="1" applyFill="1" applyBorder="1"/>
    <xf numFmtId="0" fontId="15" fillId="4" borderId="3" xfId="0" applyFont="1" applyFill="1" applyBorder="1" applyAlignment="1">
      <alignment vertical="center"/>
    </xf>
    <xf numFmtId="0" fontId="15" fillId="4" borderId="13" xfId="0" applyFont="1" applyFill="1" applyBorder="1" applyAlignment="1">
      <alignment vertical="center"/>
    </xf>
    <xf numFmtId="0" fontId="15" fillId="4" borderId="4" xfId="0" applyFont="1" applyFill="1" applyBorder="1" applyAlignment="1">
      <alignment vertical="center" wrapText="1"/>
    </xf>
    <xf numFmtId="0" fontId="14" fillId="3" borderId="0" xfId="0" applyFont="1" applyFill="1"/>
    <xf numFmtId="0" fontId="14" fillId="4" borderId="7" xfId="0" applyFont="1" applyFill="1" applyBorder="1"/>
    <xf numFmtId="0" fontId="32" fillId="4" borderId="7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vertical="center" wrapText="1"/>
    </xf>
    <xf numFmtId="0" fontId="15" fillId="3" borderId="0" xfId="0" applyFont="1" applyFill="1" applyAlignment="1">
      <alignment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15" borderId="14" xfId="0" applyFont="1" applyFill="1" applyBorder="1"/>
    <xf numFmtId="0" fontId="16" fillId="15" borderId="15" xfId="0" applyFont="1" applyFill="1" applyBorder="1"/>
    <xf numFmtId="44" fontId="15" fillId="15" borderId="15" xfId="0" applyNumberFormat="1" applyFont="1" applyFill="1" applyBorder="1" applyAlignment="1">
      <alignment horizontal="left" vertical="top"/>
    </xf>
    <xf numFmtId="10" fontId="15" fillId="15" borderId="16" xfId="0" applyNumberFormat="1" applyFont="1" applyFill="1" applyBorder="1" applyAlignment="1">
      <alignment horizontal="left" vertical="top"/>
    </xf>
    <xf numFmtId="0" fontId="33" fillId="3" borderId="9" xfId="0" applyFont="1" applyFill="1" applyBorder="1" applyAlignment="1">
      <alignment wrapText="1"/>
    </xf>
    <xf numFmtId="44" fontId="14" fillId="2" borderId="14" xfId="2" applyFont="1" applyFill="1" applyBorder="1"/>
    <xf numFmtId="44" fontId="14" fillId="2" borderId="15" xfId="2" applyFont="1" applyFill="1" applyBorder="1"/>
    <xf numFmtId="10" fontId="14" fillId="2" borderId="16" xfId="1" applyNumberFormat="1" applyFont="1" applyFill="1" applyBorder="1" applyAlignment="1">
      <alignment horizontal="center"/>
    </xf>
    <xf numFmtId="0" fontId="16" fillId="15" borderId="17" xfId="0" applyFont="1" applyFill="1" applyBorder="1"/>
    <xf numFmtId="0" fontId="16" fillId="15" borderId="1" xfId="0" applyFont="1" applyFill="1" applyBorder="1"/>
    <xf numFmtId="44" fontId="16" fillId="15" borderId="1" xfId="0" applyNumberFormat="1" applyFont="1" applyFill="1" applyBorder="1" applyAlignment="1">
      <alignment horizontal="left" vertical="top"/>
    </xf>
    <xf numFmtId="10" fontId="16" fillId="15" borderId="18" xfId="0" applyNumberFormat="1" applyFont="1" applyFill="1" applyBorder="1" applyAlignment="1">
      <alignment horizontal="left" vertical="top"/>
    </xf>
    <xf numFmtId="0" fontId="33" fillId="3" borderId="0" xfId="0" applyFont="1" applyFill="1" applyAlignment="1">
      <alignment wrapText="1"/>
    </xf>
    <xf numFmtId="44" fontId="14" fillId="2" borderId="17" xfId="2" applyFont="1" applyFill="1" applyBorder="1"/>
    <xf numFmtId="44" fontId="14" fillId="2" borderId="1" xfId="2" applyFont="1" applyFill="1" applyBorder="1"/>
    <xf numFmtId="10" fontId="14" fillId="2" borderId="18" xfId="1" applyNumberFormat="1" applyFont="1" applyFill="1" applyBorder="1" applyAlignment="1">
      <alignment horizontal="center"/>
    </xf>
    <xf numFmtId="0" fontId="16" fillId="15" borderId="19" xfId="0" applyFont="1" applyFill="1" applyBorder="1"/>
    <xf numFmtId="0" fontId="16" fillId="15" borderId="20" xfId="0" applyFont="1" applyFill="1" applyBorder="1"/>
    <xf numFmtId="44" fontId="16" fillId="15" borderId="20" xfId="0" applyNumberFormat="1" applyFont="1" applyFill="1" applyBorder="1" applyAlignment="1">
      <alignment horizontal="left" vertical="top"/>
    </xf>
    <xf numFmtId="10" fontId="16" fillId="15" borderId="21" xfId="0" applyNumberFormat="1" applyFont="1" applyFill="1" applyBorder="1" applyAlignment="1">
      <alignment horizontal="left" vertical="top"/>
    </xf>
    <xf numFmtId="44" fontId="14" fillId="2" borderId="19" xfId="2" applyFont="1" applyFill="1" applyBorder="1"/>
    <xf numFmtId="44" fontId="14" fillId="2" borderId="20" xfId="2" applyFont="1" applyFill="1" applyBorder="1"/>
    <xf numFmtId="10" fontId="14" fillId="2" borderId="21" xfId="1" applyNumberFormat="1" applyFont="1" applyFill="1" applyBorder="1" applyAlignment="1">
      <alignment horizontal="center"/>
    </xf>
    <xf numFmtId="0" fontId="31" fillId="16" borderId="14" xfId="0" applyFont="1" applyFill="1" applyBorder="1"/>
    <xf numFmtId="0" fontId="14" fillId="16" borderId="15" xfId="0" applyFont="1" applyFill="1" applyBorder="1" applyAlignment="1">
      <alignment horizontal="left" vertical="top" wrapText="1"/>
    </xf>
    <xf numFmtId="44" fontId="14" fillId="16" borderId="15" xfId="0" applyNumberFormat="1" applyFont="1" applyFill="1" applyBorder="1" applyAlignment="1">
      <alignment horizontal="left" vertical="top" wrapText="1"/>
    </xf>
    <xf numFmtId="10" fontId="14" fillId="16" borderId="16" xfId="0" applyNumberFormat="1" applyFont="1" applyFill="1" applyBorder="1" applyAlignment="1">
      <alignment horizontal="left" vertical="top"/>
    </xf>
    <xf numFmtId="0" fontId="14" fillId="16" borderId="17" xfId="0" applyFont="1" applyFill="1" applyBorder="1"/>
    <xf numFmtId="0" fontId="14" fillId="16" borderId="1" xfId="0" applyFont="1" applyFill="1" applyBorder="1" applyAlignment="1">
      <alignment horizontal="left" vertical="top" wrapText="1"/>
    </xf>
    <xf numFmtId="44" fontId="14" fillId="16" borderId="1" xfId="0" applyNumberFormat="1" applyFont="1" applyFill="1" applyBorder="1" applyAlignment="1">
      <alignment horizontal="left" vertical="top" wrapText="1"/>
    </xf>
    <xf numFmtId="10" fontId="14" fillId="16" borderId="18" xfId="0" applyNumberFormat="1" applyFont="1" applyFill="1" applyBorder="1" applyAlignment="1">
      <alignment horizontal="left" vertical="top"/>
    </xf>
    <xf numFmtId="0" fontId="14" fillId="16" borderId="19" xfId="0" applyFont="1" applyFill="1" applyBorder="1"/>
    <xf numFmtId="0" fontId="14" fillId="16" borderId="20" xfId="0" applyFont="1" applyFill="1" applyBorder="1" applyAlignment="1">
      <alignment horizontal="left" vertical="top" wrapText="1"/>
    </xf>
    <xf numFmtId="44" fontId="14" fillId="16" borderId="20" xfId="0" applyNumberFormat="1" applyFont="1" applyFill="1" applyBorder="1" applyAlignment="1">
      <alignment horizontal="left" vertical="top" wrapText="1"/>
    </xf>
    <xf numFmtId="10" fontId="14" fillId="16" borderId="21" xfId="0" applyNumberFormat="1" applyFont="1" applyFill="1" applyBorder="1" applyAlignment="1">
      <alignment horizontal="left" vertical="top"/>
    </xf>
    <xf numFmtId="0" fontId="31" fillId="17" borderId="14" xfId="0" applyFont="1" applyFill="1" applyBorder="1"/>
    <xf numFmtId="0" fontId="14" fillId="17" borderId="15" xfId="0" applyFont="1" applyFill="1" applyBorder="1" applyAlignment="1">
      <alignment vertical="top" wrapText="1"/>
    </xf>
    <xf numFmtId="44" fontId="14" fillId="17" borderId="15" xfId="0" applyNumberFormat="1" applyFont="1" applyFill="1" applyBorder="1" applyAlignment="1">
      <alignment horizontal="left" vertical="top" wrapText="1"/>
    </xf>
    <xf numFmtId="10" fontId="14" fillId="17" borderId="16" xfId="0" applyNumberFormat="1" applyFont="1" applyFill="1" applyBorder="1" applyAlignment="1">
      <alignment horizontal="left" vertical="top"/>
    </xf>
    <xf numFmtId="0" fontId="14" fillId="17" borderId="17" xfId="0" applyFont="1" applyFill="1" applyBorder="1"/>
    <xf numFmtId="0" fontId="14" fillId="17" borderId="1" xfId="0" applyFont="1" applyFill="1" applyBorder="1" applyAlignment="1">
      <alignment vertical="top" wrapText="1"/>
    </xf>
    <xf numFmtId="44" fontId="14" fillId="17" borderId="1" xfId="0" applyNumberFormat="1" applyFont="1" applyFill="1" applyBorder="1" applyAlignment="1">
      <alignment horizontal="left" vertical="top" wrapText="1"/>
    </xf>
    <xf numFmtId="10" fontId="14" fillId="17" borderId="18" xfId="0" applyNumberFormat="1" applyFont="1" applyFill="1" applyBorder="1" applyAlignment="1">
      <alignment horizontal="left" vertical="top"/>
    </xf>
    <xf numFmtId="0" fontId="14" fillId="17" borderId="19" xfId="0" applyFont="1" applyFill="1" applyBorder="1"/>
    <xf numFmtId="0" fontId="14" fillId="17" borderId="20" xfId="0" applyFont="1" applyFill="1" applyBorder="1" applyAlignment="1">
      <alignment vertical="top" wrapText="1"/>
    </xf>
    <xf numFmtId="44" fontId="14" fillId="17" borderId="20" xfId="0" applyNumberFormat="1" applyFont="1" applyFill="1" applyBorder="1" applyAlignment="1">
      <alignment horizontal="left" vertical="top" wrapText="1"/>
    </xf>
    <xf numFmtId="10" fontId="14" fillId="17" borderId="21" xfId="0" applyNumberFormat="1" applyFont="1" applyFill="1" applyBorder="1" applyAlignment="1">
      <alignment horizontal="left" vertical="top"/>
    </xf>
    <xf numFmtId="0" fontId="15" fillId="4" borderId="1" xfId="0" applyFont="1" applyFill="1" applyBorder="1" applyAlignment="1">
      <alignment horizontal="center" vertical="center" wrapText="1"/>
    </xf>
    <xf numFmtId="0" fontId="14" fillId="0" borderId="6" xfId="0" applyFont="1" applyBorder="1"/>
    <xf numFmtId="44" fontId="14" fillId="0" borderId="6" xfId="0" applyNumberFormat="1" applyFont="1" applyBorder="1" applyAlignment="1">
      <alignment horizontal="left" vertical="top"/>
    </xf>
    <xf numFmtId="10" fontId="14" fillId="0" borderId="6" xfId="0" applyNumberFormat="1" applyFont="1" applyBorder="1" applyAlignment="1">
      <alignment horizontal="left" vertical="top"/>
    </xf>
    <xf numFmtId="0" fontId="14" fillId="0" borderId="1" xfId="0" applyFont="1" applyBorder="1"/>
    <xf numFmtId="44" fontId="14" fillId="0" borderId="1" xfId="0" applyNumberFormat="1" applyFont="1" applyBorder="1" applyAlignment="1">
      <alignment horizontal="left" vertical="top"/>
    </xf>
    <xf numFmtId="10" fontId="14" fillId="0" borderId="1" xfId="0" applyNumberFormat="1" applyFont="1" applyBorder="1" applyAlignment="1">
      <alignment horizontal="left" vertical="top"/>
    </xf>
    <xf numFmtId="0" fontId="19" fillId="4" borderId="1" xfId="0" applyFont="1" applyFill="1" applyBorder="1"/>
    <xf numFmtId="0" fontId="14" fillId="4" borderId="1" xfId="0" applyFont="1" applyFill="1" applyBorder="1"/>
    <xf numFmtId="44" fontId="15" fillId="4" borderId="1" xfId="0" applyNumberFormat="1" applyFont="1" applyFill="1" applyBorder="1"/>
    <xf numFmtId="10" fontId="31" fillId="4" borderId="1" xfId="0" applyNumberFormat="1" applyFont="1" applyFill="1" applyBorder="1" applyAlignment="1">
      <alignment horizontal="center"/>
    </xf>
    <xf numFmtId="0" fontId="31" fillId="14" borderId="6" xfId="0" applyFont="1" applyFill="1" applyBorder="1"/>
    <xf numFmtId="10" fontId="31" fillId="14" borderId="6" xfId="0" applyNumberFormat="1" applyFont="1" applyFill="1" applyBorder="1" applyAlignment="1">
      <alignment horizontal="center"/>
    </xf>
    <xf numFmtId="0" fontId="37" fillId="0" borderId="0" xfId="0" applyFont="1" applyAlignment="1">
      <alignment wrapText="1"/>
    </xf>
    <xf numFmtId="0" fontId="37" fillId="0" borderId="0" xfId="0" applyFont="1"/>
    <xf numFmtId="0" fontId="40" fillId="4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 wrapText="1"/>
    </xf>
    <xf numFmtId="0" fontId="39" fillId="4" borderId="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2" fillId="3" borderId="1" xfId="0" applyFont="1" applyFill="1" applyBorder="1" applyAlignment="1">
      <alignment horizontal="left" vertical="center"/>
    </xf>
    <xf numFmtId="0" fontId="42" fillId="3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44" fontId="43" fillId="2" borderId="1" xfId="2" applyFont="1" applyFill="1" applyBorder="1" applyAlignment="1">
      <alignment horizontal="center" vertical="center"/>
    </xf>
    <xf numFmtId="0" fontId="37" fillId="5" borderId="1" xfId="0" applyFont="1" applyFill="1" applyBorder="1" applyAlignment="1">
      <alignment horizontal="left" vertical="center"/>
    </xf>
    <xf numFmtId="0" fontId="37" fillId="8" borderId="1" xfId="0" applyFont="1" applyFill="1" applyBorder="1" applyAlignment="1">
      <alignment horizontal="left" vertical="center"/>
    </xf>
    <xf numFmtId="44" fontId="37" fillId="8" borderId="1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4" fillId="0" borderId="0" xfId="0" applyFont="1"/>
    <xf numFmtId="0" fontId="35" fillId="0" borderId="24" xfId="0" applyFont="1" applyBorder="1" applyAlignment="1">
      <alignment vertical="center"/>
    </xf>
    <xf numFmtId="0" fontId="37" fillId="0" borderId="26" xfId="0" applyFont="1" applyBorder="1" applyAlignment="1">
      <alignment wrapText="1"/>
    </xf>
    <xf numFmtId="44" fontId="38" fillId="2" borderId="15" xfId="2" applyFont="1" applyFill="1" applyBorder="1" applyAlignment="1">
      <alignment horizontal="center" vertical="center"/>
    </xf>
    <xf numFmtId="44" fontId="38" fillId="2" borderId="16" xfId="2" applyFont="1" applyFill="1" applyBorder="1" applyAlignment="1">
      <alignment horizontal="center" vertical="center"/>
    </xf>
    <xf numFmtId="0" fontId="39" fillId="4" borderId="17" xfId="0" applyFont="1" applyFill="1" applyBorder="1" applyAlignment="1">
      <alignment horizontal="center" vertical="center"/>
    </xf>
    <xf numFmtId="0" fontId="37" fillId="0" borderId="18" xfId="0" applyFont="1" applyBorder="1" applyAlignment="1">
      <alignment horizontal="center" wrapText="1"/>
    </xf>
    <xf numFmtId="0" fontId="41" fillId="3" borderId="17" xfId="0" applyFont="1" applyFill="1" applyBorder="1" applyAlignment="1">
      <alignment horizontal="left" vertical="center"/>
    </xf>
    <xf numFmtId="44" fontId="39" fillId="4" borderId="18" xfId="0" applyNumberFormat="1" applyFont="1" applyFill="1" applyBorder="1" applyAlignment="1">
      <alignment vertical="center" wrapText="1"/>
    </xf>
    <xf numFmtId="0" fontId="37" fillId="5" borderId="17" xfId="0" applyFont="1" applyFill="1" applyBorder="1" applyAlignment="1">
      <alignment horizontal="left" vertical="center"/>
    </xf>
    <xf numFmtId="0" fontId="37" fillId="8" borderId="18" xfId="0" applyFont="1" applyFill="1" applyBorder="1" applyAlignment="1">
      <alignment horizontal="center" vertical="center"/>
    </xf>
    <xf numFmtId="0" fontId="34" fillId="0" borderId="27" xfId="0" applyFont="1" applyBorder="1" applyAlignment="1">
      <alignment vertical="center"/>
    </xf>
    <xf numFmtId="0" fontId="39" fillId="0" borderId="28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39" fillId="0" borderId="28" xfId="0" applyFont="1" applyBorder="1" applyAlignment="1">
      <alignment horizontal="center" vertical="center" wrapText="1"/>
    </xf>
    <xf numFmtId="0" fontId="39" fillId="4" borderId="20" xfId="0" applyFont="1" applyFill="1" applyBorder="1" applyAlignment="1">
      <alignment horizontal="center" vertical="center"/>
    </xf>
    <xf numFmtId="44" fontId="37" fillId="4" borderId="20" xfId="0" applyNumberFormat="1" applyFont="1" applyFill="1" applyBorder="1" applyAlignment="1">
      <alignment horizontal="center" vertical="center"/>
    </xf>
    <xf numFmtId="165" fontId="39" fillId="4" borderId="21" xfId="0" applyNumberFormat="1" applyFont="1" applyFill="1" applyBorder="1" applyAlignment="1">
      <alignment horizontal="center" vertical="center" wrapText="1"/>
    </xf>
    <xf numFmtId="0" fontId="2" fillId="0" borderId="24" xfId="0" applyFont="1" applyBorder="1"/>
    <xf numFmtId="0" fontId="0" fillId="0" borderId="8" xfId="0" applyBorder="1"/>
    <xf numFmtId="0" fontId="0" fillId="0" borderId="31" xfId="0" applyBorder="1"/>
    <xf numFmtId="0" fontId="2" fillId="4" borderId="17" xfId="0" applyFont="1" applyFill="1" applyBorder="1"/>
    <xf numFmtId="0" fontId="2" fillId="4" borderId="18" xfId="0" applyFont="1" applyFill="1" applyBorder="1" applyAlignment="1">
      <alignment horizontal="center"/>
    </xf>
    <xf numFmtId="44" fontId="5" fillId="2" borderId="18" xfId="2" applyFont="1" applyFill="1" applyBorder="1"/>
    <xf numFmtId="0" fontId="0" fillId="0" borderId="17" xfId="0" applyBorder="1"/>
    <xf numFmtId="44" fontId="2" fillId="4" borderId="18" xfId="0" applyNumberFormat="1" applyFont="1" applyFill="1" applyBorder="1" applyAlignment="1">
      <alignment horizontal="center"/>
    </xf>
    <xf numFmtId="44" fontId="0" fillId="0" borderId="31" xfId="0" applyNumberFormat="1" applyBorder="1"/>
    <xf numFmtId="44" fontId="2" fillId="4" borderId="33" xfId="0" applyNumberFormat="1" applyFont="1" applyFill="1" applyBorder="1"/>
    <xf numFmtId="0" fontId="0" fillId="0" borderId="27" xfId="0" applyBorder="1"/>
    <xf numFmtId="0" fontId="0" fillId="0" borderId="28" xfId="0" applyBorder="1"/>
    <xf numFmtId="0" fontId="0" fillId="0" borderId="34" xfId="0" applyBorder="1"/>
    <xf numFmtId="0" fontId="39" fillId="15" borderId="1" xfId="0" applyFont="1" applyFill="1" applyBorder="1" applyAlignment="1">
      <alignment horizontal="center" vertical="center" wrapText="1"/>
    </xf>
    <xf numFmtId="0" fontId="39" fillId="15" borderId="1" xfId="0" applyFont="1" applyFill="1" applyBorder="1" applyAlignment="1">
      <alignment horizontal="center" vertical="center"/>
    </xf>
    <xf numFmtId="1" fontId="16" fillId="12" borderId="1" xfId="0" applyNumberFormat="1" applyFont="1" applyFill="1" applyBorder="1" applyAlignment="1">
      <alignment horizontal="center"/>
    </xf>
    <xf numFmtId="1" fontId="16" fillId="5" borderId="1" xfId="0" applyNumberFormat="1" applyFont="1" applyFill="1" applyBorder="1" applyAlignment="1">
      <alignment horizontal="center"/>
    </xf>
    <xf numFmtId="2" fontId="19" fillId="0" borderId="1" xfId="0" applyNumberFormat="1" applyFont="1" applyBorder="1"/>
    <xf numFmtId="0" fontId="25" fillId="0" borderId="10" xfId="0" applyFont="1" applyBorder="1" applyAlignment="1">
      <alignment horizontal="center"/>
    </xf>
    <xf numFmtId="44" fontId="31" fillId="2" borderId="12" xfId="2" applyFont="1" applyFill="1" applyBorder="1" applyAlignment="1">
      <alignment horizontal="center"/>
    </xf>
    <xf numFmtId="44" fontId="31" fillId="2" borderId="0" xfId="2" applyFont="1" applyFill="1" applyBorder="1" applyAlignment="1">
      <alignment horizontal="center"/>
    </xf>
    <xf numFmtId="0" fontId="36" fillId="13" borderId="25" xfId="0" applyFont="1" applyFill="1" applyBorder="1" applyAlignment="1">
      <alignment horizontal="center" vertical="center"/>
    </xf>
    <xf numFmtId="44" fontId="6" fillId="2" borderId="29" xfId="2" applyFont="1" applyFill="1" applyBorder="1" applyAlignment="1">
      <alignment horizontal="center"/>
    </xf>
    <xf numFmtId="44" fontId="6" fillId="2" borderId="25" xfId="2" applyFont="1" applyFill="1" applyBorder="1" applyAlignment="1">
      <alignment horizontal="center"/>
    </xf>
    <xf numFmtId="44" fontId="6" fillId="2" borderId="30" xfId="2" applyFont="1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16" fillId="2" borderId="5" xfId="0" applyFont="1" applyFill="1" applyBorder="1" applyAlignment="1" applyProtection="1">
      <alignment horizontal="center" vertical="top"/>
      <protection locked="0"/>
    </xf>
    <xf numFmtId="0" fontId="16" fillId="2" borderId="2" xfId="0" applyFont="1" applyFill="1" applyBorder="1" applyAlignment="1" applyProtection="1">
      <alignment horizontal="center" vertical="top"/>
      <protection locked="0"/>
    </xf>
    <xf numFmtId="49" fontId="15" fillId="5" borderId="1" xfId="0" applyNumberFormat="1" applyFont="1" applyFill="1" applyBorder="1" applyAlignment="1">
      <alignment horizontal="left" vertical="center"/>
    </xf>
    <xf numFmtId="1" fontId="16" fillId="5" borderId="1" xfId="2" applyNumberFormat="1" applyFont="1" applyFill="1" applyBorder="1" applyAlignment="1">
      <alignment horizontal="right"/>
    </xf>
    <xf numFmtId="1" fontId="16" fillId="0" borderId="1" xfId="0" applyNumberFormat="1" applyFont="1" applyFill="1" applyBorder="1" applyAlignment="1">
      <alignment horizontal="center"/>
    </xf>
    <xf numFmtId="1" fontId="10" fillId="0" borderId="0" xfId="0" applyNumberFormat="1" applyFont="1"/>
  </cellXfs>
  <cellStyles count="6">
    <cellStyle name="Komma" xfId="5" builtinId="3"/>
    <cellStyle name="Komma 2" xfId="3" xr:uid="{2B2BBDEF-E805-4452-BE7A-E834D9E6FEBA}"/>
    <cellStyle name="Normal" xfId="4" xr:uid="{7399572C-AAF6-433A-8651-28E81F80E12F}"/>
    <cellStyle name="Procent" xfId="1" builtinId="5"/>
    <cellStyle name="Standaard" xfId="0" builtinId="0"/>
    <cellStyle name="Valuta" xfId="2" builtinId="4"/>
  </cellStyles>
  <dxfs count="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031F3-4694-481F-A851-986489193060}">
  <sheetPr>
    <pageSetUpPr fitToPage="1"/>
  </sheetPr>
  <dimension ref="A1:N26"/>
  <sheetViews>
    <sheetView view="pageBreakPreview" zoomScale="90" zoomScaleNormal="100" zoomScaleSheetLayoutView="90" workbookViewId="0">
      <selection activeCell="A2" sqref="A2"/>
    </sheetView>
  </sheetViews>
  <sheetFormatPr defaultColWidth="9.140625" defaultRowHeight="14.25" x14ac:dyDescent="0.2"/>
  <cols>
    <col min="1" max="1" width="12" style="12" customWidth="1"/>
    <col min="2" max="2" width="28.28515625" style="12" customWidth="1"/>
    <col min="3" max="3" width="3.140625" style="12" customWidth="1"/>
    <col min="4" max="9" width="9.140625" style="12"/>
    <col min="10" max="10" width="9.42578125" style="12" customWidth="1"/>
    <col min="11" max="11" width="16.85546875" style="12" customWidth="1"/>
    <col min="12" max="16384" width="9.140625" style="12"/>
  </cols>
  <sheetData>
    <row r="1" spans="1:14" ht="18" x14ac:dyDescent="0.25">
      <c r="A1" s="45" t="s">
        <v>517</v>
      </c>
    </row>
    <row r="2" spans="1:14" x14ac:dyDescent="0.2">
      <c r="A2" s="12" t="s">
        <v>516</v>
      </c>
    </row>
    <row r="3" spans="1:14" ht="15" x14ac:dyDescent="0.25">
      <c r="D3" s="46" t="s">
        <v>91</v>
      </c>
    </row>
    <row r="4" spans="1:14" x14ac:dyDescent="0.2">
      <c r="A4" s="12" t="s">
        <v>28</v>
      </c>
      <c r="B4" s="44"/>
    </row>
    <row r="5" spans="1:14" x14ac:dyDescent="0.2">
      <c r="B5" s="44" t="s">
        <v>43</v>
      </c>
      <c r="D5" s="12" t="s">
        <v>60</v>
      </c>
      <c r="K5" s="68"/>
    </row>
    <row r="6" spans="1:14" x14ac:dyDescent="0.2">
      <c r="B6" s="44" t="s">
        <v>6</v>
      </c>
      <c r="D6" s="12" t="s">
        <v>60</v>
      </c>
      <c r="K6" s="68"/>
    </row>
    <row r="7" spans="1:14" x14ac:dyDescent="0.2">
      <c r="B7" s="44" t="s">
        <v>90</v>
      </c>
      <c r="D7" s="12" t="s">
        <v>60</v>
      </c>
      <c r="K7" s="68"/>
    </row>
    <row r="8" spans="1:14" x14ac:dyDescent="0.2">
      <c r="B8" s="44" t="s">
        <v>89</v>
      </c>
      <c r="D8" s="12" t="s">
        <v>60</v>
      </c>
      <c r="E8" s="59"/>
      <c r="F8" s="59"/>
      <c r="G8" s="59"/>
      <c r="H8" s="59"/>
      <c r="I8" s="59"/>
      <c r="J8" s="59"/>
      <c r="K8" s="68"/>
      <c r="L8" s="59"/>
      <c r="M8" s="59"/>
      <c r="N8" s="59"/>
    </row>
    <row r="9" spans="1:14" x14ac:dyDescent="0.2">
      <c r="B9" s="47"/>
    </row>
    <row r="10" spans="1:14" x14ac:dyDescent="0.2">
      <c r="B10" s="48" t="s">
        <v>61</v>
      </c>
      <c r="D10" s="12" t="s">
        <v>62</v>
      </c>
    </row>
    <row r="11" spans="1:14" x14ac:dyDescent="0.2">
      <c r="B11" s="49" t="s">
        <v>22</v>
      </c>
      <c r="D11" s="12" t="s">
        <v>63</v>
      </c>
    </row>
    <row r="12" spans="1:14" x14ac:dyDescent="0.2">
      <c r="B12" s="49" t="s">
        <v>23</v>
      </c>
      <c r="D12" s="12" t="s">
        <v>64</v>
      </c>
    </row>
    <row r="13" spans="1:14" x14ac:dyDescent="0.2">
      <c r="B13" s="47"/>
    </row>
    <row r="14" spans="1:14" x14ac:dyDescent="0.2">
      <c r="B14" s="50" t="s">
        <v>30</v>
      </c>
      <c r="D14" s="12" t="s">
        <v>31</v>
      </c>
    </row>
    <row r="16" spans="1:14" ht="15" x14ac:dyDescent="0.25">
      <c r="D16" s="51" t="s">
        <v>40</v>
      </c>
    </row>
    <row r="18" spans="1:1" ht="15" x14ac:dyDescent="0.2">
      <c r="A18" s="52" t="s">
        <v>65</v>
      </c>
    </row>
    <row r="19" spans="1:1" x14ac:dyDescent="0.2">
      <c r="A19" s="12" t="s">
        <v>66</v>
      </c>
    </row>
    <row r="20" spans="1:1" x14ac:dyDescent="0.2">
      <c r="A20" s="12" t="s">
        <v>9</v>
      </c>
    </row>
    <row r="22" spans="1:1" x14ac:dyDescent="0.2">
      <c r="A22" s="53" t="s">
        <v>33</v>
      </c>
    </row>
    <row r="23" spans="1:1" x14ac:dyDescent="0.2">
      <c r="A23" s="12" t="s">
        <v>67</v>
      </c>
    </row>
    <row r="24" spans="1:1" x14ac:dyDescent="0.2">
      <c r="A24" s="53" t="s">
        <v>68</v>
      </c>
    </row>
    <row r="26" spans="1:1" ht="15" x14ac:dyDescent="0.25">
      <c r="A26" s="46" t="s">
        <v>69</v>
      </c>
    </row>
  </sheetData>
  <pageMargins left="0.7" right="0.7" top="0.75" bottom="0.75" header="0.3" footer="0.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4F17-AA8E-44DD-8E7E-895C151E89E7}">
  <sheetPr>
    <tabColor theme="9" tint="0.39997558519241921"/>
  </sheetPr>
  <dimension ref="A1:Q312"/>
  <sheetViews>
    <sheetView tabSelected="1" topLeftCell="A289" zoomScale="90" zoomScaleNormal="90" zoomScaleSheetLayoutView="80" workbookViewId="0">
      <selection activeCell="B322" sqref="B322"/>
    </sheetView>
  </sheetViews>
  <sheetFormatPr defaultColWidth="9.140625" defaultRowHeight="15" x14ac:dyDescent="0.25"/>
  <cols>
    <col min="1" max="1" width="9.42578125" customWidth="1"/>
    <col min="2" max="2" width="44.28515625" style="43" bestFit="1" customWidth="1"/>
    <col min="3" max="3" width="10.85546875" bestFit="1" customWidth="1"/>
    <col min="4" max="4" width="7.85546875" bestFit="1" customWidth="1"/>
    <col min="5" max="5" width="12.42578125" style="66" bestFit="1" customWidth="1"/>
    <col min="6" max="6" width="14.140625" style="60" bestFit="1" customWidth="1"/>
    <col min="7" max="7" width="2.28515625" style="4" customWidth="1"/>
    <col min="8" max="9" width="27.5703125" style="4" customWidth="1"/>
    <col min="10" max="10" width="28.28515625" style="10" customWidth="1"/>
    <col min="11" max="11" width="15.5703125" style="10" bestFit="1" customWidth="1"/>
    <col min="12" max="12" width="15.140625" style="10" customWidth="1"/>
    <col min="13" max="13" width="15" style="10" customWidth="1"/>
    <col min="14" max="14" width="14.140625" style="10" customWidth="1"/>
    <col min="15" max="15" width="15.7109375" style="8" customWidth="1"/>
    <col min="16" max="16" width="19.140625" style="8" bestFit="1" customWidth="1"/>
    <col min="17" max="17" width="19.7109375" style="8" customWidth="1"/>
  </cols>
  <sheetData>
    <row r="1" spans="1:17" ht="23.25" x14ac:dyDescent="0.35">
      <c r="A1" s="225" t="s">
        <v>71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8"/>
    </row>
    <row r="2" spans="1:17" s="11" customFormat="1" ht="51" x14ac:dyDescent="0.2">
      <c r="A2" s="69" t="s">
        <v>95</v>
      </c>
      <c r="B2" s="70" t="s">
        <v>94</v>
      </c>
      <c r="C2" s="69" t="s">
        <v>92</v>
      </c>
      <c r="D2" s="70" t="s">
        <v>93</v>
      </c>
      <c r="E2" s="70" t="s">
        <v>97</v>
      </c>
      <c r="F2" s="71" t="s">
        <v>96</v>
      </c>
      <c r="G2" s="72"/>
      <c r="H2" s="73" t="s">
        <v>59</v>
      </c>
      <c r="I2" s="73" t="s">
        <v>42</v>
      </c>
      <c r="J2" s="73" t="s">
        <v>34</v>
      </c>
      <c r="K2" s="73" t="s">
        <v>2</v>
      </c>
      <c r="L2" s="73" t="s">
        <v>3</v>
      </c>
      <c r="M2" s="73" t="s">
        <v>8</v>
      </c>
      <c r="N2" s="73" t="s">
        <v>39</v>
      </c>
      <c r="O2" s="73" t="s">
        <v>41</v>
      </c>
      <c r="P2" s="73" t="s">
        <v>7</v>
      </c>
      <c r="Q2" s="74" t="s">
        <v>29</v>
      </c>
    </row>
    <row r="3" spans="1:17" x14ac:dyDescent="0.25">
      <c r="A3" s="75" t="s">
        <v>70</v>
      </c>
      <c r="B3" s="76" t="s">
        <v>99</v>
      </c>
      <c r="C3" s="75" t="s">
        <v>838</v>
      </c>
      <c r="D3" s="75" t="s">
        <v>100</v>
      </c>
      <c r="E3" s="222">
        <v>239</v>
      </c>
      <c r="F3" s="78">
        <v>5997523313005</v>
      </c>
      <c r="G3" s="79"/>
      <c r="H3" s="80"/>
      <c r="I3" s="80"/>
      <c r="J3" s="80"/>
      <c r="K3" s="80"/>
      <c r="L3" s="80"/>
      <c r="M3" s="80"/>
      <c r="N3" s="81">
        <v>1</v>
      </c>
      <c r="O3" s="82">
        <v>0</v>
      </c>
      <c r="P3" s="83">
        <v>0</v>
      </c>
      <c r="Q3" s="84">
        <f t="shared" ref="Q3:Q46" si="0">SUM(E3)*(N3*O3)*(1-P3)</f>
        <v>0</v>
      </c>
    </row>
    <row r="4" spans="1:17" x14ac:dyDescent="0.25">
      <c r="A4" s="75" t="s">
        <v>70</v>
      </c>
      <c r="B4" s="76" t="s">
        <v>102</v>
      </c>
      <c r="C4" s="75" t="s">
        <v>835</v>
      </c>
      <c r="D4" s="75" t="s">
        <v>103</v>
      </c>
      <c r="E4" s="222">
        <v>556</v>
      </c>
      <c r="F4" s="78">
        <v>5000159398107</v>
      </c>
      <c r="G4" s="79"/>
      <c r="H4" s="80"/>
      <c r="I4" s="80"/>
      <c r="J4" s="80"/>
      <c r="K4" s="80"/>
      <c r="L4" s="80"/>
      <c r="M4" s="80"/>
      <c r="N4" s="81">
        <v>1</v>
      </c>
      <c r="O4" s="82">
        <v>0</v>
      </c>
      <c r="P4" s="83">
        <v>0</v>
      </c>
      <c r="Q4" s="84">
        <f t="shared" si="0"/>
        <v>0</v>
      </c>
    </row>
    <row r="5" spans="1:17" x14ac:dyDescent="0.25">
      <c r="A5" s="75" t="s">
        <v>70</v>
      </c>
      <c r="B5" s="76" t="s">
        <v>104</v>
      </c>
      <c r="C5" s="75" t="s">
        <v>526</v>
      </c>
      <c r="D5" s="75" t="s">
        <v>105</v>
      </c>
      <c r="E5" s="222">
        <v>252</v>
      </c>
      <c r="F5" s="78">
        <v>8717677338689</v>
      </c>
      <c r="G5" s="79"/>
      <c r="H5" s="80"/>
      <c r="I5" s="80"/>
      <c r="J5" s="80"/>
      <c r="K5" s="80"/>
      <c r="L5" s="80"/>
      <c r="M5" s="80"/>
      <c r="N5" s="81">
        <v>1</v>
      </c>
      <c r="O5" s="82">
        <v>0</v>
      </c>
      <c r="P5" s="83">
        <v>0</v>
      </c>
      <c r="Q5" s="84">
        <f t="shared" si="0"/>
        <v>0</v>
      </c>
    </row>
    <row r="6" spans="1:17" x14ac:dyDescent="0.25">
      <c r="A6" s="75" t="s">
        <v>70</v>
      </c>
      <c r="B6" s="76" t="s">
        <v>106</v>
      </c>
      <c r="C6" s="75" t="s">
        <v>774</v>
      </c>
      <c r="D6" s="75" t="s">
        <v>107</v>
      </c>
      <c r="E6" s="222">
        <v>649</v>
      </c>
      <c r="F6" s="78">
        <v>5900951014642</v>
      </c>
      <c r="G6" s="79"/>
      <c r="H6" s="80"/>
      <c r="I6" s="80"/>
      <c r="J6" s="80"/>
      <c r="K6" s="80"/>
      <c r="L6" s="80"/>
      <c r="M6" s="80"/>
      <c r="N6" s="81">
        <v>1</v>
      </c>
      <c r="O6" s="82">
        <v>0</v>
      </c>
      <c r="P6" s="83">
        <v>0</v>
      </c>
      <c r="Q6" s="84">
        <f t="shared" si="0"/>
        <v>0</v>
      </c>
    </row>
    <row r="7" spans="1:17" x14ac:dyDescent="0.25">
      <c r="A7" s="75" t="s">
        <v>70</v>
      </c>
      <c r="B7" s="76" t="s">
        <v>108</v>
      </c>
      <c r="C7" s="75" t="s">
        <v>774</v>
      </c>
      <c r="D7" s="75" t="s">
        <v>109</v>
      </c>
      <c r="E7" s="222">
        <v>380</v>
      </c>
      <c r="F7" s="78">
        <v>80761761</v>
      </c>
      <c r="G7" s="79"/>
      <c r="H7" s="80"/>
      <c r="I7" s="80"/>
      <c r="J7" s="80"/>
      <c r="K7" s="80"/>
      <c r="L7" s="80"/>
      <c r="M7" s="80"/>
      <c r="N7" s="81">
        <v>1</v>
      </c>
      <c r="O7" s="82">
        <v>0</v>
      </c>
      <c r="P7" s="83">
        <v>0</v>
      </c>
      <c r="Q7" s="84">
        <f t="shared" si="0"/>
        <v>0</v>
      </c>
    </row>
    <row r="8" spans="1:17" x14ac:dyDescent="0.25">
      <c r="A8" s="75" t="s">
        <v>70</v>
      </c>
      <c r="B8" s="76" t="s">
        <v>110</v>
      </c>
      <c r="C8" s="75" t="s">
        <v>774</v>
      </c>
      <c r="D8" s="75" t="s">
        <v>107</v>
      </c>
      <c r="E8" s="222">
        <v>489</v>
      </c>
      <c r="F8" s="78">
        <v>5000159459228</v>
      </c>
      <c r="G8" s="79"/>
      <c r="H8" s="80"/>
      <c r="I8" s="80"/>
      <c r="J8" s="80"/>
      <c r="K8" s="80"/>
      <c r="L8" s="80"/>
      <c r="M8" s="80"/>
      <c r="N8" s="81">
        <v>1</v>
      </c>
      <c r="O8" s="82">
        <v>0</v>
      </c>
      <c r="P8" s="83">
        <v>0</v>
      </c>
      <c r="Q8" s="84">
        <f t="shared" si="0"/>
        <v>0</v>
      </c>
    </row>
    <row r="9" spans="1:17" x14ac:dyDescent="0.25">
      <c r="A9" s="75" t="s">
        <v>70</v>
      </c>
      <c r="B9" s="76" t="s">
        <v>111</v>
      </c>
      <c r="C9" s="75" t="s">
        <v>835</v>
      </c>
      <c r="D9" s="75" t="s">
        <v>112</v>
      </c>
      <c r="E9" s="222">
        <v>440</v>
      </c>
      <c r="F9" s="78">
        <v>5000159020312</v>
      </c>
      <c r="G9" s="79"/>
      <c r="H9" s="80"/>
      <c r="I9" s="80"/>
      <c r="J9" s="80"/>
      <c r="K9" s="80"/>
      <c r="L9" s="80"/>
      <c r="M9" s="80"/>
      <c r="N9" s="81">
        <v>1</v>
      </c>
      <c r="O9" s="82">
        <v>0</v>
      </c>
      <c r="P9" s="83">
        <v>0</v>
      </c>
      <c r="Q9" s="84">
        <f t="shared" si="0"/>
        <v>0</v>
      </c>
    </row>
    <row r="10" spans="1:17" x14ac:dyDescent="0.25">
      <c r="A10" s="75" t="s">
        <v>70</v>
      </c>
      <c r="B10" s="76" t="s">
        <v>113</v>
      </c>
      <c r="C10" s="75" t="s">
        <v>774</v>
      </c>
      <c r="D10" s="75" t="s">
        <v>107</v>
      </c>
      <c r="E10" s="222">
        <v>347</v>
      </c>
      <c r="F10" s="78">
        <v>5000159461122</v>
      </c>
      <c r="G10" s="79"/>
      <c r="H10" s="80"/>
      <c r="I10" s="80"/>
      <c r="J10" s="80"/>
      <c r="K10" s="80"/>
      <c r="L10" s="80"/>
      <c r="M10" s="80"/>
      <c r="N10" s="81">
        <v>1</v>
      </c>
      <c r="O10" s="82">
        <v>0</v>
      </c>
      <c r="P10" s="83">
        <v>0</v>
      </c>
      <c r="Q10" s="84">
        <f t="shared" si="0"/>
        <v>0</v>
      </c>
    </row>
    <row r="11" spans="1:17" x14ac:dyDescent="0.25">
      <c r="A11" s="75" t="s">
        <v>70</v>
      </c>
      <c r="B11" s="76" t="s">
        <v>114</v>
      </c>
      <c r="C11" s="75" t="s">
        <v>835</v>
      </c>
      <c r="D11" s="75" t="s">
        <v>115</v>
      </c>
      <c r="E11" s="222">
        <v>438</v>
      </c>
      <c r="F11" s="78">
        <v>5000159304245</v>
      </c>
      <c r="G11" s="79"/>
      <c r="H11" s="80"/>
      <c r="I11" s="80"/>
      <c r="J11" s="80"/>
      <c r="K11" s="80"/>
      <c r="L11" s="80"/>
      <c r="M11" s="80"/>
      <c r="N11" s="81">
        <v>1</v>
      </c>
      <c r="O11" s="82">
        <v>0</v>
      </c>
      <c r="P11" s="83">
        <v>0</v>
      </c>
      <c r="Q11" s="84">
        <f t="shared" si="0"/>
        <v>0</v>
      </c>
    </row>
    <row r="12" spans="1:17" x14ac:dyDescent="0.25">
      <c r="A12" s="75" t="s">
        <v>70</v>
      </c>
      <c r="B12" s="76" t="s">
        <v>116</v>
      </c>
      <c r="C12" s="75" t="s">
        <v>774</v>
      </c>
      <c r="D12" s="75" t="s">
        <v>117</v>
      </c>
      <c r="E12" s="222">
        <v>312</v>
      </c>
      <c r="F12" s="78">
        <v>5000159407236</v>
      </c>
      <c r="G12" s="79"/>
      <c r="H12" s="80"/>
      <c r="I12" s="80"/>
      <c r="J12" s="80"/>
      <c r="K12" s="80"/>
      <c r="L12" s="80"/>
      <c r="M12" s="80"/>
      <c r="N12" s="81">
        <v>1</v>
      </c>
      <c r="O12" s="82">
        <v>0</v>
      </c>
      <c r="P12" s="83">
        <v>0</v>
      </c>
      <c r="Q12" s="84">
        <f t="shared" si="0"/>
        <v>0</v>
      </c>
    </row>
    <row r="13" spans="1:17" x14ac:dyDescent="0.25">
      <c r="A13" s="75" t="s">
        <v>70</v>
      </c>
      <c r="B13" s="76" t="s">
        <v>118</v>
      </c>
      <c r="C13" s="75" t="s">
        <v>774</v>
      </c>
      <c r="D13" s="75" t="s">
        <v>119</v>
      </c>
      <c r="E13" s="222">
        <v>186</v>
      </c>
      <c r="F13" s="78">
        <v>80052760</v>
      </c>
      <c r="G13" s="79"/>
      <c r="H13" s="80"/>
      <c r="I13" s="80"/>
      <c r="J13" s="80"/>
      <c r="K13" s="80"/>
      <c r="L13" s="80"/>
      <c r="M13" s="80"/>
      <c r="N13" s="81">
        <v>1</v>
      </c>
      <c r="O13" s="82">
        <v>0</v>
      </c>
      <c r="P13" s="83">
        <v>0</v>
      </c>
      <c r="Q13" s="84">
        <f t="shared" si="0"/>
        <v>0</v>
      </c>
    </row>
    <row r="14" spans="1:17" x14ac:dyDescent="0.25">
      <c r="A14" s="75" t="s">
        <v>70</v>
      </c>
      <c r="B14" s="76" t="s">
        <v>120</v>
      </c>
      <c r="C14" s="75" t="s">
        <v>774</v>
      </c>
      <c r="D14" s="75" t="s">
        <v>121</v>
      </c>
      <c r="E14" s="222">
        <v>194</v>
      </c>
      <c r="F14" s="78">
        <v>7613037244823</v>
      </c>
      <c r="G14" s="79"/>
      <c r="H14" s="80"/>
      <c r="I14" s="80"/>
      <c r="J14" s="80"/>
      <c r="K14" s="80"/>
      <c r="L14" s="80"/>
      <c r="M14" s="80"/>
      <c r="N14" s="81">
        <v>1</v>
      </c>
      <c r="O14" s="82">
        <v>0</v>
      </c>
      <c r="P14" s="83">
        <v>0</v>
      </c>
      <c r="Q14" s="84">
        <f t="shared" si="0"/>
        <v>0</v>
      </c>
    </row>
    <row r="15" spans="1:17" x14ac:dyDescent="0.25">
      <c r="A15" s="75" t="s">
        <v>70</v>
      </c>
      <c r="B15" s="76" t="s">
        <v>122</v>
      </c>
      <c r="C15" s="75" t="s">
        <v>835</v>
      </c>
      <c r="D15" s="75" t="s">
        <v>123</v>
      </c>
      <c r="E15" s="222">
        <v>268</v>
      </c>
      <c r="F15" s="78">
        <v>40111445</v>
      </c>
      <c r="G15" s="79"/>
      <c r="H15" s="80"/>
      <c r="I15" s="80"/>
      <c r="J15" s="80"/>
      <c r="K15" s="80"/>
      <c r="L15" s="80"/>
      <c r="M15" s="80"/>
      <c r="N15" s="81">
        <v>1</v>
      </c>
      <c r="O15" s="82">
        <v>0</v>
      </c>
      <c r="P15" s="83">
        <v>0</v>
      </c>
      <c r="Q15" s="84">
        <f t="shared" si="0"/>
        <v>0</v>
      </c>
    </row>
    <row r="16" spans="1:17" x14ac:dyDescent="0.25">
      <c r="A16" s="75" t="s">
        <v>70</v>
      </c>
      <c r="B16" s="76" t="s">
        <v>124</v>
      </c>
      <c r="C16" s="75" t="s">
        <v>774</v>
      </c>
      <c r="D16" s="75" t="s">
        <v>125</v>
      </c>
      <c r="E16" s="222">
        <v>120</v>
      </c>
      <c r="F16" s="78">
        <v>4607065738204</v>
      </c>
      <c r="G16" s="79"/>
      <c r="H16" s="80"/>
      <c r="I16" s="80"/>
      <c r="J16" s="80"/>
      <c r="K16" s="80"/>
      <c r="L16" s="80"/>
      <c r="M16" s="80"/>
      <c r="N16" s="81">
        <v>1</v>
      </c>
      <c r="O16" s="82">
        <v>0</v>
      </c>
      <c r="P16" s="83">
        <v>0</v>
      </c>
      <c r="Q16" s="84">
        <f t="shared" si="0"/>
        <v>0</v>
      </c>
    </row>
    <row r="17" spans="1:17" x14ac:dyDescent="0.25">
      <c r="A17" s="75" t="s">
        <v>70</v>
      </c>
      <c r="B17" s="76" t="s">
        <v>126</v>
      </c>
      <c r="C17" s="75" t="s">
        <v>774</v>
      </c>
      <c r="D17" s="75" t="s">
        <v>127</v>
      </c>
      <c r="E17" s="222">
        <v>147</v>
      </c>
      <c r="F17" s="78">
        <v>5000159462129</v>
      </c>
      <c r="G17" s="79"/>
      <c r="H17" s="80"/>
      <c r="I17" s="80"/>
      <c r="J17" s="80"/>
      <c r="K17" s="80"/>
      <c r="L17" s="80"/>
      <c r="M17" s="80"/>
      <c r="N17" s="81">
        <v>1</v>
      </c>
      <c r="O17" s="82">
        <v>0</v>
      </c>
      <c r="P17" s="83">
        <v>0</v>
      </c>
      <c r="Q17" s="84">
        <f t="shared" si="0"/>
        <v>0</v>
      </c>
    </row>
    <row r="18" spans="1:17" x14ac:dyDescent="0.25">
      <c r="A18" s="75" t="s">
        <v>70</v>
      </c>
      <c r="B18" s="76" t="s">
        <v>129</v>
      </c>
      <c r="C18" s="75" t="s">
        <v>1537</v>
      </c>
      <c r="D18" s="75" t="s">
        <v>130</v>
      </c>
      <c r="E18" s="222">
        <v>266</v>
      </c>
      <c r="F18" s="78">
        <v>8710956001151</v>
      </c>
      <c r="G18" s="79"/>
      <c r="H18" s="80"/>
      <c r="I18" s="80"/>
      <c r="J18" s="80"/>
      <c r="K18" s="80"/>
      <c r="L18" s="80"/>
      <c r="M18" s="80"/>
      <c r="N18" s="81">
        <v>1</v>
      </c>
      <c r="O18" s="82">
        <v>0</v>
      </c>
      <c r="P18" s="83">
        <v>0</v>
      </c>
      <c r="Q18" s="84">
        <f t="shared" si="0"/>
        <v>0</v>
      </c>
    </row>
    <row r="19" spans="1:17" x14ac:dyDescent="0.25">
      <c r="A19" s="75" t="s">
        <v>70</v>
      </c>
      <c r="B19" s="76" t="s">
        <v>131</v>
      </c>
      <c r="C19" s="75" t="s">
        <v>1537</v>
      </c>
      <c r="D19" s="75" t="s">
        <v>130</v>
      </c>
      <c r="E19" s="222">
        <v>236</v>
      </c>
      <c r="F19" s="78">
        <v>87167160</v>
      </c>
      <c r="G19" s="79"/>
      <c r="H19" s="80"/>
      <c r="I19" s="80"/>
      <c r="J19" s="80"/>
      <c r="K19" s="80"/>
      <c r="L19" s="80"/>
      <c r="M19" s="80"/>
      <c r="N19" s="81">
        <v>1</v>
      </c>
      <c r="O19" s="82">
        <v>0</v>
      </c>
      <c r="P19" s="83">
        <v>0</v>
      </c>
      <c r="Q19" s="84">
        <f t="shared" si="0"/>
        <v>0</v>
      </c>
    </row>
    <row r="20" spans="1:17" x14ac:dyDescent="0.25">
      <c r="A20" s="75" t="s">
        <v>70</v>
      </c>
      <c r="B20" s="76" t="s">
        <v>133</v>
      </c>
      <c r="C20" s="75" t="s">
        <v>526</v>
      </c>
      <c r="D20" s="75" t="s">
        <v>134</v>
      </c>
      <c r="E20" s="222">
        <v>407</v>
      </c>
      <c r="F20" s="78">
        <v>4014400901191</v>
      </c>
      <c r="G20" s="79"/>
      <c r="H20" s="80"/>
      <c r="I20" s="80"/>
      <c r="J20" s="80"/>
      <c r="K20" s="80"/>
      <c r="L20" s="80"/>
      <c r="M20" s="80"/>
      <c r="N20" s="81">
        <v>1</v>
      </c>
      <c r="O20" s="82">
        <v>0</v>
      </c>
      <c r="P20" s="83">
        <v>0</v>
      </c>
      <c r="Q20" s="84">
        <f t="shared" si="0"/>
        <v>0</v>
      </c>
    </row>
    <row r="21" spans="1:17" x14ac:dyDescent="0.25">
      <c r="A21" s="75" t="s">
        <v>70</v>
      </c>
      <c r="B21" s="76" t="s">
        <v>136</v>
      </c>
      <c r="C21" s="75" t="s">
        <v>835</v>
      </c>
      <c r="D21" s="75" t="s">
        <v>137</v>
      </c>
      <c r="E21" s="222">
        <v>267</v>
      </c>
      <c r="F21" s="78">
        <v>5414359999611</v>
      </c>
      <c r="G21" s="79"/>
      <c r="H21" s="80"/>
      <c r="I21" s="80"/>
      <c r="J21" s="80"/>
      <c r="K21" s="80"/>
      <c r="L21" s="80"/>
      <c r="M21" s="80"/>
      <c r="N21" s="81">
        <v>1</v>
      </c>
      <c r="O21" s="82">
        <v>0</v>
      </c>
      <c r="P21" s="83">
        <v>0</v>
      </c>
      <c r="Q21" s="84">
        <f t="shared" si="0"/>
        <v>0</v>
      </c>
    </row>
    <row r="22" spans="1:17" x14ac:dyDescent="0.25">
      <c r="A22" s="75" t="s">
        <v>70</v>
      </c>
      <c r="B22" s="76" t="s">
        <v>138</v>
      </c>
      <c r="C22" s="75" t="s">
        <v>835</v>
      </c>
      <c r="D22" s="75" t="s">
        <v>139</v>
      </c>
      <c r="E22" s="222">
        <v>294</v>
      </c>
      <c r="F22" s="78">
        <v>8713276090027</v>
      </c>
      <c r="G22" s="79"/>
      <c r="H22" s="80"/>
      <c r="I22" s="80"/>
      <c r="J22" s="80"/>
      <c r="K22" s="80"/>
      <c r="L22" s="80"/>
      <c r="M22" s="80"/>
      <c r="N22" s="81">
        <v>1</v>
      </c>
      <c r="O22" s="82">
        <v>0</v>
      </c>
      <c r="P22" s="83">
        <v>0</v>
      </c>
      <c r="Q22" s="84">
        <f t="shared" si="0"/>
        <v>0</v>
      </c>
    </row>
    <row r="23" spans="1:17" x14ac:dyDescent="0.25">
      <c r="A23" s="75" t="s">
        <v>70</v>
      </c>
      <c r="B23" s="76" t="s">
        <v>140</v>
      </c>
      <c r="C23" s="75" t="s">
        <v>835</v>
      </c>
      <c r="D23" s="75" t="s">
        <v>141</v>
      </c>
      <c r="E23" s="222">
        <v>126</v>
      </c>
      <c r="F23" s="78">
        <v>5414359999208</v>
      </c>
      <c r="G23" s="79"/>
      <c r="H23" s="80"/>
      <c r="I23" s="80"/>
      <c r="J23" s="80"/>
      <c r="K23" s="80"/>
      <c r="L23" s="80"/>
      <c r="M23" s="80"/>
      <c r="N23" s="81">
        <v>1</v>
      </c>
      <c r="O23" s="82">
        <v>0</v>
      </c>
      <c r="P23" s="83">
        <v>0</v>
      </c>
      <c r="Q23" s="84">
        <f t="shared" si="0"/>
        <v>0</v>
      </c>
    </row>
    <row r="24" spans="1:17" x14ac:dyDescent="0.25">
      <c r="A24" s="75" t="s">
        <v>70</v>
      </c>
      <c r="B24" s="76" t="s">
        <v>142</v>
      </c>
      <c r="C24" s="75" t="s">
        <v>834</v>
      </c>
      <c r="D24" s="75" t="s">
        <v>143</v>
      </c>
      <c r="E24" s="222">
        <v>158</v>
      </c>
      <c r="F24" s="78">
        <v>8710775903452</v>
      </c>
      <c r="G24" s="79"/>
      <c r="H24" s="80"/>
      <c r="I24" s="80"/>
      <c r="J24" s="80"/>
      <c r="K24" s="80"/>
      <c r="L24" s="80"/>
      <c r="M24" s="80"/>
      <c r="N24" s="81">
        <v>1</v>
      </c>
      <c r="O24" s="82">
        <v>0</v>
      </c>
      <c r="P24" s="83">
        <v>0</v>
      </c>
      <c r="Q24" s="84">
        <f t="shared" si="0"/>
        <v>0</v>
      </c>
    </row>
    <row r="25" spans="1:17" x14ac:dyDescent="0.25">
      <c r="A25" s="75" t="s">
        <v>70</v>
      </c>
      <c r="B25" s="76" t="s">
        <v>145</v>
      </c>
      <c r="C25" s="75" t="s">
        <v>1538</v>
      </c>
      <c r="D25" s="75" t="s">
        <v>146</v>
      </c>
      <c r="E25" s="222">
        <v>163</v>
      </c>
      <c r="F25" s="78">
        <v>5000112646672</v>
      </c>
      <c r="G25" s="79"/>
      <c r="H25" s="80"/>
      <c r="I25" s="80"/>
      <c r="J25" s="80"/>
      <c r="K25" s="80"/>
      <c r="L25" s="80"/>
      <c r="M25" s="80"/>
      <c r="N25" s="81">
        <v>1</v>
      </c>
      <c r="O25" s="82">
        <v>0</v>
      </c>
      <c r="P25" s="83">
        <v>0</v>
      </c>
      <c r="Q25" s="84">
        <f t="shared" si="0"/>
        <v>0</v>
      </c>
    </row>
    <row r="26" spans="1:17" x14ac:dyDescent="0.25">
      <c r="A26" s="75" t="s">
        <v>70</v>
      </c>
      <c r="B26" s="76" t="s">
        <v>147</v>
      </c>
      <c r="C26" s="75" t="s">
        <v>1538</v>
      </c>
      <c r="D26" s="75" t="s">
        <v>148</v>
      </c>
      <c r="E26" s="222">
        <v>234</v>
      </c>
      <c r="F26" s="78">
        <v>5000112646115</v>
      </c>
      <c r="G26" s="79"/>
      <c r="H26" s="80"/>
      <c r="I26" s="80"/>
      <c r="J26" s="80"/>
      <c r="K26" s="80"/>
      <c r="L26" s="80"/>
      <c r="M26" s="80"/>
      <c r="N26" s="81">
        <v>1</v>
      </c>
      <c r="O26" s="82">
        <v>0</v>
      </c>
      <c r="P26" s="83">
        <v>0</v>
      </c>
      <c r="Q26" s="84">
        <f t="shared" si="0"/>
        <v>0</v>
      </c>
    </row>
    <row r="27" spans="1:17" x14ac:dyDescent="0.25">
      <c r="A27" s="75" t="s">
        <v>70</v>
      </c>
      <c r="B27" s="76" t="s">
        <v>149</v>
      </c>
      <c r="C27" s="75" t="s">
        <v>1538</v>
      </c>
      <c r="D27" s="75" t="s">
        <v>150</v>
      </c>
      <c r="E27" s="222">
        <v>94</v>
      </c>
      <c r="F27" s="78">
        <v>8715600244687</v>
      </c>
      <c r="G27" s="79"/>
      <c r="H27" s="80"/>
      <c r="I27" s="80"/>
      <c r="J27" s="80"/>
      <c r="K27" s="80"/>
      <c r="L27" s="80"/>
      <c r="M27" s="80"/>
      <c r="N27" s="81">
        <v>1</v>
      </c>
      <c r="O27" s="82">
        <v>0</v>
      </c>
      <c r="P27" s="83">
        <v>0</v>
      </c>
      <c r="Q27" s="84">
        <f t="shared" si="0"/>
        <v>0</v>
      </c>
    </row>
    <row r="28" spans="1:17" x14ac:dyDescent="0.25">
      <c r="A28" s="75" t="s">
        <v>70</v>
      </c>
      <c r="B28" s="76" t="s">
        <v>151</v>
      </c>
      <c r="C28" s="75" t="s">
        <v>1538</v>
      </c>
      <c r="D28" s="75" t="s">
        <v>148</v>
      </c>
      <c r="E28" s="222">
        <v>145</v>
      </c>
      <c r="F28" s="78">
        <v>5000112646627</v>
      </c>
      <c r="G28" s="79"/>
      <c r="H28" s="80"/>
      <c r="I28" s="80"/>
      <c r="J28" s="80"/>
      <c r="K28" s="80"/>
      <c r="L28" s="80"/>
      <c r="M28" s="80"/>
      <c r="N28" s="81">
        <v>1</v>
      </c>
      <c r="O28" s="82">
        <v>0</v>
      </c>
      <c r="P28" s="83">
        <v>0</v>
      </c>
      <c r="Q28" s="84">
        <f t="shared" si="0"/>
        <v>0</v>
      </c>
    </row>
    <row r="29" spans="1:17" x14ac:dyDescent="0.25">
      <c r="A29" s="75" t="s">
        <v>70</v>
      </c>
      <c r="B29" s="76" t="s">
        <v>152</v>
      </c>
      <c r="C29" s="75" t="s">
        <v>1538</v>
      </c>
      <c r="D29" s="75" t="s">
        <v>153</v>
      </c>
      <c r="E29" s="222">
        <v>137</v>
      </c>
      <c r="F29" s="78">
        <v>5000112646122</v>
      </c>
      <c r="G29" s="79"/>
      <c r="H29" s="80"/>
      <c r="I29" s="80"/>
      <c r="J29" s="80"/>
      <c r="K29" s="80"/>
      <c r="L29" s="80"/>
      <c r="M29" s="80"/>
      <c r="N29" s="81">
        <v>1</v>
      </c>
      <c r="O29" s="82">
        <v>0</v>
      </c>
      <c r="P29" s="83">
        <v>0</v>
      </c>
      <c r="Q29" s="84">
        <f t="shared" si="0"/>
        <v>0</v>
      </c>
    </row>
    <row r="30" spans="1:17" x14ac:dyDescent="0.25">
      <c r="A30" s="75" t="s">
        <v>70</v>
      </c>
      <c r="B30" s="76" t="s">
        <v>154</v>
      </c>
      <c r="C30" s="75" t="s">
        <v>1538</v>
      </c>
      <c r="D30" s="75" t="s">
        <v>148</v>
      </c>
      <c r="E30" s="222">
        <v>124</v>
      </c>
      <c r="F30" s="78">
        <v>5000112646184</v>
      </c>
      <c r="G30" s="79"/>
      <c r="H30" s="80"/>
      <c r="I30" s="80"/>
      <c r="J30" s="80"/>
      <c r="K30" s="80"/>
      <c r="L30" s="80"/>
      <c r="M30" s="80"/>
      <c r="N30" s="81">
        <v>1</v>
      </c>
      <c r="O30" s="82">
        <v>0</v>
      </c>
      <c r="P30" s="83">
        <v>0</v>
      </c>
      <c r="Q30" s="84">
        <f t="shared" si="0"/>
        <v>0</v>
      </c>
    </row>
    <row r="31" spans="1:17" x14ac:dyDescent="0.25">
      <c r="A31" s="75" t="s">
        <v>70</v>
      </c>
      <c r="B31" s="76" t="s">
        <v>158</v>
      </c>
      <c r="C31" s="75" t="s">
        <v>1013</v>
      </c>
      <c r="D31" s="75" t="s">
        <v>157</v>
      </c>
      <c r="E31" s="222">
        <v>266</v>
      </c>
      <c r="F31" s="78">
        <v>5449000235367</v>
      </c>
      <c r="G31" s="79"/>
      <c r="H31" s="80"/>
      <c r="I31" s="80"/>
      <c r="J31" s="80"/>
      <c r="K31" s="80"/>
      <c r="L31" s="80"/>
      <c r="M31" s="80"/>
      <c r="N31" s="81">
        <v>1</v>
      </c>
      <c r="O31" s="82">
        <v>0</v>
      </c>
      <c r="P31" s="83">
        <v>0</v>
      </c>
      <c r="Q31" s="84">
        <f t="shared" si="0"/>
        <v>0</v>
      </c>
    </row>
    <row r="32" spans="1:17" x14ac:dyDescent="0.25">
      <c r="A32" s="75" t="s">
        <v>70</v>
      </c>
      <c r="B32" s="76" t="s">
        <v>159</v>
      </c>
      <c r="C32" s="75" t="s">
        <v>1013</v>
      </c>
      <c r="D32" s="75" t="s">
        <v>157</v>
      </c>
      <c r="E32" s="222">
        <v>170</v>
      </c>
      <c r="F32" s="78">
        <v>8714100616963</v>
      </c>
      <c r="G32" s="79"/>
      <c r="H32" s="80"/>
      <c r="I32" s="80"/>
      <c r="J32" s="80"/>
      <c r="K32" s="80"/>
      <c r="L32" s="80"/>
      <c r="M32" s="80"/>
      <c r="N32" s="81">
        <v>1</v>
      </c>
      <c r="O32" s="82">
        <v>0</v>
      </c>
      <c r="P32" s="83">
        <v>0</v>
      </c>
      <c r="Q32" s="84">
        <f t="shared" si="0"/>
        <v>0</v>
      </c>
    </row>
    <row r="33" spans="1:17" x14ac:dyDescent="0.25">
      <c r="A33" s="75" t="s">
        <v>70</v>
      </c>
      <c r="B33" s="76" t="s">
        <v>160</v>
      </c>
      <c r="C33" s="75" t="s">
        <v>1013</v>
      </c>
      <c r="D33" s="75" t="s">
        <v>157</v>
      </c>
      <c r="E33" s="222">
        <v>138</v>
      </c>
      <c r="F33" s="78">
        <v>5449000236890</v>
      </c>
      <c r="G33" s="79"/>
      <c r="H33" s="80"/>
      <c r="I33" s="80"/>
      <c r="J33" s="80"/>
      <c r="K33" s="80"/>
      <c r="L33" s="80"/>
      <c r="M33" s="80"/>
      <c r="N33" s="81">
        <v>1</v>
      </c>
      <c r="O33" s="82">
        <v>0</v>
      </c>
      <c r="P33" s="83">
        <v>0</v>
      </c>
      <c r="Q33" s="84">
        <f t="shared" si="0"/>
        <v>0</v>
      </c>
    </row>
    <row r="34" spans="1:17" x14ac:dyDescent="0.25">
      <c r="A34" s="75" t="s">
        <v>70</v>
      </c>
      <c r="B34" s="76" t="s">
        <v>161</v>
      </c>
      <c r="C34" s="75" t="s">
        <v>1013</v>
      </c>
      <c r="D34" s="75" t="s">
        <v>157</v>
      </c>
      <c r="E34" s="222">
        <v>141</v>
      </c>
      <c r="F34" s="78">
        <v>5449000303028</v>
      </c>
      <c r="G34" s="79"/>
      <c r="H34" s="80"/>
      <c r="I34" s="80"/>
      <c r="J34" s="80"/>
      <c r="K34" s="80"/>
      <c r="L34" s="80"/>
      <c r="M34" s="80"/>
      <c r="N34" s="81">
        <v>1</v>
      </c>
      <c r="O34" s="82">
        <v>0</v>
      </c>
      <c r="P34" s="83">
        <v>0</v>
      </c>
      <c r="Q34" s="84">
        <f t="shared" si="0"/>
        <v>0</v>
      </c>
    </row>
    <row r="35" spans="1:17" x14ac:dyDescent="0.25">
      <c r="A35" s="75" t="s">
        <v>70</v>
      </c>
      <c r="B35" s="76" t="s">
        <v>162</v>
      </c>
      <c r="C35" s="75" t="s">
        <v>1013</v>
      </c>
      <c r="D35" s="75" t="s">
        <v>157</v>
      </c>
      <c r="E35" s="222">
        <v>112</v>
      </c>
      <c r="F35" s="78">
        <v>5449000236258</v>
      </c>
      <c r="G35" s="79"/>
      <c r="H35" s="80"/>
      <c r="I35" s="80"/>
      <c r="J35" s="80"/>
      <c r="K35" s="80"/>
      <c r="L35" s="80"/>
      <c r="M35" s="80"/>
      <c r="N35" s="81">
        <v>1</v>
      </c>
      <c r="O35" s="82">
        <v>0</v>
      </c>
      <c r="P35" s="83">
        <v>0</v>
      </c>
      <c r="Q35" s="84">
        <f t="shared" si="0"/>
        <v>0</v>
      </c>
    </row>
    <row r="36" spans="1:17" x14ac:dyDescent="0.25">
      <c r="A36" s="75" t="s">
        <v>70</v>
      </c>
      <c r="B36" s="76" t="s">
        <v>162</v>
      </c>
      <c r="C36" s="75" t="s">
        <v>1013</v>
      </c>
      <c r="D36" s="75" t="s">
        <v>163</v>
      </c>
      <c r="E36" s="222">
        <v>110</v>
      </c>
      <c r="F36" s="78">
        <v>5449000119285</v>
      </c>
      <c r="G36" s="79"/>
      <c r="H36" s="80"/>
      <c r="I36" s="80"/>
      <c r="J36" s="80"/>
      <c r="K36" s="80"/>
      <c r="L36" s="80"/>
      <c r="M36" s="80"/>
      <c r="N36" s="81">
        <v>1</v>
      </c>
      <c r="O36" s="82">
        <v>0</v>
      </c>
      <c r="P36" s="83">
        <v>0</v>
      </c>
      <c r="Q36" s="84">
        <f t="shared" si="0"/>
        <v>0</v>
      </c>
    </row>
    <row r="37" spans="1:17" x14ac:dyDescent="0.25">
      <c r="A37" s="75" t="s">
        <v>70</v>
      </c>
      <c r="B37" s="76" t="s">
        <v>165</v>
      </c>
      <c r="C37" s="75" t="s">
        <v>1013</v>
      </c>
      <c r="D37" s="75" t="s">
        <v>157</v>
      </c>
      <c r="E37" s="222">
        <v>76</v>
      </c>
      <c r="F37" s="78">
        <v>8711327497153</v>
      </c>
      <c r="G37" s="79"/>
      <c r="H37" s="80"/>
      <c r="I37" s="80"/>
      <c r="J37" s="80"/>
      <c r="K37" s="80"/>
      <c r="L37" s="80"/>
      <c r="M37" s="80"/>
      <c r="N37" s="81">
        <v>1</v>
      </c>
      <c r="O37" s="82">
        <v>0</v>
      </c>
      <c r="P37" s="83">
        <v>0</v>
      </c>
      <c r="Q37" s="84">
        <f t="shared" si="0"/>
        <v>0</v>
      </c>
    </row>
    <row r="38" spans="1:17" x14ac:dyDescent="0.25">
      <c r="A38" s="85" t="s">
        <v>70</v>
      </c>
      <c r="B38" s="86" t="s">
        <v>167</v>
      </c>
      <c r="C38" s="85" t="s">
        <v>1538</v>
      </c>
      <c r="D38" s="85" t="s">
        <v>157</v>
      </c>
      <c r="E38" s="223">
        <v>120</v>
      </c>
      <c r="F38" s="78">
        <v>87303537</v>
      </c>
      <c r="G38" s="79"/>
      <c r="H38" s="80"/>
      <c r="I38" s="80"/>
      <c r="J38" s="80"/>
      <c r="K38" s="80"/>
      <c r="L38" s="80"/>
      <c r="M38" s="80"/>
      <c r="N38" s="81">
        <v>1</v>
      </c>
      <c r="O38" s="82">
        <v>0</v>
      </c>
      <c r="P38" s="83">
        <v>0</v>
      </c>
      <c r="Q38" s="84">
        <f t="shared" si="0"/>
        <v>0</v>
      </c>
    </row>
    <row r="39" spans="1:17" x14ac:dyDescent="0.25">
      <c r="A39" s="75" t="s">
        <v>70</v>
      </c>
      <c r="B39" s="76" t="s">
        <v>168</v>
      </c>
      <c r="C39" s="75" t="s">
        <v>1538</v>
      </c>
      <c r="D39" s="75" t="s">
        <v>156</v>
      </c>
      <c r="E39" s="222">
        <v>221</v>
      </c>
      <c r="F39" s="78">
        <v>8715600243949</v>
      </c>
      <c r="G39" s="79"/>
      <c r="H39" s="80"/>
      <c r="I39" s="80"/>
      <c r="J39" s="80"/>
      <c r="K39" s="80"/>
      <c r="L39" s="80"/>
      <c r="M39" s="80"/>
      <c r="N39" s="81">
        <v>1</v>
      </c>
      <c r="O39" s="82">
        <v>0</v>
      </c>
      <c r="P39" s="83">
        <v>0</v>
      </c>
      <c r="Q39" s="84">
        <f t="shared" si="0"/>
        <v>0</v>
      </c>
    </row>
    <row r="40" spans="1:17" x14ac:dyDescent="0.25">
      <c r="A40" s="75" t="s">
        <v>70</v>
      </c>
      <c r="B40" s="76" t="s">
        <v>170</v>
      </c>
      <c r="C40" s="75" t="s">
        <v>840</v>
      </c>
      <c r="D40" s="75" t="s">
        <v>171</v>
      </c>
      <c r="E40" s="222">
        <v>493</v>
      </c>
      <c r="F40" s="78">
        <v>8720100997261</v>
      </c>
      <c r="G40" s="79"/>
      <c r="H40" s="80"/>
      <c r="I40" s="80"/>
      <c r="J40" s="80"/>
      <c r="K40" s="80"/>
      <c r="L40" s="80"/>
      <c r="M40" s="80"/>
      <c r="N40" s="81">
        <v>1</v>
      </c>
      <c r="O40" s="82">
        <v>0</v>
      </c>
      <c r="P40" s="83">
        <v>0</v>
      </c>
      <c r="Q40" s="84">
        <f t="shared" si="0"/>
        <v>0</v>
      </c>
    </row>
    <row r="41" spans="1:17" x14ac:dyDescent="0.25">
      <c r="A41" s="75" t="s">
        <v>70</v>
      </c>
      <c r="B41" s="76" t="s">
        <v>172</v>
      </c>
      <c r="C41" s="75" t="s">
        <v>774</v>
      </c>
      <c r="D41" s="75" t="s">
        <v>107</v>
      </c>
      <c r="E41" s="222">
        <v>917</v>
      </c>
      <c r="F41" s="78">
        <v>8710654004225</v>
      </c>
      <c r="G41" s="79"/>
      <c r="H41" s="80"/>
      <c r="I41" s="80"/>
      <c r="J41" s="80"/>
      <c r="K41" s="80"/>
      <c r="L41" s="80"/>
      <c r="M41" s="80"/>
      <c r="N41" s="81">
        <v>1</v>
      </c>
      <c r="O41" s="82">
        <v>0</v>
      </c>
      <c r="P41" s="83">
        <v>0</v>
      </c>
      <c r="Q41" s="84">
        <f t="shared" si="0"/>
        <v>0</v>
      </c>
    </row>
    <row r="42" spans="1:17" x14ac:dyDescent="0.25">
      <c r="A42" s="75" t="s">
        <v>70</v>
      </c>
      <c r="B42" s="76" t="s">
        <v>173</v>
      </c>
      <c r="C42" s="75" t="s">
        <v>774</v>
      </c>
      <c r="D42" s="75" t="s">
        <v>107</v>
      </c>
      <c r="E42" s="222">
        <v>444</v>
      </c>
      <c r="F42" s="78">
        <v>8710654160006</v>
      </c>
      <c r="G42" s="79"/>
      <c r="H42" s="80"/>
      <c r="I42" s="80"/>
      <c r="J42" s="80"/>
      <c r="K42" s="80"/>
      <c r="L42" s="80"/>
      <c r="M42" s="80"/>
      <c r="N42" s="81">
        <v>1</v>
      </c>
      <c r="O42" s="82">
        <v>0</v>
      </c>
      <c r="P42" s="83">
        <v>0</v>
      </c>
      <c r="Q42" s="84">
        <f t="shared" si="0"/>
        <v>0</v>
      </c>
    </row>
    <row r="43" spans="1:17" x14ac:dyDescent="0.25">
      <c r="A43" s="75" t="s">
        <v>70</v>
      </c>
      <c r="B43" s="76" t="s">
        <v>174</v>
      </c>
      <c r="C43" s="75" t="s">
        <v>834</v>
      </c>
      <c r="D43" s="75" t="s">
        <v>171</v>
      </c>
      <c r="E43" s="222">
        <v>313</v>
      </c>
      <c r="F43" s="78">
        <v>8710739200023</v>
      </c>
      <c r="G43" s="79"/>
      <c r="H43" s="80"/>
      <c r="I43" s="80"/>
      <c r="J43" s="80"/>
      <c r="K43" s="80"/>
      <c r="L43" s="80"/>
      <c r="M43" s="80"/>
      <c r="N43" s="81">
        <v>1</v>
      </c>
      <c r="O43" s="82">
        <v>0</v>
      </c>
      <c r="P43" s="83">
        <v>0</v>
      </c>
      <c r="Q43" s="84">
        <f t="shared" si="0"/>
        <v>0</v>
      </c>
    </row>
    <row r="44" spans="1:17" x14ac:dyDescent="0.25">
      <c r="A44" s="75" t="s">
        <v>70</v>
      </c>
      <c r="B44" s="76" t="s">
        <v>175</v>
      </c>
      <c r="C44" s="75" t="s">
        <v>834</v>
      </c>
      <c r="D44" s="75" t="s">
        <v>176</v>
      </c>
      <c r="E44" s="222">
        <v>250</v>
      </c>
      <c r="F44" s="78">
        <v>8710654151004</v>
      </c>
      <c r="G44" s="79"/>
      <c r="H44" s="80"/>
      <c r="I44" s="80"/>
      <c r="J44" s="80"/>
      <c r="K44" s="80"/>
      <c r="L44" s="80"/>
      <c r="M44" s="80"/>
      <c r="N44" s="81">
        <v>1</v>
      </c>
      <c r="O44" s="82">
        <v>0</v>
      </c>
      <c r="P44" s="83">
        <v>0</v>
      </c>
      <c r="Q44" s="84">
        <f t="shared" si="0"/>
        <v>0</v>
      </c>
    </row>
    <row r="45" spans="1:17" x14ac:dyDescent="0.25">
      <c r="A45" s="75" t="s">
        <v>70</v>
      </c>
      <c r="B45" s="76" t="s">
        <v>178</v>
      </c>
      <c r="C45" s="75" t="s">
        <v>834</v>
      </c>
      <c r="D45" s="75" t="s">
        <v>179</v>
      </c>
      <c r="E45" s="222">
        <v>105</v>
      </c>
      <c r="F45" s="78">
        <v>8711000332757</v>
      </c>
      <c r="G45" s="79"/>
      <c r="H45" s="80"/>
      <c r="I45" s="80"/>
      <c r="J45" s="80"/>
      <c r="K45" s="80"/>
      <c r="L45" s="80"/>
      <c r="M45" s="80"/>
      <c r="N45" s="81">
        <v>1</v>
      </c>
      <c r="O45" s="82">
        <v>0</v>
      </c>
      <c r="P45" s="83">
        <v>0</v>
      </c>
      <c r="Q45" s="84">
        <f t="shared" si="0"/>
        <v>0</v>
      </c>
    </row>
    <row r="46" spans="1:17" x14ac:dyDescent="0.25">
      <c r="A46" s="75" t="s">
        <v>70</v>
      </c>
      <c r="B46" s="76" t="s">
        <v>183</v>
      </c>
      <c r="C46" s="75" t="s">
        <v>1013</v>
      </c>
      <c r="D46" s="75" t="s">
        <v>88</v>
      </c>
      <c r="E46" s="222">
        <v>62</v>
      </c>
      <c r="F46" s="78">
        <v>8710401427024</v>
      </c>
      <c r="G46" s="79"/>
      <c r="H46" s="80"/>
      <c r="I46" s="80"/>
      <c r="J46" s="80"/>
      <c r="K46" s="80"/>
      <c r="L46" s="80"/>
      <c r="M46" s="80"/>
      <c r="N46" s="81">
        <v>1</v>
      </c>
      <c r="O46" s="82">
        <v>0</v>
      </c>
      <c r="P46" s="83">
        <v>0</v>
      </c>
      <c r="Q46" s="84">
        <f t="shared" si="0"/>
        <v>0</v>
      </c>
    </row>
    <row r="47" spans="1:17" x14ac:dyDescent="0.25">
      <c r="A47" s="75" t="s">
        <v>70</v>
      </c>
      <c r="B47" s="76" t="s">
        <v>184</v>
      </c>
      <c r="C47" s="75" t="s">
        <v>1013</v>
      </c>
      <c r="D47" s="75" t="s">
        <v>185</v>
      </c>
      <c r="E47" s="222">
        <v>90</v>
      </c>
      <c r="F47" s="78">
        <v>8710401427093</v>
      </c>
      <c r="G47" s="79"/>
      <c r="H47" s="80"/>
      <c r="I47" s="80"/>
      <c r="J47" s="80"/>
      <c r="K47" s="80"/>
      <c r="L47" s="80"/>
      <c r="M47" s="80"/>
      <c r="N47" s="81">
        <v>1</v>
      </c>
      <c r="O47" s="82">
        <v>0</v>
      </c>
      <c r="P47" s="83">
        <v>0</v>
      </c>
      <c r="Q47" s="84">
        <f t="shared" ref="Q47:Q83" si="1">SUM(E47)*(N47*O47)*(1-P47)</f>
        <v>0</v>
      </c>
    </row>
    <row r="48" spans="1:17" x14ac:dyDescent="0.25">
      <c r="A48" s="75" t="s">
        <v>70</v>
      </c>
      <c r="B48" s="76" t="s">
        <v>187</v>
      </c>
      <c r="C48" s="75" t="s">
        <v>526</v>
      </c>
      <c r="D48" s="75" t="s">
        <v>188</v>
      </c>
      <c r="E48" s="222">
        <v>91</v>
      </c>
      <c r="F48" s="78">
        <v>8712400000789</v>
      </c>
      <c r="G48" s="79"/>
      <c r="H48" s="80"/>
      <c r="I48" s="80"/>
      <c r="J48" s="80"/>
      <c r="K48" s="80"/>
      <c r="L48" s="80"/>
      <c r="M48" s="80"/>
      <c r="N48" s="81">
        <v>1</v>
      </c>
      <c r="O48" s="82">
        <v>0</v>
      </c>
      <c r="P48" s="83">
        <v>0</v>
      </c>
      <c r="Q48" s="84">
        <f t="shared" si="1"/>
        <v>0</v>
      </c>
    </row>
    <row r="49" spans="1:17" x14ac:dyDescent="0.25">
      <c r="A49" s="75" t="s">
        <v>70</v>
      </c>
      <c r="B49" s="76" t="s">
        <v>190</v>
      </c>
      <c r="C49" s="75" t="s">
        <v>1539</v>
      </c>
      <c r="D49" s="75" t="s">
        <v>191</v>
      </c>
      <c r="E49" s="222">
        <v>230</v>
      </c>
      <c r="F49" s="78">
        <v>8711100647386</v>
      </c>
      <c r="G49" s="79"/>
      <c r="H49" s="80"/>
      <c r="I49" s="80"/>
      <c r="J49" s="80"/>
      <c r="K49" s="80"/>
      <c r="L49" s="80"/>
      <c r="M49" s="80"/>
      <c r="N49" s="81">
        <v>1</v>
      </c>
      <c r="O49" s="82">
        <v>0</v>
      </c>
      <c r="P49" s="83">
        <v>0</v>
      </c>
      <c r="Q49" s="84">
        <f t="shared" si="1"/>
        <v>0</v>
      </c>
    </row>
    <row r="50" spans="1:17" x14ac:dyDescent="0.25">
      <c r="A50" s="75" t="s">
        <v>70</v>
      </c>
      <c r="B50" s="76" t="s">
        <v>193</v>
      </c>
      <c r="C50" s="75" t="s">
        <v>842</v>
      </c>
      <c r="D50" s="75" t="s">
        <v>164</v>
      </c>
      <c r="E50" s="222">
        <v>249</v>
      </c>
      <c r="F50" s="78">
        <v>4000177020500</v>
      </c>
      <c r="G50" s="79"/>
      <c r="H50" s="80"/>
      <c r="I50" s="80"/>
      <c r="J50" s="80"/>
      <c r="K50" s="80"/>
      <c r="L50" s="80"/>
      <c r="M50" s="80"/>
      <c r="N50" s="81">
        <v>1</v>
      </c>
      <c r="O50" s="82">
        <v>0</v>
      </c>
      <c r="P50" s="83">
        <v>0</v>
      </c>
      <c r="Q50" s="84">
        <f t="shared" si="1"/>
        <v>0</v>
      </c>
    </row>
    <row r="51" spans="1:17" x14ac:dyDescent="0.25">
      <c r="A51" s="75" t="s">
        <v>70</v>
      </c>
      <c r="B51" s="76" t="s">
        <v>194</v>
      </c>
      <c r="C51" s="75" t="s">
        <v>840</v>
      </c>
      <c r="D51" s="75" t="s">
        <v>195</v>
      </c>
      <c r="E51" s="222">
        <v>187</v>
      </c>
      <c r="F51" s="78">
        <v>8720157465133</v>
      </c>
      <c r="G51" s="79"/>
      <c r="H51" s="80"/>
      <c r="I51" s="80"/>
      <c r="J51" s="80"/>
      <c r="K51" s="80"/>
      <c r="L51" s="80"/>
      <c r="M51" s="80"/>
      <c r="N51" s="81">
        <v>1</v>
      </c>
      <c r="O51" s="82">
        <v>0</v>
      </c>
      <c r="P51" s="83">
        <v>0</v>
      </c>
      <c r="Q51" s="84">
        <f t="shared" si="1"/>
        <v>0</v>
      </c>
    </row>
    <row r="52" spans="1:17" x14ac:dyDescent="0.25">
      <c r="A52" s="75" t="s">
        <v>70</v>
      </c>
      <c r="B52" s="76" t="s">
        <v>196</v>
      </c>
      <c r="C52" s="75" t="s">
        <v>840</v>
      </c>
      <c r="D52" s="75" t="s">
        <v>195</v>
      </c>
      <c r="E52" s="222">
        <v>183</v>
      </c>
      <c r="F52" s="78">
        <v>8720157465096</v>
      </c>
      <c r="G52" s="79"/>
      <c r="H52" s="80"/>
      <c r="I52" s="80"/>
      <c r="J52" s="80"/>
      <c r="K52" s="80"/>
      <c r="L52" s="80"/>
      <c r="M52" s="80"/>
      <c r="N52" s="81">
        <v>1</v>
      </c>
      <c r="O52" s="82">
        <v>0</v>
      </c>
      <c r="P52" s="83">
        <v>0</v>
      </c>
      <c r="Q52" s="84">
        <f t="shared" si="1"/>
        <v>0</v>
      </c>
    </row>
    <row r="53" spans="1:17" x14ac:dyDescent="0.25">
      <c r="A53" s="75" t="s">
        <v>70</v>
      </c>
      <c r="B53" s="76" t="s">
        <v>198</v>
      </c>
      <c r="C53" s="75" t="s">
        <v>526</v>
      </c>
      <c r="D53" s="75" t="s">
        <v>199</v>
      </c>
      <c r="E53" s="222">
        <v>524</v>
      </c>
      <c r="F53" s="78">
        <v>8710908975028</v>
      </c>
      <c r="G53" s="79"/>
      <c r="H53" s="80"/>
      <c r="I53" s="80"/>
      <c r="J53" s="80"/>
      <c r="K53" s="80"/>
      <c r="L53" s="80"/>
      <c r="M53" s="80"/>
      <c r="N53" s="81">
        <v>1</v>
      </c>
      <c r="O53" s="82">
        <v>0</v>
      </c>
      <c r="P53" s="83">
        <v>0</v>
      </c>
      <c r="Q53" s="84">
        <f t="shared" si="1"/>
        <v>0</v>
      </c>
    </row>
    <row r="54" spans="1:17" x14ac:dyDescent="0.25">
      <c r="A54" s="75" t="s">
        <v>70</v>
      </c>
      <c r="B54" s="76" t="s">
        <v>200</v>
      </c>
      <c r="C54" s="75" t="s">
        <v>526</v>
      </c>
      <c r="D54" s="75" t="s">
        <v>201</v>
      </c>
      <c r="E54" s="222">
        <v>510</v>
      </c>
      <c r="F54" s="78">
        <v>8710908977855</v>
      </c>
      <c r="G54" s="79"/>
      <c r="H54" s="80"/>
      <c r="I54" s="80"/>
      <c r="J54" s="80"/>
      <c r="K54" s="80"/>
      <c r="L54" s="80"/>
      <c r="M54" s="80"/>
      <c r="N54" s="81">
        <v>1</v>
      </c>
      <c r="O54" s="82">
        <v>0</v>
      </c>
      <c r="P54" s="83">
        <v>0</v>
      </c>
      <c r="Q54" s="84">
        <f t="shared" si="1"/>
        <v>0</v>
      </c>
    </row>
    <row r="55" spans="1:17" x14ac:dyDescent="0.25">
      <c r="A55" s="75" t="s">
        <v>70</v>
      </c>
      <c r="B55" s="76" t="s">
        <v>202</v>
      </c>
      <c r="C55" s="75" t="s">
        <v>835</v>
      </c>
      <c r="D55" s="75" t="s">
        <v>203</v>
      </c>
      <c r="E55" s="222">
        <v>262</v>
      </c>
      <c r="F55" s="78">
        <v>8714100288771</v>
      </c>
      <c r="G55" s="79"/>
      <c r="H55" s="80"/>
      <c r="I55" s="80"/>
      <c r="J55" s="80"/>
      <c r="K55" s="80"/>
      <c r="L55" s="80"/>
      <c r="M55" s="80"/>
      <c r="N55" s="81">
        <v>1</v>
      </c>
      <c r="O55" s="82">
        <v>0</v>
      </c>
      <c r="P55" s="83">
        <v>0</v>
      </c>
      <c r="Q55" s="84">
        <f t="shared" si="1"/>
        <v>0</v>
      </c>
    </row>
    <row r="56" spans="1:17" x14ac:dyDescent="0.25">
      <c r="A56" s="75" t="s">
        <v>70</v>
      </c>
      <c r="B56" s="76" t="s">
        <v>204</v>
      </c>
      <c r="C56" s="75" t="s">
        <v>835</v>
      </c>
      <c r="D56" s="75" t="s">
        <v>205</v>
      </c>
      <c r="E56" s="222">
        <v>261</v>
      </c>
      <c r="F56" s="78">
        <v>8714100289228</v>
      </c>
      <c r="G56" s="79"/>
      <c r="H56" s="80"/>
      <c r="I56" s="80"/>
      <c r="J56" s="80"/>
      <c r="K56" s="80"/>
      <c r="L56" s="80"/>
      <c r="M56" s="80"/>
      <c r="N56" s="81">
        <v>1</v>
      </c>
      <c r="O56" s="82">
        <v>0</v>
      </c>
      <c r="P56" s="83">
        <v>0</v>
      </c>
      <c r="Q56" s="84">
        <f t="shared" si="1"/>
        <v>0</v>
      </c>
    </row>
    <row r="57" spans="1:17" x14ac:dyDescent="0.25">
      <c r="A57" s="75" t="s">
        <v>70</v>
      </c>
      <c r="B57" s="76" t="s">
        <v>206</v>
      </c>
      <c r="C57" s="75" t="s">
        <v>1011</v>
      </c>
      <c r="D57" s="75" t="s">
        <v>207</v>
      </c>
      <c r="E57" s="222">
        <v>1578</v>
      </c>
      <c r="F57" s="78">
        <v>8413997533031</v>
      </c>
      <c r="G57" s="79"/>
      <c r="H57" s="80"/>
      <c r="I57" s="80"/>
      <c r="J57" s="80"/>
      <c r="K57" s="80"/>
      <c r="L57" s="80"/>
      <c r="M57" s="80"/>
      <c r="N57" s="81">
        <v>1</v>
      </c>
      <c r="O57" s="82">
        <v>0</v>
      </c>
      <c r="P57" s="83">
        <v>0</v>
      </c>
      <c r="Q57" s="84">
        <f t="shared" si="1"/>
        <v>0</v>
      </c>
    </row>
    <row r="58" spans="1:17" x14ac:dyDescent="0.25">
      <c r="A58" s="75" t="s">
        <v>70</v>
      </c>
      <c r="B58" s="76" t="s">
        <v>208</v>
      </c>
      <c r="C58" s="75" t="s">
        <v>526</v>
      </c>
      <c r="D58" s="75" t="s">
        <v>209</v>
      </c>
      <c r="E58" s="222">
        <v>410</v>
      </c>
      <c r="F58" s="78">
        <v>8710908977169</v>
      </c>
      <c r="G58" s="79"/>
      <c r="H58" s="80"/>
      <c r="I58" s="80"/>
      <c r="J58" s="80"/>
      <c r="K58" s="80"/>
      <c r="L58" s="80"/>
      <c r="M58" s="80"/>
      <c r="N58" s="81">
        <v>1</v>
      </c>
      <c r="O58" s="82">
        <v>0</v>
      </c>
      <c r="P58" s="83">
        <v>0</v>
      </c>
      <c r="Q58" s="84">
        <f t="shared" si="1"/>
        <v>0</v>
      </c>
    </row>
    <row r="59" spans="1:17" x14ac:dyDescent="0.25">
      <c r="A59" s="75" t="s">
        <v>70</v>
      </c>
      <c r="B59" s="76" t="s">
        <v>210</v>
      </c>
      <c r="C59" s="75" t="s">
        <v>835</v>
      </c>
      <c r="D59" s="75" t="s">
        <v>211</v>
      </c>
      <c r="E59" s="222">
        <v>172</v>
      </c>
      <c r="F59" s="78">
        <v>8714100289204</v>
      </c>
      <c r="G59" s="79"/>
      <c r="H59" s="80"/>
      <c r="I59" s="80"/>
      <c r="J59" s="80"/>
      <c r="K59" s="80"/>
      <c r="L59" s="80"/>
      <c r="M59" s="80"/>
      <c r="N59" s="81">
        <v>1</v>
      </c>
      <c r="O59" s="82">
        <v>0</v>
      </c>
      <c r="P59" s="83">
        <v>0</v>
      </c>
      <c r="Q59" s="84">
        <f t="shared" si="1"/>
        <v>0</v>
      </c>
    </row>
    <row r="60" spans="1:17" x14ac:dyDescent="0.25">
      <c r="A60" s="75" t="s">
        <v>70</v>
      </c>
      <c r="B60" s="76" t="s">
        <v>212</v>
      </c>
      <c r="C60" s="75" t="s">
        <v>526</v>
      </c>
      <c r="D60" s="75" t="s">
        <v>213</v>
      </c>
      <c r="E60" s="222">
        <v>273</v>
      </c>
      <c r="F60" s="78">
        <v>8710908927294</v>
      </c>
      <c r="G60" s="79"/>
      <c r="H60" s="80"/>
      <c r="I60" s="80"/>
      <c r="J60" s="80"/>
      <c r="K60" s="80"/>
      <c r="L60" s="80"/>
      <c r="M60" s="80"/>
      <c r="N60" s="81">
        <v>1</v>
      </c>
      <c r="O60" s="82">
        <v>0</v>
      </c>
      <c r="P60" s="83">
        <v>0</v>
      </c>
      <c r="Q60" s="84">
        <f t="shared" si="1"/>
        <v>0</v>
      </c>
    </row>
    <row r="61" spans="1:17" x14ac:dyDescent="0.25">
      <c r="A61" s="75" t="s">
        <v>70</v>
      </c>
      <c r="B61" s="76" t="s">
        <v>214</v>
      </c>
      <c r="C61" s="75" t="s">
        <v>835</v>
      </c>
      <c r="D61" s="75" t="s">
        <v>215</v>
      </c>
      <c r="E61" s="222">
        <v>143</v>
      </c>
      <c r="F61" s="78">
        <v>8714100289181</v>
      </c>
      <c r="G61" s="79"/>
      <c r="H61" s="80"/>
      <c r="I61" s="80"/>
      <c r="J61" s="80"/>
      <c r="K61" s="80"/>
      <c r="L61" s="80"/>
      <c r="M61" s="80"/>
      <c r="N61" s="81">
        <v>1</v>
      </c>
      <c r="O61" s="82">
        <v>0</v>
      </c>
      <c r="P61" s="83">
        <v>0</v>
      </c>
      <c r="Q61" s="84">
        <f t="shared" si="1"/>
        <v>0</v>
      </c>
    </row>
    <row r="62" spans="1:17" x14ac:dyDescent="0.25">
      <c r="A62" s="75" t="s">
        <v>70</v>
      </c>
      <c r="B62" s="76" t="s">
        <v>216</v>
      </c>
      <c r="C62" s="75" t="s">
        <v>526</v>
      </c>
      <c r="D62" s="75" t="s">
        <v>217</v>
      </c>
      <c r="E62" s="222">
        <v>179</v>
      </c>
      <c r="F62" s="78">
        <v>8710908967528</v>
      </c>
      <c r="G62" s="79"/>
      <c r="H62" s="80"/>
      <c r="I62" s="80"/>
      <c r="J62" s="80"/>
      <c r="K62" s="80"/>
      <c r="L62" s="80"/>
      <c r="M62" s="80"/>
      <c r="N62" s="81">
        <v>1</v>
      </c>
      <c r="O62" s="82">
        <v>0</v>
      </c>
      <c r="P62" s="83">
        <v>0</v>
      </c>
      <c r="Q62" s="84">
        <f t="shared" si="1"/>
        <v>0</v>
      </c>
    </row>
    <row r="63" spans="1:17" x14ac:dyDescent="0.25">
      <c r="A63" s="75" t="s">
        <v>70</v>
      </c>
      <c r="B63" s="76" t="s">
        <v>218</v>
      </c>
      <c r="C63" s="75" t="s">
        <v>526</v>
      </c>
      <c r="D63" s="75" t="s">
        <v>219</v>
      </c>
      <c r="E63" s="222">
        <v>184</v>
      </c>
      <c r="F63" s="78">
        <v>8710522790762</v>
      </c>
      <c r="G63" s="79"/>
      <c r="H63" s="80"/>
      <c r="I63" s="80"/>
      <c r="J63" s="80"/>
      <c r="K63" s="80"/>
      <c r="L63" s="80"/>
      <c r="M63" s="80"/>
      <c r="N63" s="81">
        <v>1</v>
      </c>
      <c r="O63" s="82">
        <v>0</v>
      </c>
      <c r="P63" s="83">
        <v>0</v>
      </c>
      <c r="Q63" s="84">
        <f t="shared" si="1"/>
        <v>0</v>
      </c>
    </row>
    <row r="64" spans="1:17" x14ac:dyDescent="0.25">
      <c r="A64" s="75" t="s">
        <v>70</v>
      </c>
      <c r="B64" s="76" t="s">
        <v>220</v>
      </c>
      <c r="C64" s="75" t="s">
        <v>526</v>
      </c>
      <c r="D64" s="75" t="s">
        <v>221</v>
      </c>
      <c r="E64" s="222">
        <v>176</v>
      </c>
      <c r="F64" s="78">
        <v>8710908932434</v>
      </c>
      <c r="G64" s="79"/>
      <c r="H64" s="80"/>
      <c r="I64" s="80"/>
      <c r="J64" s="80"/>
      <c r="K64" s="80"/>
      <c r="L64" s="80"/>
      <c r="M64" s="80"/>
      <c r="N64" s="81">
        <v>1</v>
      </c>
      <c r="O64" s="82">
        <v>0</v>
      </c>
      <c r="P64" s="83">
        <v>0</v>
      </c>
      <c r="Q64" s="84">
        <f t="shared" si="1"/>
        <v>0</v>
      </c>
    </row>
    <row r="65" spans="1:17" x14ac:dyDescent="0.25">
      <c r="A65" s="75" t="s">
        <v>70</v>
      </c>
      <c r="B65" s="76" t="s">
        <v>223</v>
      </c>
      <c r="C65" s="75" t="s">
        <v>835</v>
      </c>
      <c r="D65" s="75" t="s">
        <v>224</v>
      </c>
      <c r="E65" s="222">
        <v>261</v>
      </c>
      <c r="F65" s="78">
        <v>8710452401035</v>
      </c>
      <c r="G65" s="79"/>
      <c r="H65" s="80"/>
      <c r="I65" s="80"/>
      <c r="J65" s="80"/>
      <c r="K65" s="80"/>
      <c r="L65" s="80"/>
      <c r="M65" s="80"/>
      <c r="N65" s="81">
        <v>1</v>
      </c>
      <c r="O65" s="82">
        <v>0</v>
      </c>
      <c r="P65" s="83">
        <v>0</v>
      </c>
      <c r="Q65" s="84">
        <f t="shared" si="1"/>
        <v>0</v>
      </c>
    </row>
    <row r="66" spans="1:17" x14ac:dyDescent="0.25">
      <c r="A66" s="75" t="s">
        <v>70</v>
      </c>
      <c r="B66" s="76" t="s">
        <v>225</v>
      </c>
      <c r="C66" s="75" t="s">
        <v>835</v>
      </c>
      <c r="D66" s="75" t="s">
        <v>226</v>
      </c>
      <c r="E66" s="222">
        <v>107</v>
      </c>
      <c r="F66" s="78">
        <v>5012035901738</v>
      </c>
      <c r="G66" s="79"/>
      <c r="H66" s="80"/>
      <c r="I66" s="80"/>
      <c r="J66" s="80"/>
      <c r="K66" s="80"/>
      <c r="L66" s="80"/>
      <c r="M66" s="80"/>
      <c r="N66" s="81">
        <v>1</v>
      </c>
      <c r="O66" s="82">
        <v>0</v>
      </c>
      <c r="P66" s="83">
        <v>0</v>
      </c>
      <c r="Q66" s="84">
        <f t="shared" si="1"/>
        <v>0</v>
      </c>
    </row>
    <row r="67" spans="1:17" x14ac:dyDescent="0.25">
      <c r="A67" s="75" t="s">
        <v>70</v>
      </c>
      <c r="B67" s="76" t="s">
        <v>227</v>
      </c>
      <c r="C67" s="75" t="s">
        <v>835</v>
      </c>
      <c r="D67" s="75" t="s">
        <v>143</v>
      </c>
      <c r="E67" s="222">
        <v>88</v>
      </c>
      <c r="F67" s="78">
        <v>8713800119149</v>
      </c>
      <c r="G67" s="79"/>
      <c r="H67" s="80"/>
      <c r="I67" s="80"/>
      <c r="J67" s="80"/>
      <c r="K67" s="80"/>
      <c r="L67" s="80"/>
      <c r="M67" s="80"/>
      <c r="N67" s="81">
        <v>1</v>
      </c>
      <c r="O67" s="82">
        <v>0</v>
      </c>
      <c r="P67" s="83">
        <v>0</v>
      </c>
      <c r="Q67" s="84">
        <f t="shared" si="1"/>
        <v>0</v>
      </c>
    </row>
    <row r="68" spans="1:17" x14ac:dyDescent="0.25">
      <c r="A68" s="75" t="s">
        <v>70</v>
      </c>
      <c r="B68" s="76" t="s">
        <v>229</v>
      </c>
      <c r="C68" s="75" t="s">
        <v>526</v>
      </c>
      <c r="D68" s="75" t="s">
        <v>123</v>
      </c>
      <c r="E68" s="222">
        <v>249</v>
      </c>
      <c r="F68" s="78">
        <v>5000159314541</v>
      </c>
      <c r="G68" s="79"/>
      <c r="H68" s="80"/>
      <c r="I68" s="80"/>
      <c r="J68" s="80"/>
      <c r="K68" s="80"/>
      <c r="L68" s="80"/>
      <c r="M68" s="80"/>
      <c r="N68" s="81">
        <v>1</v>
      </c>
      <c r="O68" s="82">
        <v>0</v>
      </c>
      <c r="P68" s="83">
        <v>0</v>
      </c>
      <c r="Q68" s="84">
        <f t="shared" si="1"/>
        <v>0</v>
      </c>
    </row>
    <row r="69" spans="1:17" x14ac:dyDescent="0.25">
      <c r="A69" s="75" t="s">
        <v>70</v>
      </c>
      <c r="B69" s="76" t="s">
        <v>230</v>
      </c>
      <c r="C69" s="75" t="s">
        <v>1011</v>
      </c>
      <c r="D69" s="75" t="s">
        <v>231</v>
      </c>
      <c r="E69" s="222">
        <v>91</v>
      </c>
      <c r="F69" s="78">
        <v>87317763</v>
      </c>
      <c r="G69" s="79"/>
      <c r="H69" s="80"/>
      <c r="I69" s="80"/>
      <c r="J69" s="80"/>
      <c r="K69" s="80"/>
      <c r="L69" s="80"/>
      <c r="M69" s="80"/>
      <c r="N69" s="81">
        <v>1</v>
      </c>
      <c r="O69" s="82">
        <v>0</v>
      </c>
      <c r="P69" s="83">
        <v>0</v>
      </c>
      <c r="Q69" s="84">
        <f t="shared" si="1"/>
        <v>0</v>
      </c>
    </row>
    <row r="70" spans="1:17" x14ac:dyDescent="0.25">
      <c r="A70" s="75" t="s">
        <v>70</v>
      </c>
      <c r="B70" s="76" t="s">
        <v>232</v>
      </c>
      <c r="C70" s="75" t="s">
        <v>526</v>
      </c>
      <c r="D70" s="75" t="s">
        <v>141</v>
      </c>
      <c r="E70" s="222">
        <v>43</v>
      </c>
      <c r="F70" s="78">
        <v>40084640</v>
      </c>
      <c r="G70" s="79"/>
      <c r="H70" s="80"/>
      <c r="I70" s="80"/>
      <c r="J70" s="80"/>
      <c r="K70" s="80"/>
      <c r="L70" s="80"/>
      <c r="M70" s="80"/>
      <c r="N70" s="81">
        <v>1</v>
      </c>
      <c r="O70" s="82">
        <v>0</v>
      </c>
      <c r="P70" s="83">
        <v>0</v>
      </c>
      <c r="Q70" s="84">
        <f t="shared" si="1"/>
        <v>0</v>
      </c>
    </row>
    <row r="71" spans="1:17" x14ac:dyDescent="0.25">
      <c r="A71" s="75" t="s">
        <v>70</v>
      </c>
      <c r="B71" s="76" t="s">
        <v>234</v>
      </c>
      <c r="C71" s="75" t="s">
        <v>834</v>
      </c>
      <c r="D71" s="75" t="s">
        <v>235</v>
      </c>
      <c r="E71" s="222">
        <v>701</v>
      </c>
      <c r="F71" s="78">
        <v>5410138028695</v>
      </c>
      <c r="G71" s="79"/>
      <c r="H71" s="80"/>
      <c r="I71" s="80"/>
      <c r="J71" s="80"/>
      <c r="K71" s="80"/>
      <c r="L71" s="80"/>
      <c r="M71" s="80"/>
      <c r="N71" s="81">
        <v>1</v>
      </c>
      <c r="O71" s="82">
        <v>0</v>
      </c>
      <c r="P71" s="83">
        <v>0</v>
      </c>
      <c r="Q71" s="84">
        <f t="shared" si="1"/>
        <v>0</v>
      </c>
    </row>
    <row r="72" spans="1:17" x14ac:dyDescent="0.25">
      <c r="A72" s="75" t="s">
        <v>70</v>
      </c>
      <c r="B72" s="76" t="s">
        <v>236</v>
      </c>
      <c r="C72" s="75" t="s">
        <v>834</v>
      </c>
      <c r="D72" s="75" t="s">
        <v>237</v>
      </c>
      <c r="E72" s="222">
        <v>534</v>
      </c>
      <c r="F72" s="78">
        <v>8711000266922</v>
      </c>
      <c r="G72" s="79"/>
      <c r="H72" s="80"/>
      <c r="I72" s="80"/>
      <c r="J72" s="80"/>
      <c r="K72" s="80"/>
      <c r="L72" s="80"/>
      <c r="M72" s="80"/>
      <c r="N72" s="81">
        <v>1</v>
      </c>
      <c r="O72" s="82">
        <v>0</v>
      </c>
      <c r="P72" s="83">
        <v>0</v>
      </c>
      <c r="Q72" s="84">
        <f t="shared" si="1"/>
        <v>0</v>
      </c>
    </row>
    <row r="73" spans="1:17" x14ac:dyDescent="0.25">
      <c r="A73" s="75" t="s">
        <v>70</v>
      </c>
      <c r="B73" s="76" t="s">
        <v>238</v>
      </c>
      <c r="C73" s="75" t="s">
        <v>834</v>
      </c>
      <c r="D73" s="75" t="s">
        <v>235</v>
      </c>
      <c r="E73" s="222">
        <v>282</v>
      </c>
      <c r="F73" s="78">
        <v>8711000367926</v>
      </c>
      <c r="G73" s="79"/>
      <c r="H73" s="80"/>
      <c r="I73" s="80"/>
      <c r="J73" s="80"/>
      <c r="K73" s="80"/>
      <c r="L73" s="80"/>
      <c r="M73" s="80"/>
      <c r="N73" s="81">
        <v>1</v>
      </c>
      <c r="O73" s="82">
        <v>0</v>
      </c>
      <c r="P73" s="83">
        <v>0</v>
      </c>
      <c r="Q73" s="84">
        <f t="shared" si="1"/>
        <v>0</v>
      </c>
    </row>
    <row r="74" spans="1:17" x14ac:dyDescent="0.25">
      <c r="A74" s="75" t="s">
        <v>70</v>
      </c>
      <c r="B74" s="76" t="s">
        <v>239</v>
      </c>
      <c r="C74" s="75" t="s">
        <v>834</v>
      </c>
      <c r="D74" s="75" t="s">
        <v>235</v>
      </c>
      <c r="E74" s="222">
        <v>414</v>
      </c>
      <c r="F74" s="78">
        <v>8711000028728</v>
      </c>
      <c r="G74" s="79"/>
      <c r="H74" s="80"/>
      <c r="I74" s="80"/>
      <c r="J74" s="80"/>
      <c r="K74" s="80"/>
      <c r="L74" s="80"/>
      <c r="M74" s="80"/>
      <c r="N74" s="81">
        <v>1</v>
      </c>
      <c r="O74" s="82">
        <v>0</v>
      </c>
      <c r="P74" s="83">
        <v>0</v>
      </c>
      <c r="Q74" s="84">
        <f t="shared" si="1"/>
        <v>0</v>
      </c>
    </row>
    <row r="75" spans="1:17" x14ac:dyDescent="0.25">
      <c r="A75" s="75" t="s">
        <v>70</v>
      </c>
      <c r="B75" s="76" t="s">
        <v>240</v>
      </c>
      <c r="C75" s="75" t="s">
        <v>834</v>
      </c>
      <c r="D75" s="75" t="s">
        <v>237</v>
      </c>
      <c r="E75" s="222">
        <v>232</v>
      </c>
      <c r="F75" s="78">
        <v>8711000356449</v>
      </c>
      <c r="G75" s="79"/>
      <c r="H75" s="80"/>
      <c r="I75" s="80"/>
      <c r="J75" s="80"/>
      <c r="K75" s="80"/>
      <c r="L75" s="80"/>
      <c r="M75" s="80"/>
      <c r="N75" s="81">
        <v>1</v>
      </c>
      <c r="O75" s="82">
        <v>0</v>
      </c>
      <c r="P75" s="83">
        <v>0</v>
      </c>
      <c r="Q75" s="84">
        <f t="shared" si="1"/>
        <v>0</v>
      </c>
    </row>
    <row r="76" spans="1:17" x14ac:dyDescent="0.25">
      <c r="A76" s="75" t="s">
        <v>70</v>
      </c>
      <c r="B76" s="76" t="s">
        <v>242</v>
      </c>
      <c r="C76" s="75" t="s">
        <v>1013</v>
      </c>
      <c r="D76" s="75" t="s">
        <v>243</v>
      </c>
      <c r="E76" s="222">
        <v>79</v>
      </c>
      <c r="F76" s="78">
        <v>8710401353415</v>
      </c>
      <c r="G76" s="79"/>
      <c r="H76" s="80"/>
      <c r="I76" s="80"/>
      <c r="J76" s="80"/>
      <c r="K76" s="80"/>
      <c r="L76" s="80"/>
      <c r="M76" s="80"/>
      <c r="N76" s="81">
        <v>1</v>
      </c>
      <c r="O76" s="82">
        <v>0</v>
      </c>
      <c r="P76" s="83">
        <v>0</v>
      </c>
      <c r="Q76" s="84">
        <f t="shared" si="1"/>
        <v>0</v>
      </c>
    </row>
    <row r="77" spans="1:17" x14ac:dyDescent="0.25">
      <c r="A77" s="75" t="s">
        <v>70</v>
      </c>
      <c r="B77" s="76" t="s">
        <v>245</v>
      </c>
      <c r="C77" s="75" t="s">
        <v>1538</v>
      </c>
      <c r="D77" s="75" t="s">
        <v>156</v>
      </c>
      <c r="E77" s="222">
        <v>415</v>
      </c>
      <c r="F77" s="78">
        <v>5000112648942</v>
      </c>
      <c r="G77" s="79"/>
      <c r="H77" s="80"/>
      <c r="I77" s="80"/>
      <c r="J77" s="80"/>
      <c r="K77" s="80"/>
      <c r="L77" s="80"/>
      <c r="M77" s="80"/>
      <c r="N77" s="81">
        <v>1</v>
      </c>
      <c r="O77" s="82">
        <v>0</v>
      </c>
      <c r="P77" s="83">
        <v>0</v>
      </c>
      <c r="Q77" s="84">
        <f t="shared" si="1"/>
        <v>0</v>
      </c>
    </row>
    <row r="78" spans="1:17" x14ac:dyDescent="0.25">
      <c r="A78" s="75" t="s">
        <v>70</v>
      </c>
      <c r="B78" s="76" t="s">
        <v>1192</v>
      </c>
      <c r="C78" s="75" t="s">
        <v>526</v>
      </c>
      <c r="D78" s="75" t="s">
        <v>1193</v>
      </c>
      <c r="E78" s="223">
        <v>50</v>
      </c>
      <c r="F78" s="240">
        <v>8710348452592</v>
      </c>
      <c r="G78" s="79"/>
      <c r="H78" s="80"/>
      <c r="I78" s="80"/>
      <c r="J78" s="80"/>
      <c r="K78" s="80"/>
      <c r="L78" s="80"/>
      <c r="M78" s="80"/>
      <c r="N78" s="81">
        <v>1</v>
      </c>
      <c r="O78" s="82">
        <v>0</v>
      </c>
      <c r="P78" s="83">
        <v>0</v>
      </c>
      <c r="Q78" s="84">
        <f t="shared" si="1"/>
        <v>0</v>
      </c>
    </row>
    <row r="79" spans="1:17" x14ac:dyDescent="0.25">
      <c r="A79" s="75" t="s">
        <v>70</v>
      </c>
      <c r="B79" s="76" t="s">
        <v>1194</v>
      </c>
      <c r="C79" s="75" t="s">
        <v>670</v>
      </c>
      <c r="D79" s="75" t="s">
        <v>782</v>
      </c>
      <c r="E79" s="241">
        <v>50</v>
      </c>
      <c r="F79" s="78">
        <v>8718114896052</v>
      </c>
      <c r="G79" s="79"/>
      <c r="H79" s="80"/>
      <c r="I79" s="80"/>
      <c r="J79" s="80"/>
      <c r="K79" s="80"/>
      <c r="L79" s="80"/>
      <c r="M79" s="80"/>
      <c r="N79" s="81">
        <v>1</v>
      </c>
      <c r="O79" s="82">
        <v>0</v>
      </c>
      <c r="P79" s="83">
        <v>0</v>
      </c>
      <c r="Q79" s="84">
        <f t="shared" si="1"/>
        <v>0</v>
      </c>
    </row>
    <row r="80" spans="1:17" x14ac:dyDescent="0.25">
      <c r="A80" s="75" t="s">
        <v>70</v>
      </c>
      <c r="B80" s="76" t="s">
        <v>1195</v>
      </c>
      <c r="C80" s="75" t="s">
        <v>526</v>
      </c>
      <c r="D80" s="75" t="s">
        <v>1196</v>
      </c>
      <c r="E80" s="241">
        <v>50</v>
      </c>
      <c r="F80" s="78">
        <v>7613032596675</v>
      </c>
      <c r="G80" s="79"/>
      <c r="H80" s="80"/>
      <c r="I80" s="80"/>
      <c r="J80" s="80"/>
      <c r="K80" s="80"/>
      <c r="L80" s="80"/>
      <c r="M80" s="80"/>
      <c r="N80" s="81">
        <v>1</v>
      </c>
      <c r="O80" s="82">
        <v>0</v>
      </c>
      <c r="P80" s="83">
        <v>0</v>
      </c>
      <c r="Q80" s="84">
        <f t="shared" si="1"/>
        <v>0</v>
      </c>
    </row>
    <row r="81" spans="1:17" x14ac:dyDescent="0.25">
      <c r="A81" s="75" t="s">
        <v>70</v>
      </c>
      <c r="B81" s="76" t="s">
        <v>1197</v>
      </c>
      <c r="C81" s="75" t="s">
        <v>541</v>
      </c>
      <c r="D81" s="75" t="s">
        <v>1187</v>
      </c>
      <c r="E81" s="241">
        <v>50</v>
      </c>
      <c r="F81" s="78">
        <v>5411188129196</v>
      </c>
      <c r="G81" s="79"/>
      <c r="H81" s="80"/>
      <c r="I81" s="80"/>
      <c r="J81" s="80"/>
      <c r="K81" s="80"/>
      <c r="L81" s="80"/>
      <c r="M81" s="80"/>
      <c r="N81" s="81">
        <v>1</v>
      </c>
      <c r="O81" s="82">
        <v>0</v>
      </c>
      <c r="P81" s="83">
        <v>0</v>
      </c>
      <c r="Q81" s="84">
        <f t="shared" si="1"/>
        <v>0</v>
      </c>
    </row>
    <row r="82" spans="1:17" x14ac:dyDescent="0.25">
      <c r="A82" s="75" t="s">
        <v>70</v>
      </c>
      <c r="B82" s="76" t="s">
        <v>1198</v>
      </c>
      <c r="C82" s="75" t="s">
        <v>670</v>
      </c>
      <c r="D82" s="75" t="s">
        <v>1199</v>
      </c>
      <c r="E82" s="241">
        <v>50</v>
      </c>
      <c r="F82" s="78">
        <v>5411188094159</v>
      </c>
      <c r="G82" s="79"/>
      <c r="H82" s="80"/>
      <c r="I82" s="80"/>
      <c r="J82" s="80"/>
      <c r="K82" s="80"/>
      <c r="L82" s="80"/>
      <c r="M82" s="80"/>
      <c r="N82" s="81">
        <v>1</v>
      </c>
      <c r="O82" s="82">
        <v>0</v>
      </c>
      <c r="P82" s="83">
        <v>0</v>
      </c>
      <c r="Q82" s="84">
        <f t="shared" si="1"/>
        <v>0</v>
      </c>
    </row>
    <row r="83" spans="1:17" x14ac:dyDescent="0.25">
      <c r="A83" s="75" t="s">
        <v>70</v>
      </c>
      <c r="B83" s="76" t="s">
        <v>1200</v>
      </c>
      <c r="C83" s="75" t="s">
        <v>541</v>
      </c>
      <c r="D83" s="75" t="s">
        <v>1201</v>
      </c>
      <c r="E83" s="241">
        <v>50</v>
      </c>
      <c r="F83" s="78">
        <v>5411188117612</v>
      </c>
      <c r="G83" s="79"/>
      <c r="H83" s="80"/>
      <c r="I83" s="80"/>
      <c r="J83" s="80"/>
      <c r="K83" s="80"/>
      <c r="L83" s="80"/>
      <c r="M83" s="80"/>
      <c r="N83" s="81">
        <v>1</v>
      </c>
      <c r="O83" s="82">
        <v>0</v>
      </c>
      <c r="P83" s="83">
        <v>0</v>
      </c>
      <c r="Q83" s="84">
        <f t="shared" si="1"/>
        <v>0</v>
      </c>
    </row>
    <row r="84" spans="1:17" x14ac:dyDescent="0.25">
      <c r="A84" s="75" t="s">
        <v>70</v>
      </c>
      <c r="B84" s="76" t="s">
        <v>1202</v>
      </c>
      <c r="C84" s="75" t="s">
        <v>526</v>
      </c>
      <c r="D84" s="75" t="s">
        <v>727</v>
      </c>
      <c r="E84" s="241">
        <v>50</v>
      </c>
      <c r="F84" s="78">
        <v>8718452633722</v>
      </c>
      <c r="G84" s="79"/>
      <c r="H84" s="80"/>
      <c r="I84" s="80"/>
      <c r="J84" s="80"/>
      <c r="K84" s="80"/>
      <c r="L84" s="80"/>
      <c r="M84" s="80"/>
      <c r="N84" s="81">
        <v>1</v>
      </c>
      <c r="O84" s="82">
        <v>0</v>
      </c>
      <c r="P84" s="83">
        <v>0</v>
      </c>
      <c r="Q84" s="84">
        <f t="shared" ref="Q84:Q126" si="2">SUM(E84)*(N84*O84)*(1-P84)</f>
        <v>0</v>
      </c>
    </row>
    <row r="85" spans="1:17" x14ac:dyDescent="0.25">
      <c r="A85" s="75" t="s">
        <v>70</v>
      </c>
      <c r="B85" s="76" t="s">
        <v>1203</v>
      </c>
      <c r="C85" s="75" t="s">
        <v>719</v>
      </c>
      <c r="D85" s="75" t="s">
        <v>693</v>
      </c>
      <c r="E85" s="241">
        <v>50</v>
      </c>
      <c r="F85" s="78">
        <v>8718452620562</v>
      </c>
      <c r="G85" s="79"/>
      <c r="H85" s="80"/>
      <c r="I85" s="80"/>
      <c r="J85" s="80"/>
      <c r="K85" s="80"/>
      <c r="L85" s="80"/>
      <c r="M85" s="80"/>
      <c r="N85" s="81">
        <v>1</v>
      </c>
      <c r="O85" s="82">
        <v>0</v>
      </c>
      <c r="P85" s="83">
        <v>0</v>
      </c>
      <c r="Q85" s="84">
        <f t="shared" si="2"/>
        <v>0</v>
      </c>
    </row>
    <row r="86" spans="1:17" x14ac:dyDescent="0.25">
      <c r="A86" s="85" t="s">
        <v>70</v>
      </c>
      <c r="B86" s="86" t="s">
        <v>1204</v>
      </c>
      <c r="C86" s="85" t="s">
        <v>526</v>
      </c>
      <c r="D86" s="85" t="s">
        <v>1205</v>
      </c>
      <c r="E86" s="241">
        <v>50</v>
      </c>
      <c r="F86" s="78">
        <v>8718546999093</v>
      </c>
      <c r="G86" s="79"/>
      <c r="H86" s="80"/>
      <c r="I86" s="80"/>
      <c r="J86" s="80"/>
      <c r="K86" s="80"/>
      <c r="L86" s="80"/>
      <c r="M86" s="80"/>
      <c r="N86" s="81">
        <v>1</v>
      </c>
      <c r="O86" s="82">
        <v>0</v>
      </c>
      <c r="P86" s="83">
        <v>0</v>
      </c>
      <c r="Q86" s="84">
        <f t="shared" si="2"/>
        <v>0</v>
      </c>
    </row>
    <row r="87" spans="1:17" x14ac:dyDescent="0.25">
      <c r="A87" s="75" t="s">
        <v>70</v>
      </c>
      <c r="B87" s="76" t="s">
        <v>1206</v>
      </c>
      <c r="C87" s="75" t="s">
        <v>526</v>
      </c>
      <c r="D87" s="75" t="s">
        <v>1207</v>
      </c>
      <c r="E87" s="241">
        <v>50</v>
      </c>
      <c r="F87" s="78">
        <v>8710739491841</v>
      </c>
      <c r="G87" s="79"/>
      <c r="H87" s="80"/>
      <c r="I87" s="80"/>
      <c r="J87" s="80"/>
      <c r="K87" s="80"/>
      <c r="L87" s="80"/>
      <c r="M87" s="80"/>
      <c r="N87" s="81">
        <v>1</v>
      </c>
      <c r="O87" s="82">
        <v>0</v>
      </c>
      <c r="P87" s="83">
        <v>0</v>
      </c>
      <c r="Q87" s="84">
        <f t="shared" si="2"/>
        <v>0</v>
      </c>
    </row>
    <row r="88" spans="1:17" x14ac:dyDescent="0.25">
      <c r="A88" s="75" t="s">
        <v>70</v>
      </c>
      <c r="B88" s="76" t="s">
        <v>1208</v>
      </c>
      <c r="C88" s="75" t="s">
        <v>541</v>
      </c>
      <c r="D88" s="75" t="s">
        <v>934</v>
      </c>
      <c r="E88" s="241">
        <v>50</v>
      </c>
      <c r="F88" s="78">
        <v>8716213000790</v>
      </c>
      <c r="G88" s="79"/>
      <c r="H88" s="80"/>
      <c r="I88" s="80"/>
      <c r="J88" s="80"/>
      <c r="K88" s="80"/>
      <c r="L88" s="80"/>
      <c r="M88" s="80"/>
      <c r="N88" s="81">
        <v>1</v>
      </c>
      <c r="O88" s="82">
        <v>0</v>
      </c>
      <c r="P88" s="83">
        <v>0</v>
      </c>
      <c r="Q88" s="84">
        <f t="shared" si="2"/>
        <v>0</v>
      </c>
    </row>
    <row r="89" spans="1:17" x14ac:dyDescent="0.25">
      <c r="A89" s="75" t="s">
        <v>70</v>
      </c>
      <c r="B89" s="76" t="s">
        <v>1209</v>
      </c>
      <c r="C89" s="75" t="s">
        <v>541</v>
      </c>
      <c r="D89" s="75" t="s">
        <v>1210</v>
      </c>
      <c r="E89" s="241">
        <v>50</v>
      </c>
      <c r="F89" s="78">
        <v>8716213000868</v>
      </c>
      <c r="G89" s="79"/>
      <c r="H89" s="80"/>
      <c r="I89" s="80"/>
      <c r="J89" s="80"/>
      <c r="K89" s="80"/>
      <c r="L89" s="80"/>
      <c r="M89" s="80"/>
      <c r="N89" s="81">
        <v>1</v>
      </c>
      <c r="O89" s="82">
        <v>0</v>
      </c>
      <c r="P89" s="83">
        <v>0</v>
      </c>
      <c r="Q89" s="84">
        <f t="shared" si="2"/>
        <v>0</v>
      </c>
    </row>
    <row r="90" spans="1:17" x14ac:dyDescent="0.25">
      <c r="A90" s="75" t="s">
        <v>70</v>
      </c>
      <c r="B90" s="76" t="s">
        <v>1211</v>
      </c>
      <c r="C90" s="75" t="s">
        <v>541</v>
      </c>
      <c r="D90" s="75" t="s">
        <v>1210</v>
      </c>
      <c r="E90" s="241">
        <v>50</v>
      </c>
      <c r="F90" s="78">
        <v>8716213000851</v>
      </c>
      <c r="G90" s="79"/>
      <c r="H90" s="80"/>
      <c r="I90" s="80"/>
      <c r="J90" s="80"/>
      <c r="K90" s="80"/>
      <c r="L90" s="80"/>
      <c r="M90" s="80"/>
      <c r="N90" s="81">
        <v>1</v>
      </c>
      <c r="O90" s="82">
        <v>0</v>
      </c>
      <c r="P90" s="83">
        <v>0</v>
      </c>
      <c r="Q90" s="84">
        <f t="shared" si="2"/>
        <v>0</v>
      </c>
    </row>
    <row r="91" spans="1:17" x14ac:dyDescent="0.25">
      <c r="A91" s="75" t="s">
        <v>70</v>
      </c>
      <c r="B91" s="76" t="s">
        <v>1212</v>
      </c>
      <c r="C91" s="75" t="s">
        <v>541</v>
      </c>
      <c r="D91" s="75" t="s">
        <v>934</v>
      </c>
      <c r="E91" s="241">
        <v>50</v>
      </c>
      <c r="F91" s="78">
        <v>8716213000288</v>
      </c>
      <c r="G91" s="79"/>
      <c r="H91" s="80"/>
      <c r="I91" s="80"/>
      <c r="J91" s="80"/>
      <c r="K91" s="80"/>
      <c r="L91" s="80"/>
      <c r="M91" s="80"/>
      <c r="N91" s="81">
        <v>1</v>
      </c>
      <c r="O91" s="82">
        <v>0</v>
      </c>
      <c r="P91" s="83">
        <v>0</v>
      </c>
      <c r="Q91" s="84">
        <f t="shared" si="2"/>
        <v>0</v>
      </c>
    </row>
    <row r="92" spans="1:17" x14ac:dyDescent="0.25">
      <c r="A92" s="85" t="s">
        <v>70</v>
      </c>
      <c r="B92" s="86" t="s">
        <v>1213</v>
      </c>
      <c r="C92" s="85" t="s">
        <v>526</v>
      </c>
      <c r="D92" s="85" t="s">
        <v>616</v>
      </c>
      <c r="E92" s="241">
        <v>50</v>
      </c>
      <c r="F92" s="78">
        <v>4103990040363</v>
      </c>
      <c r="G92" s="79"/>
      <c r="H92" s="80"/>
      <c r="I92" s="80"/>
      <c r="J92" s="80"/>
      <c r="K92" s="80"/>
      <c r="L92" s="80"/>
      <c r="M92" s="80"/>
      <c r="N92" s="81">
        <v>1</v>
      </c>
      <c r="O92" s="82">
        <v>0</v>
      </c>
      <c r="P92" s="83">
        <v>0</v>
      </c>
      <c r="Q92" s="84">
        <f t="shared" si="2"/>
        <v>0</v>
      </c>
    </row>
    <row r="93" spans="1:17" x14ac:dyDescent="0.25">
      <c r="A93" s="75" t="s">
        <v>70</v>
      </c>
      <c r="B93" s="76" t="s">
        <v>1214</v>
      </c>
      <c r="C93" s="75" t="s">
        <v>526</v>
      </c>
      <c r="D93" s="75" t="s">
        <v>1215</v>
      </c>
      <c r="E93" s="241">
        <v>50</v>
      </c>
      <c r="F93" s="78">
        <v>8710348283097</v>
      </c>
      <c r="G93" s="79"/>
      <c r="H93" s="80"/>
      <c r="I93" s="80"/>
      <c r="J93" s="80"/>
      <c r="K93" s="80"/>
      <c r="L93" s="80"/>
      <c r="M93" s="80"/>
      <c r="N93" s="81">
        <v>1</v>
      </c>
      <c r="O93" s="82">
        <v>0</v>
      </c>
      <c r="P93" s="83">
        <v>0</v>
      </c>
      <c r="Q93" s="84">
        <f t="shared" si="2"/>
        <v>0</v>
      </c>
    </row>
    <row r="94" spans="1:17" x14ac:dyDescent="0.25">
      <c r="A94" s="75" t="s">
        <v>70</v>
      </c>
      <c r="B94" s="76" t="s">
        <v>1216</v>
      </c>
      <c r="C94" s="75" t="s">
        <v>670</v>
      </c>
      <c r="D94" s="75" t="s">
        <v>1217</v>
      </c>
      <c r="E94" s="241">
        <v>50</v>
      </c>
      <c r="F94" s="78">
        <v>8711000008874</v>
      </c>
      <c r="G94" s="79"/>
      <c r="H94" s="80"/>
      <c r="I94" s="80"/>
      <c r="J94" s="80"/>
      <c r="K94" s="80"/>
      <c r="L94" s="80"/>
      <c r="M94" s="80"/>
      <c r="N94" s="81">
        <v>1</v>
      </c>
      <c r="O94" s="82">
        <v>0</v>
      </c>
      <c r="P94" s="83">
        <v>0</v>
      </c>
      <c r="Q94" s="84">
        <f t="shared" si="2"/>
        <v>0</v>
      </c>
    </row>
    <row r="95" spans="1:17" x14ac:dyDescent="0.25">
      <c r="A95" s="75" t="s">
        <v>70</v>
      </c>
      <c r="B95" s="76" t="s">
        <v>1218</v>
      </c>
      <c r="C95" s="75" t="s">
        <v>526</v>
      </c>
      <c r="D95" s="75" t="s">
        <v>1219</v>
      </c>
      <c r="E95" s="241">
        <v>50</v>
      </c>
      <c r="F95" s="78">
        <v>8710649611001</v>
      </c>
      <c r="G95" s="79"/>
      <c r="H95" s="80"/>
      <c r="I95" s="80"/>
      <c r="J95" s="80"/>
      <c r="K95" s="80"/>
      <c r="L95" s="80"/>
      <c r="M95" s="80"/>
      <c r="N95" s="81">
        <v>1</v>
      </c>
      <c r="O95" s="82">
        <v>0</v>
      </c>
      <c r="P95" s="83">
        <v>0</v>
      </c>
      <c r="Q95" s="84">
        <f t="shared" si="2"/>
        <v>0</v>
      </c>
    </row>
    <row r="96" spans="1:17" x14ac:dyDescent="0.25">
      <c r="A96" s="75" t="s">
        <v>70</v>
      </c>
      <c r="B96" s="76" t="s">
        <v>1220</v>
      </c>
      <c r="C96" s="75" t="s">
        <v>644</v>
      </c>
      <c r="D96" s="75" t="s">
        <v>539</v>
      </c>
      <c r="E96" s="241">
        <v>50</v>
      </c>
      <c r="F96" s="78">
        <v>8712599259708</v>
      </c>
      <c r="G96" s="79"/>
      <c r="H96" s="80"/>
      <c r="I96" s="80"/>
      <c r="J96" s="80"/>
      <c r="K96" s="80"/>
      <c r="L96" s="80"/>
      <c r="M96" s="80"/>
      <c r="N96" s="81">
        <v>1</v>
      </c>
      <c r="O96" s="82">
        <v>0</v>
      </c>
      <c r="P96" s="83">
        <v>0</v>
      </c>
      <c r="Q96" s="84">
        <f t="shared" si="2"/>
        <v>0</v>
      </c>
    </row>
    <row r="97" spans="1:17" x14ac:dyDescent="0.25">
      <c r="A97" s="85" t="s">
        <v>70</v>
      </c>
      <c r="B97" s="86" t="s">
        <v>1221</v>
      </c>
      <c r="C97" s="85" t="s">
        <v>644</v>
      </c>
      <c r="D97" s="85" t="s">
        <v>539</v>
      </c>
      <c r="E97" s="241">
        <v>50</v>
      </c>
      <c r="F97" s="78">
        <v>8712599259722</v>
      </c>
      <c r="G97" s="79"/>
      <c r="H97" s="80"/>
      <c r="I97" s="80"/>
      <c r="J97" s="80"/>
      <c r="K97" s="80"/>
      <c r="L97" s="80"/>
      <c r="M97" s="80"/>
      <c r="N97" s="81">
        <v>1</v>
      </c>
      <c r="O97" s="82">
        <v>0</v>
      </c>
      <c r="P97" s="83">
        <v>0</v>
      </c>
      <c r="Q97" s="84">
        <f t="shared" si="2"/>
        <v>0</v>
      </c>
    </row>
    <row r="98" spans="1:17" x14ac:dyDescent="0.25">
      <c r="A98" s="75" t="s">
        <v>70</v>
      </c>
      <c r="B98" s="76" t="s">
        <v>1222</v>
      </c>
      <c r="C98" s="75" t="s">
        <v>644</v>
      </c>
      <c r="D98" s="75" t="s">
        <v>539</v>
      </c>
      <c r="E98" s="241">
        <v>50</v>
      </c>
      <c r="F98" s="78">
        <v>8712599259685</v>
      </c>
      <c r="G98" s="79"/>
      <c r="H98" s="80"/>
      <c r="I98" s="80"/>
      <c r="J98" s="80"/>
      <c r="K98" s="80"/>
      <c r="L98" s="80"/>
      <c r="M98" s="80"/>
      <c r="N98" s="81">
        <v>1</v>
      </c>
      <c r="O98" s="82">
        <v>0</v>
      </c>
      <c r="P98" s="83">
        <v>0</v>
      </c>
      <c r="Q98" s="84">
        <f t="shared" si="2"/>
        <v>0</v>
      </c>
    </row>
    <row r="99" spans="1:17" x14ac:dyDescent="0.25">
      <c r="A99" s="75" t="s">
        <v>70</v>
      </c>
      <c r="B99" s="76" t="s">
        <v>1223</v>
      </c>
      <c r="C99" s="75" t="s">
        <v>526</v>
      </c>
      <c r="D99" s="75" t="s">
        <v>727</v>
      </c>
      <c r="E99" s="241">
        <v>50</v>
      </c>
      <c r="F99" s="78">
        <v>8718452633715</v>
      </c>
      <c r="G99" s="79"/>
      <c r="H99" s="80"/>
      <c r="I99" s="80"/>
      <c r="J99" s="80"/>
      <c r="K99" s="80"/>
      <c r="L99" s="80"/>
      <c r="M99" s="80"/>
      <c r="N99" s="81">
        <v>1</v>
      </c>
      <c r="O99" s="82">
        <v>0</v>
      </c>
      <c r="P99" s="83">
        <v>0</v>
      </c>
      <c r="Q99" s="84">
        <f t="shared" si="2"/>
        <v>0</v>
      </c>
    </row>
    <row r="100" spans="1:17" x14ac:dyDescent="0.25">
      <c r="A100" s="75" t="s">
        <v>70</v>
      </c>
      <c r="B100" s="76" t="s">
        <v>1224</v>
      </c>
      <c r="C100" s="75" t="s">
        <v>526</v>
      </c>
      <c r="D100" s="75" t="s">
        <v>1225</v>
      </c>
      <c r="E100" s="241">
        <v>50</v>
      </c>
      <c r="F100" s="78">
        <v>8718452182428</v>
      </c>
      <c r="G100" s="79"/>
      <c r="H100" s="80"/>
      <c r="I100" s="80"/>
      <c r="J100" s="80"/>
      <c r="K100" s="80"/>
      <c r="L100" s="80"/>
      <c r="M100" s="80"/>
      <c r="N100" s="81">
        <v>1</v>
      </c>
      <c r="O100" s="82">
        <v>0</v>
      </c>
      <c r="P100" s="83">
        <v>0</v>
      </c>
      <c r="Q100" s="84">
        <f t="shared" si="2"/>
        <v>0</v>
      </c>
    </row>
    <row r="101" spans="1:17" x14ac:dyDescent="0.25">
      <c r="A101" s="75" t="s">
        <v>70</v>
      </c>
      <c r="B101" s="76" t="s">
        <v>1226</v>
      </c>
      <c r="C101" s="75" t="s">
        <v>526</v>
      </c>
      <c r="D101" s="75" t="s">
        <v>1227</v>
      </c>
      <c r="E101" s="241">
        <v>50</v>
      </c>
      <c r="F101" s="78">
        <v>8710348235799</v>
      </c>
      <c r="G101" s="79"/>
      <c r="H101" s="80"/>
      <c r="I101" s="80"/>
      <c r="J101" s="80"/>
      <c r="K101" s="80"/>
      <c r="L101" s="80"/>
      <c r="M101" s="80"/>
      <c r="N101" s="81">
        <v>1</v>
      </c>
      <c r="O101" s="82">
        <v>0</v>
      </c>
      <c r="P101" s="83">
        <v>0</v>
      </c>
      <c r="Q101" s="84">
        <f t="shared" si="2"/>
        <v>0</v>
      </c>
    </row>
    <row r="102" spans="1:17" x14ac:dyDescent="0.25">
      <c r="A102" s="75" t="s">
        <v>70</v>
      </c>
      <c r="B102" s="76" t="s">
        <v>1228</v>
      </c>
      <c r="C102" s="75" t="s">
        <v>541</v>
      </c>
      <c r="D102" s="75" t="s">
        <v>1229</v>
      </c>
      <c r="E102" s="241">
        <v>50</v>
      </c>
      <c r="F102" s="78">
        <v>8718546992421</v>
      </c>
      <c r="G102" s="79"/>
      <c r="H102" s="80"/>
      <c r="I102" s="80"/>
      <c r="J102" s="80"/>
      <c r="K102" s="80"/>
      <c r="L102" s="80"/>
      <c r="M102" s="80"/>
      <c r="N102" s="81">
        <v>1</v>
      </c>
      <c r="O102" s="82">
        <v>0</v>
      </c>
      <c r="P102" s="83">
        <v>0</v>
      </c>
      <c r="Q102" s="84">
        <f t="shared" si="2"/>
        <v>0</v>
      </c>
    </row>
    <row r="103" spans="1:17" x14ac:dyDescent="0.25">
      <c r="A103" s="85" t="s">
        <v>70</v>
      </c>
      <c r="B103" s="86" t="s">
        <v>1230</v>
      </c>
      <c r="C103" s="85" t="s">
        <v>526</v>
      </c>
      <c r="D103" s="85" t="s">
        <v>707</v>
      </c>
      <c r="E103" s="241">
        <v>50</v>
      </c>
      <c r="F103" s="78">
        <v>18718781601291</v>
      </c>
      <c r="G103" s="79"/>
      <c r="H103" s="80"/>
      <c r="I103" s="80"/>
      <c r="J103" s="80"/>
      <c r="K103" s="80"/>
      <c r="L103" s="80"/>
      <c r="M103" s="80"/>
      <c r="N103" s="81">
        <v>1</v>
      </c>
      <c r="O103" s="82">
        <v>0</v>
      </c>
      <c r="P103" s="83">
        <v>0</v>
      </c>
      <c r="Q103" s="84">
        <f t="shared" si="2"/>
        <v>0</v>
      </c>
    </row>
    <row r="104" spans="1:17" x14ac:dyDescent="0.25">
      <c r="A104" s="75" t="s">
        <v>70</v>
      </c>
      <c r="B104" s="76" t="s">
        <v>1233</v>
      </c>
      <c r="C104" s="75" t="s">
        <v>541</v>
      </c>
      <c r="D104" s="75" t="s">
        <v>1234</v>
      </c>
      <c r="E104" s="241">
        <v>50</v>
      </c>
      <c r="F104" s="78">
        <v>8720600609466</v>
      </c>
      <c r="G104" s="79"/>
      <c r="H104" s="80"/>
      <c r="I104" s="80"/>
      <c r="J104" s="80"/>
      <c r="K104" s="80"/>
      <c r="L104" s="80"/>
      <c r="M104" s="80"/>
      <c r="N104" s="81">
        <v>1</v>
      </c>
      <c r="O104" s="82">
        <v>0</v>
      </c>
      <c r="P104" s="83">
        <v>0</v>
      </c>
      <c r="Q104" s="84">
        <f t="shared" si="2"/>
        <v>0</v>
      </c>
    </row>
    <row r="105" spans="1:17" x14ac:dyDescent="0.25">
      <c r="A105" s="75" t="s">
        <v>70</v>
      </c>
      <c r="B105" s="76" t="s">
        <v>1235</v>
      </c>
      <c r="C105" s="75" t="s">
        <v>541</v>
      </c>
      <c r="D105" s="75" t="s">
        <v>1236</v>
      </c>
      <c r="E105" s="241">
        <v>50</v>
      </c>
      <c r="F105" s="78">
        <v>8714100773024</v>
      </c>
      <c r="G105" s="79"/>
      <c r="H105" s="80"/>
      <c r="I105" s="80"/>
      <c r="J105" s="80"/>
      <c r="K105" s="80"/>
      <c r="L105" s="80"/>
      <c r="M105" s="80"/>
      <c r="N105" s="81">
        <v>1</v>
      </c>
      <c r="O105" s="82">
        <v>0</v>
      </c>
      <c r="P105" s="83">
        <v>0</v>
      </c>
      <c r="Q105" s="84">
        <f t="shared" si="2"/>
        <v>0</v>
      </c>
    </row>
    <row r="106" spans="1:17" x14ac:dyDescent="0.25">
      <c r="A106" s="75" t="s">
        <v>70</v>
      </c>
      <c r="B106" s="76" t="s">
        <v>1237</v>
      </c>
      <c r="C106" s="75" t="s">
        <v>526</v>
      </c>
      <c r="D106" s="75" t="s">
        <v>1225</v>
      </c>
      <c r="E106" s="241">
        <v>50</v>
      </c>
      <c r="F106" s="78">
        <v>8710466280145</v>
      </c>
      <c r="G106" s="79"/>
      <c r="H106" s="80"/>
      <c r="I106" s="80"/>
      <c r="J106" s="80"/>
      <c r="K106" s="80"/>
      <c r="L106" s="80"/>
      <c r="M106" s="80"/>
      <c r="N106" s="81">
        <v>1</v>
      </c>
      <c r="O106" s="82">
        <v>0</v>
      </c>
      <c r="P106" s="83">
        <v>0</v>
      </c>
      <c r="Q106" s="84">
        <f t="shared" si="2"/>
        <v>0</v>
      </c>
    </row>
    <row r="107" spans="1:17" x14ac:dyDescent="0.25">
      <c r="A107" s="75" t="s">
        <v>70</v>
      </c>
      <c r="B107" s="76" t="s">
        <v>1238</v>
      </c>
      <c r="C107" s="75" t="s">
        <v>1239</v>
      </c>
      <c r="D107" s="75" t="s">
        <v>539</v>
      </c>
      <c r="E107" s="241">
        <v>50</v>
      </c>
      <c r="F107" s="78">
        <v>8710401368433</v>
      </c>
      <c r="G107" s="79"/>
      <c r="H107" s="80"/>
      <c r="I107" s="80"/>
      <c r="J107" s="80"/>
      <c r="K107" s="80"/>
      <c r="L107" s="80"/>
      <c r="M107" s="80"/>
      <c r="N107" s="81">
        <v>1</v>
      </c>
      <c r="O107" s="82">
        <v>0</v>
      </c>
      <c r="P107" s="83">
        <v>0</v>
      </c>
      <c r="Q107" s="84">
        <f t="shared" si="2"/>
        <v>0</v>
      </c>
    </row>
    <row r="108" spans="1:17" x14ac:dyDescent="0.25">
      <c r="A108" s="75" t="s">
        <v>70</v>
      </c>
      <c r="B108" s="76" t="s">
        <v>1240</v>
      </c>
      <c r="C108" s="75" t="s">
        <v>670</v>
      </c>
      <c r="D108" s="75" t="s">
        <v>782</v>
      </c>
      <c r="E108" s="241">
        <v>50</v>
      </c>
      <c r="F108" s="78">
        <v>8718114895970</v>
      </c>
      <c r="G108" s="79"/>
      <c r="H108" s="80"/>
      <c r="I108" s="80"/>
      <c r="J108" s="80"/>
      <c r="K108" s="80"/>
      <c r="L108" s="80"/>
      <c r="M108" s="80"/>
      <c r="N108" s="81">
        <v>1</v>
      </c>
      <c r="O108" s="82">
        <v>0</v>
      </c>
      <c r="P108" s="83">
        <v>0</v>
      </c>
      <c r="Q108" s="84">
        <f t="shared" si="2"/>
        <v>0</v>
      </c>
    </row>
    <row r="109" spans="1:17" x14ac:dyDescent="0.25">
      <c r="A109" s="75" t="s">
        <v>70</v>
      </c>
      <c r="B109" s="76" t="s">
        <v>1241</v>
      </c>
      <c r="C109" s="75" t="s">
        <v>541</v>
      </c>
      <c r="D109" s="75" t="s">
        <v>1242</v>
      </c>
      <c r="E109" s="241">
        <v>50</v>
      </c>
      <c r="F109" s="78">
        <v>8718452375608</v>
      </c>
      <c r="G109" s="79"/>
      <c r="H109" s="80"/>
      <c r="I109" s="80"/>
      <c r="J109" s="80"/>
      <c r="K109" s="80"/>
      <c r="L109" s="80"/>
      <c r="M109" s="80"/>
      <c r="N109" s="81">
        <v>1</v>
      </c>
      <c r="O109" s="82">
        <v>0</v>
      </c>
      <c r="P109" s="83">
        <v>0</v>
      </c>
      <c r="Q109" s="84">
        <f t="shared" si="2"/>
        <v>0</v>
      </c>
    </row>
    <row r="110" spans="1:17" x14ac:dyDescent="0.25">
      <c r="A110" s="85" t="s">
        <v>70</v>
      </c>
      <c r="B110" s="86" t="s">
        <v>1243</v>
      </c>
      <c r="C110" s="85" t="s">
        <v>541</v>
      </c>
      <c r="D110" s="85" t="s">
        <v>1242</v>
      </c>
      <c r="E110" s="241">
        <v>50</v>
      </c>
      <c r="F110" s="78">
        <v>8718452375592</v>
      </c>
      <c r="G110" s="79"/>
      <c r="H110" s="80"/>
      <c r="I110" s="80"/>
      <c r="J110" s="80"/>
      <c r="K110" s="80"/>
      <c r="L110" s="80"/>
      <c r="M110" s="80"/>
      <c r="N110" s="81">
        <v>1</v>
      </c>
      <c r="O110" s="82">
        <v>0</v>
      </c>
      <c r="P110" s="83">
        <v>0</v>
      </c>
      <c r="Q110" s="84">
        <f t="shared" si="2"/>
        <v>0</v>
      </c>
    </row>
    <row r="111" spans="1:17" x14ac:dyDescent="0.25">
      <c r="A111" s="75" t="s">
        <v>70</v>
      </c>
      <c r="B111" s="76" t="s">
        <v>1244</v>
      </c>
      <c r="C111" s="75" t="s">
        <v>526</v>
      </c>
      <c r="D111" s="75" t="s">
        <v>1245</v>
      </c>
      <c r="E111" s="241">
        <v>50</v>
      </c>
      <c r="F111" s="78">
        <v>8720600612855</v>
      </c>
      <c r="G111" s="79"/>
      <c r="H111" s="80"/>
      <c r="I111" s="80"/>
      <c r="J111" s="80"/>
      <c r="K111" s="80"/>
      <c r="L111" s="80"/>
      <c r="M111" s="80"/>
      <c r="N111" s="81">
        <v>1</v>
      </c>
      <c r="O111" s="82">
        <v>0</v>
      </c>
      <c r="P111" s="83">
        <v>0</v>
      </c>
      <c r="Q111" s="84">
        <f t="shared" si="2"/>
        <v>0</v>
      </c>
    </row>
    <row r="112" spans="1:17" x14ac:dyDescent="0.25">
      <c r="A112" s="75" t="s">
        <v>70</v>
      </c>
      <c r="B112" s="76" t="s">
        <v>1246</v>
      </c>
      <c r="C112" s="75" t="s">
        <v>526</v>
      </c>
      <c r="D112" s="75" t="s">
        <v>707</v>
      </c>
      <c r="E112" s="241">
        <v>50</v>
      </c>
      <c r="F112" s="78">
        <v>18410830589252</v>
      </c>
      <c r="G112" s="79"/>
      <c r="H112" s="80"/>
      <c r="I112" s="80"/>
      <c r="J112" s="80"/>
      <c r="K112" s="80"/>
      <c r="L112" s="80"/>
      <c r="M112" s="80"/>
      <c r="N112" s="81">
        <v>1</v>
      </c>
      <c r="O112" s="82">
        <v>0</v>
      </c>
      <c r="P112" s="83">
        <v>0</v>
      </c>
      <c r="Q112" s="84">
        <f t="shared" si="2"/>
        <v>0</v>
      </c>
    </row>
    <row r="113" spans="1:17" x14ac:dyDescent="0.25">
      <c r="A113" s="75" t="s">
        <v>70</v>
      </c>
      <c r="B113" s="76" t="s">
        <v>1247</v>
      </c>
      <c r="C113" s="75" t="s">
        <v>526</v>
      </c>
      <c r="D113" s="75" t="s">
        <v>1248</v>
      </c>
      <c r="E113" s="241">
        <v>50</v>
      </c>
      <c r="F113" s="78">
        <v>8710822771171</v>
      </c>
      <c r="G113" s="79"/>
      <c r="H113" s="80"/>
      <c r="I113" s="80"/>
      <c r="J113" s="80"/>
      <c r="K113" s="80"/>
      <c r="L113" s="80"/>
      <c r="M113" s="80"/>
      <c r="N113" s="81">
        <v>1</v>
      </c>
      <c r="O113" s="82">
        <v>0</v>
      </c>
      <c r="P113" s="83">
        <v>0</v>
      </c>
      <c r="Q113" s="84">
        <f t="shared" si="2"/>
        <v>0</v>
      </c>
    </row>
    <row r="114" spans="1:17" x14ac:dyDescent="0.25">
      <c r="A114" s="75" t="s">
        <v>70</v>
      </c>
      <c r="B114" s="76" t="s">
        <v>1249</v>
      </c>
      <c r="C114" s="75" t="s">
        <v>526</v>
      </c>
      <c r="D114" s="75" t="s">
        <v>1250</v>
      </c>
      <c r="E114" s="241">
        <v>50</v>
      </c>
      <c r="F114" s="78">
        <v>8710739487677</v>
      </c>
      <c r="G114" s="79"/>
      <c r="H114" s="80"/>
      <c r="I114" s="80"/>
      <c r="J114" s="80"/>
      <c r="K114" s="80"/>
      <c r="L114" s="80"/>
      <c r="M114" s="80"/>
      <c r="N114" s="81">
        <v>1</v>
      </c>
      <c r="O114" s="82">
        <v>0</v>
      </c>
      <c r="P114" s="83">
        <v>0</v>
      </c>
      <c r="Q114" s="84">
        <f t="shared" si="2"/>
        <v>0</v>
      </c>
    </row>
    <row r="115" spans="1:17" x14ac:dyDescent="0.25">
      <c r="A115" s="75" t="s">
        <v>70</v>
      </c>
      <c r="B115" s="76" t="s">
        <v>1251</v>
      </c>
      <c r="C115" s="75" t="s">
        <v>526</v>
      </c>
      <c r="D115" s="75" t="s">
        <v>862</v>
      </c>
      <c r="E115" s="241">
        <v>50</v>
      </c>
      <c r="F115" s="78">
        <v>8710822782382</v>
      </c>
      <c r="G115" s="79"/>
      <c r="H115" s="80"/>
      <c r="I115" s="80"/>
      <c r="J115" s="80"/>
      <c r="K115" s="80"/>
      <c r="L115" s="80"/>
      <c r="M115" s="80"/>
      <c r="N115" s="81">
        <v>1</v>
      </c>
      <c r="O115" s="82">
        <v>0</v>
      </c>
      <c r="P115" s="83">
        <v>0</v>
      </c>
      <c r="Q115" s="84">
        <f t="shared" si="2"/>
        <v>0</v>
      </c>
    </row>
    <row r="116" spans="1:17" x14ac:dyDescent="0.25">
      <c r="A116" s="75" t="s">
        <v>70</v>
      </c>
      <c r="B116" s="76" t="s">
        <v>1252</v>
      </c>
      <c r="C116" s="75" t="s">
        <v>526</v>
      </c>
      <c r="D116" s="75" t="s">
        <v>1057</v>
      </c>
      <c r="E116" s="241">
        <v>50</v>
      </c>
      <c r="F116" s="78">
        <v>8711000247044</v>
      </c>
      <c r="G116" s="79"/>
      <c r="H116" s="80"/>
      <c r="I116" s="80"/>
      <c r="J116" s="80"/>
      <c r="K116" s="80"/>
      <c r="L116" s="80"/>
      <c r="M116" s="80"/>
      <c r="N116" s="81">
        <v>1</v>
      </c>
      <c r="O116" s="82">
        <v>0</v>
      </c>
      <c r="P116" s="83">
        <v>0</v>
      </c>
      <c r="Q116" s="84">
        <f t="shared" si="2"/>
        <v>0</v>
      </c>
    </row>
    <row r="117" spans="1:17" x14ac:dyDescent="0.25">
      <c r="A117" s="85" t="s">
        <v>70</v>
      </c>
      <c r="B117" s="86" t="s">
        <v>1253</v>
      </c>
      <c r="C117" s="85" t="s">
        <v>526</v>
      </c>
      <c r="D117" s="85" t="s">
        <v>1254</v>
      </c>
      <c r="E117" s="241">
        <v>50</v>
      </c>
      <c r="F117" s="78">
        <v>5410063024076</v>
      </c>
      <c r="G117" s="79"/>
      <c r="H117" s="80"/>
      <c r="I117" s="80"/>
      <c r="J117" s="80"/>
      <c r="K117" s="80"/>
      <c r="L117" s="80"/>
      <c r="M117" s="80"/>
      <c r="N117" s="81">
        <v>1</v>
      </c>
      <c r="O117" s="82">
        <v>0</v>
      </c>
      <c r="P117" s="83">
        <v>0</v>
      </c>
      <c r="Q117" s="84">
        <f t="shared" si="2"/>
        <v>0</v>
      </c>
    </row>
    <row r="118" spans="1:17" x14ac:dyDescent="0.25">
      <c r="A118" s="75" t="s">
        <v>70</v>
      </c>
      <c r="B118" s="76" t="s">
        <v>1255</v>
      </c>
      <c r="C118" s="75" t="s">
        <v>526</v>
      </c>
      <c r="D118" s="75" t="s">
        <v>1256</v>
      </c>
      <c r="E118" s="241">
        <v>50</v>
      </c>
      <c r="F118" s="78">
        <v>8718452427918</v>
      </c>
      <c r="G118" s="79"/>
      <c r="H118" s="80"/>
      <c r="I118" s="80"/>
      <c r="J118" s="80"/>
      <c r="K118" s="80"/>
      <c r="L118" s="80"/>
      <c r="M118" s="80"/>
      <c r="N118" s="81">
        <v>1</v>
      </c>
      <c r="O118" s="82">
        <v>0</v>
      </c>
      <c r="P118" s="83">
        <v>0</v>
      </c>
      <c r="Q118" s="84">
        <f t="shared" si="2"/>
        <v>0</v>
      </c>
    </row>
    <row r="119" spans="1:17" x14ac:dyDescent="0.25">
      <c r="A119" s="75" t="s">
        <v>70</v>
      </c>
      <c r="B119" s="76" t="s">
        <v>1257</v>
      </c>
      <c r="C119" s="75" t="s">
        <v>526</v>
      </c>
      <c r="D119" s="75" t="s">
        <v>1258</v>
      </c>
      <c r="E119" s="241">
        <v>50</v>
      </c>
      <c r="F119" s="78">
        <v>8722700587965</v>
      </c>
      <c r="G119" s="79"/>
      <c r="H119" s="80"/>
      <c r="I119" s="80"/>
      <c r="J119" s="80"/>
      <c r="K119" s="80"/>
      <c r="L119" s="80"/>
      <c r="M119" s="80"/>
      <c r="N119" s="81">
        <v>1</v>
      </c>
      <c r="O119" s="82">
        <v>0</v>
      </c>
      <c r="P119" s="83">
        <v>0</v>
      </c>
      <c r="Q119" s="84">
        <f t="shared" si="2"/>
        <v>0</v>
      </c>
    </row>
    <row r="120" spans="1:17" x14ac:dyDescent="0.25">
      <c r="A120" s="75" t="s">
        <v>70</v>
      </c>
      <c r="B120" s="76" t="s">
        <v>1259</v>
      </c>
      <c r="C120" s="75" t="s">
        <v>526</v>
      </c>
      <c r="D120" s="75" t="s">
        <v>1260</v>
      </c>
      <c r="E120" s="241">
        <v>50</v>
      </c>
      <c r="F120" s="78">
        <v>8710283653498</v>
      </c>
      <c r="G120" s="79"/>
      <c r="H120" s="80"/>
      <c r="I120" s="80"/>
      <c r="J120" s="80"/>
      <c r="K120" s="80"/>
      <c r="L120" s="80"/>
      <c r="M120" s="80"/>
      <c r="N120" s="81">
        <v>1</v>
      </c>
      <c r="O120" s="82">
        <v>0</v>
      </c>
      <c r="P120" s="83">
        <v>0</v>
      </c>
      <c r="Q120" s="84">
        <f t="shared" si="2"/>
        <v>0</v>
      </c>
    </row>
    <row r="121" spans="1:17" x14ac:dyDescent="0.25">
      <c r="A121" s="75" t="s">
        <v>70</v>
      </c>
      <c r="B121" s="76" t="s">
        <v>1261</v>
      </c>
      <c r="C121" s="75" t="s">
        <v>541</v>
      </c>
      <c r="D121" s="75" t="s">
        <v>571</v>
      </c>
      <c r="E121" s="241">
        <v>50</v>
      </c>
      <c r="F121" s="78">
        <v>8720600609282</v>
      </c>
      <c r="G121" s="79"/>
      <c r="H121" s="80"/>
      <c r="I121" s="80"/>
      <c r="J121" s="80"/>
      <c r="K121" s="80"/>
      <c r="L121" s="80"/>
      <c r="M121" s="80"/>
      <c r="N121" s="81">
        <v>1</v>
      </c>
      <c r="O121" s="82">
        <v>0</v>
      </c>
      <c r="P121" s="83">
        <v>0</v>
      </c>
      <c r="Q121" s="84">
        <f t="shared" si="2"/>
        <v>0</v>
      </c>
    </row>
    <row r="122" spans="1:17" x14ac:dyDescent="0.25">
      <c r="A122" s="75" t="s">
        <v>70</v>
      </c>
      <c r="B122" s="76" t="s">
        <v>1262</v>
      </c>
      <c r="C122" s="75" t="s">
        <v>670</v>
      </c>
      <c r="D122" s="75" t="s">
        <v>1217</v>
      </c>
      <c r="E122" s="241">
        <v>50</v>
      </c>
      <c r="F122" s="78">
        <v>8711000287941</v>
      </c>
      <c r="G122" s="79"/>
      <c r="H122" s="80"/>
      <c r="I122" s="80"/>
      <c r="J122" s="80"/>
      <c r="K122" s="80"/>
      <c r="L122" s="80"/>
      <c r="M122" s="80"/>
      <c r="N122" s="81">
        <v>1</v>
      </c>
      <c r="O122" s="82">
        <v>0</v>
      </c>
      <c r="P122" s="83">
        <v>0</v>
      </c>
      <c r="Q122" s="84">
        <f t="shared" si="2"/>
        <v>0</v>
      </c>
    </row>
    <row r="123" spans="1:17" x14ac:dyDescent="0.25">
      <c r="A123" s="85" t="s">
        <v>70</v>
      </c>
      <c r="B123" s="86" t="s">
        <v>1263</v>
      </c>
      <c r="C123" s="85" t="s">
        <v>526</v>
      </c>
      <c r="D123" s="85" t="s">
        <v>1205</v>
      </c>
      <c r="E123" s="241">
        <v>50</v>
      </c>
      <c r="F123" s="78">
        <v>8718546999109</v>
      </c>
      <c r="G123" s="79"/>
      <c r="H123" s="80"/>
      <c r="I123" s="80"/>
      <c r="J123" s="80"/>
      <c r="K123" s="80"/>
      <c r="L123" s="80"/>
      <c r="M123" s="80"/>
      <c r="N123" s="81">
        <v>1</v>
      </c>
      <c r="O123" s="82">
        <v>0</v>
      </c>
      <c r="P123" s="83">
        <v>0</v>
      </c>
      <c r="Q123" s="84">
        <f t="shared" si="2"/>
        <v>0</v>
      </c>
    </row>
    <row r="124" spans="1:17" x14ac:dyDescent="0.25">
      <c r="A124" s="75" t="s">
        <v>70</v>
      </c>
      <c r="B124" s="76" t="s">
        <v>1264</v>
      </c>
      <c r="C124" s="75" t="s">
        <v>526</v>
      </c>
      <c r="D124" s="75" t="s">
        <v>1265</v>
      </c>
      <c r="E124" s="241">
        <v>50</v>
      </c>
      <c r="F124" s="78">
        <v>8710482932615</v>
      </c>
      <c r="G124" s="79"/>
      <c r="H124" s="80"/>
      <c r="I124" s="80"/>
      <c r="J124" s="80"/>
      <c r="K124" s="80"/>
      <c r="L124" s="80"/>
      <c r="M124" s="80"/>
      <c r="N124" s="81">
        <v>1</v>
      </c>
      <c r="O124" s="82">
        <v>0</v>
      </c>
      <c r="P124" s="83">
        <v>0</v>
      </c>
      <c r="Q124" s="84">
        <f t="shared" si="2"/>
        <v>0</v>
      </c>
    </row>
    <row r="125" spans="1:17" x14ac:dyDescent="0.25">
      <c r="A125" s="75" t="s">
        <v>70</v>
      </c>
      <c r="B125" s="76" t="s">
        <v>1267</v>
      </c>
      <c r="C125" s="75" t="s">
        <v>526</v>
      </c>
      <c r="D125" s="75" t="s">
        <v>1266</v>
      </c>
      <c r="E125" s="241">
        <v>50</v>
      </c>
      <c r="F125" s="78">
        <v>8713500215035</v>
      </c>
      <c r="G125" s="79"/>
      <c r="H125" s="80"/>
      <c r="I125" s="80"/>
      <c r="J125" s="80"/>
      <c r="K125" s="80"/>
      <c r="L125" s="80"/>
      <c r="M125" s="80"/>
      <c r="N125" s="81">
        <v>1</v>
      </c>
      <c r="O125" s="82">
        <v>0</v>
      </c>
      <c r="P125" s="83">
        <v>0</v>
      </c>
      <c r="Q125" s="84">
        <f t="shared" si="2"/>
        <v>0</v>
      </c>
    </row>
    <row r="126" spans="1:17" x14ac:dyDescent="0.25">
      <c r="A126" s="75" t="s">
        <v>70</v>
      </c>
      <c r="B126" s="76" t="s">
        <v>1268</v>
      </c>
      <c r="C126" s="75" t="s">
        <v>526</v>
      </c>
      <c r="D126" s="75" t="s">
        <v>1269</v>
      </c>
      <c r="E126" s="241">
        <v>50</v>
      </c>
      <c r="F126" s="78">
        <v>8718452449958</v>
      </c>
      <c r="G126" s="79"/>
      <c r="H126" s="80"/>
      <c r="I126" s="80"/>
      <c r="J126" s="80"/>
      <c r="K126" s="80"/>
      <c r="L126" s="80"/>
      <c r="M126" s="80"/>
      <c r="N126" s="81">
        <v>1</v>
      </c>
      <c r="O126" s="82">
        <v>0</v>
      </c>
      <c r="P126" s="83">
        <v>0</v>
      </c>
      <c r="Q126" s="84">
        <f t="shared" si="2"/>
        <v>0</v>
      </c>
    </row>
    <row r="127" spans="1:17" x14ac:dyDescent="0.25">
      <c r="A127" s="75" t="s">
        <v>70</v>
      </c>
      <c r="B127" s="76" t="s">
        <v>1270</v>
      </c>
      <c r="C127" s="75" t="s">
        <v>670</v>
      </c>
      <c r="D127" s="75" t="s">
        <v>1271</v>
      </c>
      <c r="E127" s="241">
        <v>50</v>
      </c>
      <c r="F127" s="78">
        <v>8712800188285</v>
      </c>
      <c r="G127" s="79"/>
      <c r="H127" s="80"/>
      <c r="I127" s="80"/>
      <c r="J127" s="80"/>
      <c r="K127" s="80"/>
      <c r="L127" s="80"/>
      <c r="M127" s="80"/>
      <c r="N127" s="81">
        <v>1</v>
      </c>
      <c r="O127" s="82">
        <v>0</v>
      </c>
      <c r="P127" s="83">
        <v>0</v>
      </c>
      <c r="Q127" s="84">
        <f t="shared" ref="Q127:Q154" si="3">SUM(E127)*(N127*O127)*(1-P127)</f>
        <v>0</v>
      </c>
    </row>
    <row r="128" spans="1:17" x14ac:dyDescent="0.25">
      <c r="A128" s="75" t="s">
        <v>70</v>
      </c>
      <c r="B128" s="76" t="s">
        <v>1272</v>
      </c>
      <c r="C128" s="75" t="s">
        <v>670</v>
      </c>
      <c r="D128" s="75" t="s">
        <v>1271</v>
      </c>
      <c r="E128" s="241">
        <v>50</v>
      </c>
      <c r="F128" s="78">
        <v>8712800188315</v>
      </c>
      <c r="G128" s="79"/>
      <c r="H128" s="80"/>
      <c r="I128" s="80"/>
      <c r="J128" s="80"/>
      <c r="K128" s="80"/>
      <c r="L128" s="80"/>
      <c r="M128" s="80"/>
      <c r="N128" s="81">
        <v>1</v>
      </c>
      <c r="O128" s="82">
        <v>0</v>
      </c>
      <c r="P128" s="83">
        <v>0</v>
      </c>
      <c r="Q128" s="84">
        <f t="shared" si="3"/>
        <v>0</v>
      </c>
    </row>
    <row r="129" spans="1:17" x14ac:dyDescent="0.25">
      <c r="A129" s="75" t="s">
        <v>70</v>
      </c>
      <c r="B129" s="76" t="s">
        <v>1273</v>
      </c>
      <c r="C129" s="75" t="s">
        <v>526</v>
      </c>
      <c r="D129" s="75" t="s">
        <v>662</v>
      </c>
      <c r="E129" s="241">
        <v>50</v>
      </c>
      <c r="F129" s="78">
        <v>8718452299737</v>
      </c>
      <c r="G129" s="79"/>
      <c r="H129" s="80"/>
      <c r="I129" s="80"/>
      <c r="J129" s="80"/>
      <c r="K129" s="80"/>
      <c r="L129" s="80"/>
      <c r="M129" s="80"/>
      <c r="N129" s="81">
        <v>1</v>
      </c>
      <c r="O129" s="82">
        <v>0</v>
      </c>
      <c r="P129" s="83">
        <v>0</v>
      </c>
      <c r="Q129" s="84">
        <f t="shared" si="3"/>
        <v>0</v>
      </c>
    </row>
    <row r="130" spans="1:17" x14ac:dyDescent="0.25">
      <c r="A130" s="75" t="s">
        <v>70</v>
      </c>
      <c r="B130" s="76" t="s">
        <v>1274</v>
      </c>
      <c r="C130" s="75" t="s">
        <v>526</v>
      </c>
      <c r="D130" s="75" t="s">
        <v>662</v>
      </c>
      <c r="E130" s="241">
        <v>50</v>
      </c>
      <c r="F130" s="78">
        <v>8712800588320</v>
      </c>
      <c r="G130" s="79"/>
      <c r="H130" s="80"/>
      <c r="I130" s="80"/>
      <c r="J130" s="80"/>
      <c r="K130" s="80"/>
      <c r="L130" s="80"/>
      <c r="M130" s="80"/>
      <c r="N130" s="81">
        <v>1</v>
      </c>
      <c r="O130" s="82">
        <v>0</v>
      </c>
      <c r="P130" s="83">
        <v>0</v>
      </c>
      <c r="Q130" s="84">
        <f t="shared" si="3"/>
        <v>0</v>
      </c>
    </row>
    <row r="131" spans="1:17" x14ac:dyDescent="0.25">
      <c r="A131" s="75" t="s">
        <v>70</v>
      </c>
      <c r="B131" s="76" t="s">
        <v>1275</v>
      </c>
      <c r="C131" s="75" t="s">
        <v>526</v>
      </c>
      <c r="D131" s="75" t="s">
        <v>1072</v>
      </c>
      <c r="E131" s="241">
        <v>50</v>
      </c>
      <c r="F131" s="78">
        <v>8717200002506</v>
      </c>
      <c r="G131" s="79"/>
      <c r="H131" s="80"/>
      <c r="I131" s="80"/>
      <c r="J131" s="80"/>
      <c r="K131" s="80"/>
      <c r="L131" s="80"/>
      <c r="M131" s="80"/>
      <c r="N131" s="81">
        <v>1</v>
      </c>
      <c r="O131" s="82">
        <v>0</v>
      </c>
      <c r="P131" s="83">
        <v>0</v>
      </c>
      <c r="Q131" s="84">
        <f t="shared" si="3"/>
        <v>0</v>
      </c>
    </row>
    <row r="132" spans="1:17" x14ac:dyDescent="0.25">
      <c r="A132" s="75" t="s">
        <v>70</v>
      </c>
      <c r="B132" s="76" t="s">
        <v>1278</v>
      </c>
      <c r="C132" s="75" t="s">
        <v>526</v>
      </c>
      <c r="D132" s="75" t="s">
        <v>1193</v>
      </c>
      <c r="E132" s="241">
        <v>50</v>
      </c>
      <c r="F132" s="78">
        <v>8710496114007</v>
      </c>
      <c r="G132" s="79"/>
      <c r="H132" s="80"/>
      <c r="I132" s="80"/>
      <c r="J132" s="80"/>
      <c r="K132" s="80"/>
      <c r="L132" s="80"/>
      <c r="M132" s="80"/>
      <c r="N132" s="81">
        <v>1</v>
      </c>
      <c r="O132" s="82">
        <v>0</v>
      </c>
      <c r="P132" s="83">
        <v>0</v>
      </c>
      <c r="Q132" s="84">
        <f t="shared" si="3"/>
        <v>0</v>
      </c>
    </row>
    <row r="133" spans="1:17" x14ac:dyDescent="0.25">
      <c r="A133" s="75" t="s">
        <v>70</v>
      </c>
      <c r="B133" s="76" t="s">
        <v>1280</v>
      </c>
      <c r="C133" s="75" t="s">
        <v>541</v>
      </c>
      <c r="D133" s="75" t="s">
        <v>1281</v>
      </c>
      <c r="E133" s="241">
        <v>50</v>
      </c>
      <c r="F133" s="78">
        <v>8712400009164</v>
      </c>
      <c r="G133" s="79"/>
      <c r="H133" s="80"/>
      <c r="I133" s="80"/>
      <c r="J133" s="80"/>
      <c r="K133" s="80"/>
      <c r="L133" s="80"/>
      <c r="M133" s="80"/>
      <c r="N133" s="81">
        <v>1</v>
      </c>
      <c r="O133" s="82">
        <v>0</v>
      </c>
      <c r="P133" s="83">
        <v>0</v>
      </c>
      <c r="Q133" s="84">
        <f t="shared" si="3"/>
        <v>0</v>
      </c>
    </row>
    <row r="134" spans="1:17" x14ac:dyDescent="0.25">
      <c r="A134" s="75" t="s">
        <v>70</v>
      </c>
      <c r="B134" s="76" t="s">
        <v>1282</v>
      </c>
      <c r="C134" s="75" t="s">
        <v>526</v>
      </c>
      <c r="D134" s="75" t="s">
        <v>877</v>
      </c>
      <c r="E134" s="241">
        <v>50</v>
      </c>
      <c r="F134" s="78">
        <v>8710822731755</v>
      </c>
      <c r="G134" s="79"/>
      <c r="H134" s="80"/>
      <c r="I134" s="80"/>
      <c r="J134" s="80"/>
      <c r="K134" s="80"/>
      <c r="L134" s="80"/>
      <c r="M134" s="80"/>
      <c r="N134" s="81">
        <v>1</v>
      </c>
      <c r="O134" s="82">
        <v>0</v>
      </c>
      <c r="P134" s="83">
        <v>0</v>
      </c>
      <c r="Q134" s="84">
        <f t="shared" si="3"/>
        <v>0</v>
      </c>
    </row>
    <row r="135" spans="1:17" x14ac:dyDescent="0.25">
      <c r="A135" s="75" t="s">
        <v>70</v>
      </c>
      <c r="B135" s="76" t="s">
        <v>1283</v>
      </c>
      <c r="C135" s="75" t="s">
        <v>670</v>
      </c>
      <c r="D135" s="75" t="s">
        <v>782</v>
      </c>
      <c r="E135" s="241">
        <v>50</v>
      </c>
      <c r="F135" s="78">
        <v>8718114896038</v>
      </c>
      <c r="G135" s="79"/>
      <c r="H135" s="80"/>
      <c r="I135" s="80"/>
      <c r="J135" s="80"/>
      <c r="K135" s="80"/>
      <c r="L135" s="80"/>
      <c r="M135" s="80"/>
      <c r="N135" s="81">
        <v>1</v>
      </c>
      <c r="O135" s="82">
        <v>0</v>
      </c>
      <c r="P135" s="83">
        <v>0</v>
      </c>
      <c r="Q135" s="84">
        <f t="shared" si="3"/>
        <v>0</v>
      </c>
    </row>
    <row r="136" spans="1:17" x14ac:dyDescent="0.25">
      <c r="A136" s="85" t="s">
        <v>70</v>
      </c>
      <c r="B136" s="86" t="s">
        <v>1284</v>
      </c>
      <c r="C136" s="85" t="s">
        <v>526</v>
      </c>
      <c r="D136" s="85" t="s">
        <v>1269</v>
      </c>
      <c r="E136" s="241">
        <v>50</v>
      </c>
      <c r="F136" s="78">
        <v>8718452407736</v>
      </c>
      <c r="G136" s="79"/>
      <c r="H136" s="80"/>
      <c r="I136" s="80"/>
      <c r="J136" s="80"/>
      <c r="K136" s="80"/>
      <c r="L136" s="80"/>
      <c r="M136" s="80"/>
      <c r="N136" s="81">
        <v>1</v>
      </c>
      <c r="O136" s="82">
        <v>0</v>
      </c>
      <c r="P136" s="83">
        <v>0</v>
      </c>
      <c r="Q136" s="84">
        <f t="shared" si="3"/>
        <v>0</v>
      </c>
    </row>
    <row r="137" spans="1:17" x14ac:dyDescent="0.25">
      <c r="A137" s="75" t="s">
        <v>70</v>
      </c>
      <c r="B137" s="76" t="s">
        <v>1285</v>
      </c>
      <c r="C137" s="75" t="s">
        <v>670</v>
      </c>
      <c r="D137" s="75" t="s">
        <v>1286</v>
      </c>
      <c r="E137" s="241">
        <v>50</v>
      </c>
      <c r="F137" s="78">
        <v>4032300711436</v>
      </c>
      <c r="G137" s="79"/>
      <c r="H137" s="80"/>
      <c r="I137" s="80"/>
      <c r="J137" s="80"/>
      <c r="K137" s="80"/>
      <c r="L137" s="80"/>
      <c r="M137" s="80"/>
      <c r="N137" s="81">
        <v>1</v>
      </c>
      <c r="O137" s="82">
        <v>0</v>
      </c>
      <c r="P137" s="83">
        <v>0</v>
      </c>
      <c r="Q137" s="84">
        <f t="shared" si="3"/>
        <v>0</v>
      </c>
    </row>
    <row r="138" spans="1:17" x14ac:dyDescent="0.25">
      <c r="A138" s="75" t="s">
        <v>70</v>
      </c>
      <c r="B138" s="76" t="s">
        <v>1287</v>
      </c>
      <c r="C138" s="75" t="s">
        <v>541</v>
      </c>
      <c r="D138" s="75" t="s">
        <v>934</v>
      </c>
      <c r="E138" s="241">
        <v>50</v>
      </c>
      <c r="F138" s="78">
        <v>8716213000301</v>
      </c>
      <c r="G138" s="79"/>
      <c r="H138" s="80"/>
      <c r="I138" s="80"/>
      <c r="J138" s="80"/>
      <c r="K138" s="80"/>
      <c r="L138" s="80"/>
      <c r="M138" s="80"/>
      <c r="N138" s="81">
        <v>1</v>
      </c>
      <c r="O138" s="82">
        <v>0</v>
      </c>
      <c r="P138" s="83">
        <v>0</v>
      </c>
      <c r="Q138" s="84">
        <f t="shared" si="3"/>
        <v>0</v>
      </c>
    </row>
    <row r="139" spans="1:17" x14ac:dyDescent="0.25">
      <c r="A139" s="75" t="s">
        <v>70</v>
      </c>
      <c r="B139" s="76" t="s">
        <v>1288</v>
      </c>
      <c r="C139" s="75" t="s">
        <v>719</v>
      </c>
      <c r="D139" s="75" t="s">
        <v>1279</v>
      </c>
      <c r="E139" s="241">
        <v>50</v>
      </c>
      <c r="F139" s="78">
        <v>8710105018689</v>
      </c>
      <c r="G139" s="79"/>
      <c r="H139" s="80"/>
      <c r="I139" s="80"/>
      <c r="J139" s="80"/>
      <c r="K139" s="80"/>
      <c r="L139" s="80"/>
      <c r="M139" s="80"/>
      <c r="N139" s="81">
        <v>1</v>
      </c>
      <c r="O139" s="82">
        <v>0</v>
      </c>
      <c r="P139" s="83">
        <v>0</v>
      </c>
      <c r="Q139" s="84">
        <f t="shared" si="3"/>
        <v>0</v>
      </c>
    </row>
    <row r="140" spans="1:17" x14ac:dyDescent="0.25">
      <c r="A140" s="75" t="s">
        <v>70</v>
      </c>
      <c r="B140" s="76" t="s">
        <v>1289</v>
      </c>
      <c r="C140" s="75" t="s">
        <v>526</v>
      </c>
      <c r="D140" s="75" t="s">
        <v>1290</v>
      </c>
      <c r="E140" s="241">
        <v>50</v>
      </c>
      <c r="F140" s="78">
        <v>8710822411206</v>
      </c>
      <c r="G140" s="79"/>
      <c r="H140" s="80"/>
      <c r="I140" s="80"/>
      <c r="J140" s="80"/>
      <c r="K140" s="80"/>
      <c r="L140" s="80"/>
      <c r="M140" s="80"/>
      <c r="N140" s="81">
        <v>1</v>
      </c>
      <c r="O140" s="82">
        <v>0</v>
      </c>
      <c r="P140" s="83">
        <v>0</v>
      </c>
      <c r="Q140" s="84">
        <f t="shared" si="3"/>
        <v>0</v>
      </c>
    </row>
    <row r="141" spans="1:17" x14ac:dyDescent="0.25">
      <c r="A141" s="85" t="s">
        <v>70</v>
      </c>
      <c r="B141" s="86" t="s">
        <v>1291</v>
      </c>
      <c r="C141" s="85" t="s">
        <v>526</v>
      </c>
      <c r="D141" s="85" t="s">
        <v>1292</v>
      </c>
      <c r="E141" s="241">
        <v>50</v>
      </c>
      <c r="F141" s="78">
        <v>8710822421342</v>
      </c>
      <c r="G141" s="79"/>
      <c r="H141" s="80"/>
      <c r="I141" s="80"/>
      <c r="J141" s="80"/>
      <c r="K141" s="80"/>
      <c r="L141" s="80"/>
      <c r="M141" s="80"/>
      <c r="N141" s="81">
        <v>1</v>
      </c>
      <c r="O141" s="82">
        <v>0</v>
      </c>
      <c r="P141" s="83">
        <v>0</v>
      </c>
      <c r="Q141" s="84">
        <f t="shared" si="3"/>
        <v>0</v>
      </c>
    </row>
    <row r="142" spans="1:17" x14ac:dyDescent="0.25">
      <c r="A142" s="75" t="s">
        <v>70</v>
      </c>
      <c r="B142" s="76" t="s">
        <v>1293</v>
      </c>
      <c r="C142" s="75" t="s">
        <v>526</v>
      </c>
      <c r="D142" s="75" t="s">
        <v>1290</v>
      </c>
      <c r="E142" s="241">
        <v>50</v>
      </c>
      <c r="F142" s="78">
        <v>8710822431136</v>
      </c>
      <c r="G142" s="79"/>
      <c r="H142" s="80"/>
      <c r="I142" s="80"/>
      <c r="J142" s="80"/>
      <c r="K142" s="80"/>
      <c r="L142" s="80"/>
      <c r="M142" s="80"/>
      <c r="N142" s="81">
        <v>1</v>
      </c>
      <c r="O142" s="82">
        <v>0</v>
      </c>
      <c r="P142" s="83">
        <v>0</v>
      </c>
      <c r="Q142" s="84">
        <f t="shared" si="3"/>
        <v>0</v>
      </c>
    </row>
    <row r="143" spans="1:17" x14ac:dyDescent="0.25">
      <c r="A143" s="75" t="s">
        <v>70</v>
      </c>
      <c r="B143" s="76" t="s">
        <v>1294</v>
      </c>
      <c r="C143" s="75" t="s">
        <v>526</v>
      </c>
      <c r="D143" s="75" t="s">
        <v>1295</v>
      </c>
      <c r="E143" s="241">
        <v>50</v>
      </c>
      <c r="F143" s="78">
        <v>8711000059319</v>
      </c>
      <c r="G143" s="79"/>
      <c r="H143" s="80"/>
      <c r="I143" s="80"/>
      <c r="J143" s="80"/>
      <c r="K143" s="80"/>
      <c r="L143" s="80"/>
      <c r="M143" s="80"/>
      <c r="N143" s="81">
        <v>1</v>
      </c>
      <c r="O143" s="82">
        <v>0</v>
      </c>
      <c r="P143" s="83">
        <v>0</v>
      </c>
      <c r="Q143" s="84">
        <f t="shared" si="3"/>
        <v>0</v>
      </c>
    </row>
    <row r="144" spans="1:17" x14ac:dyDescent="0.25">
      <c r="A144" s="75" t="s">
        <v>70</v>
      </c>
      <c r="B144" s="76" t="s">
        <v>1296</v>
      </c>
      <c r="C144" s="75" t="s">
        <v>526</v>
      </c>
      <c r="D144" s="75" t="s">
        <v>1297</v>
      </c>
      <c r="E144" s="241">
        <v>50</v>
      </c>
      <c r="F144" s="78">
        <v>8710822712006</v>
      </c>
      <c r="G144" s="79"/>
      <c r="H144" s="80"/>
      <c r="I144" s="80"/>
      <c r="J144" s="80"/>
      <c r="K144" s="80"/>
      <c r="L144" s="80"/>
      <c r="M144" s="80"/>
      <c r="N144" s="81">
        <v>1</v>
      </c>
      <c r="O144" s="82">
        <v>0</v>
      </c>
      <c r="P144" s="83">
        <v>0</v>
      </c>
      <c r="Q144" s="84">
        <f t="shared" si="3"/>
        <v>0</v>
      </c>
    </row>
    <row r="145" spans="1:17" x14ac:dyDescent="0.25">
      <c r="A145" s="75" t="s">
        <v>70</v>
      </c>
      <c r="B145" s="76" t="s">
        <v>1298</v>
      </c>
      <c r="C145" s="75" t="s">
        <v>526</v>
      </c>
      <c r="D145" s="75" t="s">
        <v>1299</v>
      </c>
      <c r="E145" s="241">
        <v>50</v>
      </c>
      <c r="F145" s="78">
        <v>8710822732271</v>
      </c>
      <c r="G145" s="79"/>
      <c r="H145" s="80"/>
      <c r="I145" s="80"/>
      <c r="J145" s="80"/>
      <c r="K145" s="80"/>
      <c r="L145" s="80"/>
      <c r="M145" s="80"/>
      <c r="N145" s="81">
        <v>1</v>
      </c>
      <c r="O145" s="82">
        <v>0</v>
      </c>
      <c r="P145" s="83">
        <v>0</v>
      </c>
      <c r="Q145" s="84">
        <f t="shared" si="3"/>
        <v>0</v>
      </c>
    </row>
    <row r="146" spans="1:17" x14ac:dyDescent="0.25">
      <c r="A146" s="85" t="s">
        <v>70</v>
      </c>
      <c r="B146" s="86" t="s">
        <v>1300</v>
      </c>
      <c r="C146" s="85" t="s">
        <v>541</v>
      </c>
      <c r="D146" s="85" t="s">
        <v>1301</v>
      </c>
      <c r="E146" s="241">
        <v>50</v>
      </c>
      <c r="F146" s="78">
        <v>8720600610066</v>
      </c>
      <c r="G146" s="79"/>
      <c r="H146" s="80"/>
      <c r="I146" s="80"/>
      <c r="J146" s="80"/>
      <c r="K146" s="80"/>
      <c r="L146" s="80"/>
      <c r="M146" s="80"/>
      <c r="N146" s="81">
        <v>1</v>
      </c>
      <c r="O146" s="82">
        <v>0</v>
      </c>
      <c r="P146" s="83">
        <v>0</v>
      </c>
      <c r="Q146" s="84">
        <f t="shared" si="3"/>
        <v>0</v>
      </c>
    </row>
    <row r="147" spans="1:17" x14ac:dyDescent="0.25">
      <c r="A147" s="75" t="s">
        <v>70</v>
      </c>
      <c r="B147" s="76" t="s">
        <v>1302</v>
      </c>
      <c r="C147" s="75" t="s">
        <v>541</v>
      </c>
      <c r="D147" s="75" t="s">
        <v>1301</v>
      </c>
      <c r="E147" s="241">
        <v>50</v>
      </c>
      <c r="F147" s="78">
        <v>8720600609237</v>
      </c>
      <c r="G147" s="79"/>
      <c r="H147" s="80"/>
      <c r="I147" s="80"/>
      <c r="J147" s="80"/>
      <c r="K147" s="80"/>
      <c r="L147" s="80"/>
      <c r="M147" s="80"/>
      <c r="N147" s="81">
        <v>1</v>
      </c>
      <c r="O147" s="82">
        <v>0</v>
      </c>
      <c r="P147" s="83">
        <v>0</v>
      </c>
      <c r="Q147" s="84">
        <f t="shared" si="3"/>
        <v>0</v>
      </c>
    </row>
    <row r="148" spans="1:17" x14ac:dyDescent="0.25">
      <c r="A148" s="75" t="s">
        <v>70</v>
      </c>
      <c r="B148" s="76" t="s">
        <v>1303</v>
      </c>
      <c r="C148" s="75" t="s">
        <v>526</v>
      </c>
      <c r="D148" s="75" t="s">
        <v>1304</v>
      </c>
      <c r="E148" s="241">
        <v>50</v>
      </c>
      <c r="F148" s="78">
        <v>8710844704881</v>
      </c>
      <c r="G148" s="79"/>
      <c r="H148" s="80"/>
      <c r="I148" s="80"/>
      <c r="J148" s="80"/>
      <c r="K148" s="80"/>
      <c r="L148" s="80"/>
      <c r="M148" s="80"/>
      <c r="N148" s="81">
        <v>1</v>
      </c>
      <c r="O148" s="82">
        <v>0</v>
      </c>
      <c r="P148" s="83">
        <v>0</v>
      </c>
      <c r="Q148" s="84">
        <f t="shared" si="3"/>
        <v>0</v>
      </c>
    </row>
    <row r="149" spans="1:17" x14ac:dyDescent="0.25">
      <c r="A149" s="75" t="s">
        <v>70</v>
      </c>
      <c r="B149" s="76" t="s">
        <v>1305</v>
      </c>
      <c r="C149" s="75" t="s">
        <v>541</v>
      </c>
      <c r="D149" s="75" t="s">
        <v>552</v>
      </c>
      <c r="E149" s="241">
        <v>50</v>
      </c>
      <c r="F149" s="78">
        <v>8718452646791</v>
      </c>
      <c r="G149" s="79"/>
      <c r="H149" s="80"/>
      <c r="I149" s="80"/>
      <c r="J149" s="80"/>
      <c r="K149" s="80"/>
      <c r="L149" s="80"/>
      <c r="M149" s="80"/>
      <c r="N149" s="81">
        <v>1</v>
      </c>
      <c r="O149" s="82">
        <v>0</v>
      </c>
      <c r="P149" s="83">
        <v>0</v>
      </c>
      <c r="Q149" s="84">
        <f t="shared" si="3"/>
        <v>0</v>
      </c>
    </row>
    <row r="150" spans="1:17" x14ac:dyDescent="0.25">
      <c r="A150" s="75" t="s">
        <v>70</v>
      </c>
      <c r="B150" s="76" t="s">
        <v>1306</v>
      </c>
      <c r="C150" s="75" t="s">
        <v>670</v>
      </c>
      <c r="D150" s="75" t="s">
        <v>782</v>
      </c>
      <c r="E150" s="241">
        <v>50</v>
      </c>
      <c r="F150" s="78">
        <v>8718114895956</v>
      </c>
      <c r="G150" s="79"/>
      <c r="H150" s="80"/>
      <c r="I150" s="80"/>
      <c r="J150" s="80"/>
      <c r="K150" s="80"/>
      <c r="L150" s="80"/>
      <c r="M150" s="80"/>
      <c r="N150" s="81">
        <v>1</v>
      </c>
      <c r="O150" s="82">
        <v>0</v>
      </c>
      <c r="P150" s="83">
        <v>0</v>
      </c>
      <c r="Q150" s="84">
        <f t="shared" si="3"/>
        <v>0</v>
      </c>
    </row>
    <row r="151" spans="1:17" x14ac:dyDescent="0.25">
      <c r="A151" s="75" t="s">
        <v>70</v>
      </c>
      <c r="B151" s="76" t="s">
        <v>1307</v>
      </c>
      <c r="C151" s="75" t="s">
        <v>526</v>
      </c>
      <c r="D151" s="75" t="s">
        <v>1308</v>
      </c>
      <c r="E151" s="241">
        <v>50</v>
      </c>
      <c r="F151" s="78">
        <v>8710822714031</v>
      </c>
      <c r="G151" s="79"/>
      <c r="H151" s="80"/>
      <c r="I151" s="80"/>
      <c r="J151" s="80"/>
      <c r="K151" s="80"/>
      <c r="L151" s="80"/>
      <c r="M151" s="80"/>
      <c r="N151" s="81">
        <v>1</v>
      </c>
      <c r="O151" s="82">
        <v>0</v>
      </c>
      <c r="P151" s="83">
        <v>0</v>
      </c>
      <c r="Q151" s="84">
        <f t="shared" si="3"/>
        <v>0</v>
      </c>
    </row>
    <row r="152" spans="1:17" x14ac:dyDescent="0.25">
      <c r="A152" s="75" t="s">
        <v>70</v>
      </c>
      <c r="B152" s="76" t="s">
        <v>1309</v>
      </c>
      <c r="C152" s="75" t="s">
        <v>526</v>
      </c>
      <c r="D152" s="75" t="s">
        <v>1310</v>
      </c>
      <c r="E152" s="241">
        <v>50</v>
      </c>
      <c r="F152" s="78">
        <v>8710822773991</v>
      </c>
      <c r="G152" s="79"/>
      <c r="H152" s="80"/>
      <c r="I152" s="80"/>
      <c r="J152" s="80"/>
      <c r="K152" s="80"/>
      <c r="L152" s="80"/>
      <c r="M152" s="80"/>
      <c r="N152" s="81">
        <v>1</v>
      </c>
      <c r="O152" s="82">
        <v>0</v>
      </c>
      <c r="P152" s="83">
        <v>0</v>
      </c>
      <c r="Q152" s="84">
        <f t="shared" si="3"/>
        <v>0</v>
      </c>
    </row>
    <row r="153" spans="1:17" x14ac:dyDescent="0.25">
      <c r="A153" s="75" t="s">
        <v>70</v>
      </c>
      <c r="B153" s="76" t="s">
        <v>1311</v>
      </c>
      <c r="C153" s="75" t="s">
        <v>670</v>
      </c>
      <c r="D153" s="75" t="s">
        <v>1312</v>
      </c>
      <c r="E153" s="241">
        <v>50</v>
      </c>
      <c r="F153" s="78">
        <v>8710435136770</v>
      </c>
      <c r="G153" s="79"/>
      <c r="H153" s="80"/>
      <c r="I153" s="80"/>
      <c r="J153" s="80"/>
      <c r="K153" s="80"/>
      <c r="L153" s="80"/>
      <c r="M153" s="80"/>
      <c r="N153" s="81">
        <v>1</v>
      </c>
      <c r="O153" s="82">
        <v>0</v>
      </c>
      <c r="P153" s="83">
        <v>0</v>
      </c>
      <c r="Q153" s="84">
        <f t="shared" si="3"/>
        <v>0</v>
      </c>
    </row>
    <row r="154" spans="1:17" x14ac:dyDescent="0.25">
      <c r="A154" s="75" t="s">
        <v>70</v>
      </c>
      <c r="B154" s="76" t="s">
        <v>1313</v>
      </c>
      <c r="C154" s="75" t="s">
        <v>670</v>
      </c>
      <c r="D154" s="75" t="s">
        <v>782</v>
      </c>
      <c r="E154" s="241">
        <v>50</v>
      </c>
      <c r="F154" s="78">
        <v>8718114895871</v>
      </c>
      <c r="G154" s="79"/>
      <c r="H154" s="80"/>
      <c r="I154" s="80"/>
      <c r="J154" s="80"/>
      <c r="K154" s="80"/>
      <c r="L154" s="80"/>
      <c r="M154" s="80"/>
      <c r="N154" s="81">
        <v>1</v>
      </c>
      <c r="O154" s="82">
        <v>0</v>
      </c>
      <c r="P154" s="83">
        <v>0</v>
      </c>
      <c r="Q154" s="84">
        <f t="shared" si="3"/>
        <v>0</v>
      </c>
    </row>
    <row r="155" spans="1:17" x14ac:dyDescent="0.25">
      <c r="A155" s="75" t="s">
        <v>70</v>
      </c>
      <c r="B155" s="76" t="s">
        <v>1314</v>
      </c>
      <c r="C155" s="75" t="s">
        <v>644</v>
      </c>
      <c r="D155" s="75" t="s">
        <v>1315</v>
      </c>
      <c r="E155" s="241">
        <v>50</v>
      </c>
      <c r="F155" s="78">
        <v>8710435136657</v>
      </c>
      <c r="G155" s="79"/>
      <c r="H155" s="80"/>
      <c r="I155" s="80"/>
      <c r="J155" s="80"/>
      <c r="K155" s="80"/>
      <c r="L155" s="80"/>
      <c r="M155" s="80"/>
      <c r="N155" s="81">
        <v>1</v>
      </c>
      <c r="O155" s="82">
        <v>0</v>
      </c>
      <c r="P155" s="83">
        <v>0</v>
      </c>
      <c r="Q155" s="84">
        <f t="shared" ref="Q155:Q172" si="4">SUM(E155)*(N155*O155)*(1-P155)</f>
        <v>0</v>
      </c>
    </row>
    <row r="156" spans="1:17" x14ac:dyDescent="0.25">
      <c r="A156" s="75" t="s">
        <v>70</v>
      </c>
      <c r="B156" s="76" t="s">
        <v>1318</v>
      </c>
      <c r="C156" s="75" t="s">
        <v>526</v>
      </c>
      <c r="D156" s="75" t="s">
        <v>1319</v>
      </c>
      <c r="E156" s="241">
        <v>50</v>
      </c>
      <c r="F156" s="78">
        <v>8711000940709</v>
      </c>
      <c r="G156" s="79"/>
      <c r="H156" s="80"/>
      <c r="I156" s="80"/>
      <c r="J156" s="80"/>
      <c r="K156" s="80"/>
      <c r="L156" s="80"/>
      <c r="M156" s="80"/>
      <c r="N156" s="81">
        <v>1</v>
      </c>
      <c r="O156" s="82">
        <v>0</v>
      </c>
      <c r="P156" s="83">
        <v>0</v>
      </c>
      <c r="Q156" s="84">
        <f t="shared" si="4"/>
        <v>0</v>
      </c>
    </row>
    <row r="157" spans="1:17" x14ac:dyDescent="0.25">
      <c r="A157" s="75" t="s">
        <v>70</v>
      </c>
      <c r="B157" s="76" t="s">
        <v>1320</v>
      </c>
      <c r="C157" s="75" t="s">
        <v>526</v>
      </c>
      <c r="D157" s="75" t="s">
        <v>1319</v>
      </c>
      <c r="E157" s="241">
        <v>50</v>
      </c>
      <c r="F157" s="78">
        <v>8711000243916</v>
      </c>
      <c r="G157" s="79"/>
      <c r="H157" s="80"/>
      <c r="I157" s="80"/>
      <c r="J157" s="80"/>
      <c r="K157" s="80"/>
      <c r="L157" s="80"/>
      <c r="M157" s="80"/>
      <c r="N157" s="81">
        <v>1</v>
      </c>
      <c r="O157" s="82">
        <v>0</v>
      </c>
      <c r="P157" s="83">
        <v>0</v>
      </c>
      <c r="Q157" s="84">
        <f t="shared" si="4"/>
        <v>0</v>
      </c>
    </row>
    <row r="158" spans="1:17" x14ac:dyDescent="0.25">
      <c r="A158" s="85" t="s">
        <v>70</v>
      </c>
      <c r="B158" s="86" t="s">
        <v>1321</v>
      </c>
      <c r="C158" s="85" t="s">
        <v>526</v>
      </c>
      <c r="D158" s="85" t="s">
        <v>764</v>
      </c>
      <c r="E158" s="241">
        <v>50</v>
      </c>
      <c r="F158" s="78">
        <v>5010115013234</v>
      </c>
      <c r="G158" s="79"/>
      <c r="H158" s="80"/>
      <c r="I158" s="80"/>
      <c r="J158" s="80"/>
      <c r="K158" s="80"/>
      <c r="L158" s="80"/>
      <c r="M158" s="80"/>
      <c r="N158" s="81">
        <v>1</v>
      </c>
      <c r="O158" s="82">
        <v>0</v>
      </c>
      <c r="P158" s="83">
        <v>0</v>
      </c>
      <c r="Q158" s="84">
        <f t="shared" si="4"/>
        <v>0</v>
      </c>
    </row>
    <row r="159" spans="1:17" x14ac:dyDescent="0.25">
      <c r="A159" s="75" t="s">
        <v>70</v>
      </c>
      <c r="B159" s="76" t="s">
        <v>1322</v>
      </c>
      <c r="C159" s="75" t="s">
        <v>644</v>
      </c>
      <c r="D159" s="75" t="s">
        <v>1286</v>
      </c>
      <c r="E159" s="241">
        <v>50</v>
      </c>
      <c r="F159" s="78">
        <v>8711363132094</v>
      </c>
      <c r="G159" s="79"/>
      <c r="H159" s="80"/>
      <c r="I159" s="80"/>
      <c r="J159" s="80"/>
      <c r="K159" s="80"/>
      <c r="L159" s="80"/>
      <c r="M159" s="80"/>
      <c r="N159" s="81">
        <v>1</v>
      </c>
      <c r="O159" s="82">
        <v>0</v>
      </c>
      <c r="P159" s="83">
        <v>0</v>
      </c>
      <c r="Q159" s="84">
        <f t="shared" si="4"/>
        <v>0</v>
      </c>
    </row>
    <row r="160" spans="1:17" x14ac:dyDescent="0.25">
      <c r="A160" s="75" t="s">
        <v>70</v>
      </c>
      <c r="B160" s="76" t="s">
        <v>1323</v>
      </c>
      <c r="C160" s="75" t="s">
        <v>526</v>
      </c>
      <c r="D160" s="75" t="s">
        <v>1324</v>
      </c>
      <c r="E160" s="241">
        <v>50</v>
      </c>
      <c r="F160" s="78">
        <v>8718452290451</v>
      </c>
      <c r="G160" s="79"/>
      <c r="H160" s="80"/>
      <c r="I160" s="80"/>
      <c r="J160" s="80"/>
      <c r="K160" s="80"/>
      <c r="L160" s="80"/>
      <c r="M160" s="80"/>
      <c r="N160" s="81">
        <v>1</v>
      </c>
      <c r="O160" s="82">
        <v>0</v>
      </c>
      <c r="P160" s="83">
        <v>0</v>
      </c>
      <c r="Q160" s="84">
        <f t="shared" si="4"/>
        <v>0</v>
      </c>
    </row>
    <row r="161" spans="1:17" x14ac:dyDescent="0.25">
      <c r="A161" s="75" t="s">
        <v>70</v>
      </c>
      <c r="B161" s="76" t="s">
        <v>1325</v>
      </c>
      <c r="C161" s="75" t="s">
        <v>526</v>
      </c>
      <c r="D161" s="75" t="s">
        <v>616</v>
      </c>
      <c r="E161" s="241">
        <v>50</v>
      </c>
      <c r="F161" s="78">
        <v>8710448054221</v>
      </c>
      <c r="G161" s="79"/>
      <c r="H161" s="80"/>
      <c r="I161" s="80"/>
      <c r="J161" s="80"/>
      <c r="K161" s="80"/>
      <c r="L161" s="80"/>
      <c r="M161" s="80"/>
      <c r="N161" s="81">
        <v>1</v>
      </c>
      <c r="O161" s="82">
        <v>0</v>
      </c>
      <c r="P161" s="83">
        <v>0</v>
      </c>
      <c r="Q161" s="84">
        <f t="shared" si="4"/>
        <v>0</v>
      </c>
    </row>
    <row r="162" spans="1:17" x14ac:dyDescent="0.25">
      <c r="A162" s="85" t="s">
        <v>70</v>
      </c>
      <c r="B162" s="86" t="s">
        <v>1326</v>
      </c>
      <c r="C162" s="85" t="s">
        <v>565</v>
      </c>
      <c r="D162" s="85" t="s">
        <v>616</v>
      </c>
      <c r="E162" s="241">
        <v>50</v>
      </c>
      <c r="F162" s="78">
        <v>8710448201502</v>
      </c>
      <c r="G162" s="79"/>
      <c r="H162" s="80"/>
      <c r="I162" s="80"/>
      <c r="J162" s="80"/>
      <c r="K162" s="80"/>
      <c r="L162" s="80"/>
      <c r="M162" s="80"/>
      <c r="N162" s="81">
        <v>1</v>
      </c>
      <c r="O162" s="82">
        <v>0</v>
      </c>
      <c r="P162" s="83">
        <v>0</v>
      </c>
      <c r="Q162" s="84">
        <f t="shared" si="4"/>
        <v>0</v>
      </c>
    </row>
    <row r="163" spans="1:17" x14ac:dyDescent="0.25">
      <c r="A163" s="75" t="s">
        <v>70</v>
      </c>
      <c r="B163" s="76" t="s">
        <v>1327</v>
      </c>
      <c r="C163" s="75" t="s">
        <v>526</v>
      </c>
      <c r="D163" s="75" t="s">
        <v>589</v>
      </c>
      <c r="E163" s="241">
        <v>50</v>
      </c>
      <c r="F163" s="78">
        <v>8718452236473</v>
      </c>
      <c r="G163" s="79"/>
      <c r="H163" s="80"/>
      <c r="I163" s="80"/>
      <c r="J163" s="80"/>
      <c r="K163" s="80"/>
      <c r="L163" s="80"/>
      <c r="M163" s="80"/>
      <c r="N163" s="81">
        <v>1</v>
      </c>
      <c r="O163" s="82">
        <v>0</v>
      </c>
      <c r="P163" s="83">
        <v>0</v>
      </c>
      <c r="Q163" s="84">
        <f t="shared" si="4"/>
        <v>0</v>
      </c>
    </row>
    <row r="164" spans="1:17" x14ac:dyDescent="0.25">
      <c r="A164" s="75" t="s">
        <v>70</v>
      </c>
      <c r="B164" s="76" t="s">
        <v>1328</v>
      </c>
      <c r="C164" s="75" t="s">
        <v>541</v>
      </c>
      <c r="D164" s="75" t="s">
        <v>1329</v>
      </c>
      <c r="E164" s="241">
        <v>50</v>
      </c>
      <c r="F164" s="78">
        <v>8720182243799</v>
      </c>
      <c r="G164" s="79"/>
      <c r="H164" s="80"/>
      <c r="I164" s="80"/>
      <c r="J164" s="80"/>
      <c r="K164" s="80"/>
      <c r="L164" s="80"/>
      <c r="M164" s="80"/>
      <c r="N164" s="81">
        <v>1</v>
      </c>
      <c r="O164" s="82">
        <v>0</v>
      </c>
      <c r="P164" s="83">
        <v>0</v>
      </c>
      <c r="Q164" s="84">
        <f t="shared" si="4"/>
        <v>0</v>
      </c>
    </row>
    <row r="165" spans="1:17" x14ac:dyDescent="0.25">
      <c r="A165" s="75" t="s">
        <v>70</v>
      </c>
      <c r="B165" s="76" t="s">
        <v>1330</v>
      </c>
      <c r="C165" s="75" t="s">
        <v>541</v>
      </c>
      <c r="D165" s="75" t="s">
        <v>1329</v>
      </c>
      <c r="E165" s="241">
        <v>50</v>
      </c>
      <c r="F165" s="78">
        <v>8720182239198</v>
      </c>
      <c r="G165" s="79"/>
      <c r="H165" s="80"/>
      <c r="I165" s="80"/>
      <c r="J165" s="80"/>
      <c r="K165" s="80"/>
      <c r="L165" s="80"/>
      <c r="M165" s="80"/>
      <c r="N165" s="81">
        <v>1</v>
      </c>
      <c r="O165" s="82">
        <v>0</v>
      </c>
      <c r="P165" s="83">
        <v>0</v>
      </c>
      <c r="Q165" s="84">
        <f t="shared" si="4"/>
        <v>0</v>
      </c>
    </row>
    <row r="166" spans="1:17" x14ac:dyDescent="0.25">
      <c r="A166" s="75" t="s">
        <v>70</v>
      </c>
      <c r="B166" s="76" t="s">
        <v>1331</v>
      </c>
      <c r="C166" s="75" t="s">
        <v>526</v>
      </c>
      <c r="D166" s="75" t="s">
        <v>1332</v>
      </c>
      <c r="E166" s="241">
        <v>50</v>
      </c>
      <c r="F166" s="78">
        <v>8710822776350</v>
      </c>
      <c r="G166" s="79"/>
      <c r="H166" s="80"/>
      <c r="I166" s="80"/>
      <c r="J166" s="80"/>
      <c r="K166" s="80"/>
      <c r="L166" s="80"/>
      <c r="M166" s="80"/>
      <c r="N166" s="81">
        <v>1</v>
      </c>
      <c r="O166" s="82">
        <v>0</v>
      </c>
      <c r="P166" s="83">
        <v>0</v>
      </c>
      <c r="Q166" s="84">
        <f t="shared" si="4"/>
        <v>0</v>
      </c>
    </row>
    <row r="167" spans="1:17" x14ac:dyDescent="0.25">
      <c r="A167" s="85" t="s">
        <v>70</v>
      </c>
      <c r="B167" s="86" t="s">
        <v>1333</v>
      </c>
      <c r="C167" s="85" t="s">
        <v>526</v>
      </c>
      <c r="D167" s="85" t="s">
        <v>877</v>
      </c>
      <c r="E167" s="241">
        <v>50</v>
      </c>
      <c r="F167" s="78">
        <v>8710822783525</v>
      </c>
      <c r="G167" s="79"/>
      <c r="H167" s="80"/>
      <c r="I167" s="80"/>
      <c r="J167" s="80"/>
      <c r="K167" s="80"/>
      <c r="L167" s="80"/>
      <c r="M167" s="80"/>
      <c r="N167" s="81">
        <v>1</v>
      </c>
      <c r="O167" s="82">
        <v>0</v>
      </c>
      <c r="P167" s="83">
        <v>0</v>
      </c>
      <c r="Q167" s="84">
        <f t="shared" si="4"/>
        <v>0</v>
      </c>
    </row>
    <row r="168" spans="1:17" x14ac:dyDescent="0.25">
      <c r="A168" s="75" t="s">
        <v>70</v>
      </c>
      <c r="B168" s="76" t="s">
        <v>1334</v>
      </c>
      <c r="C168" s="75" t="s">
        <v>526</v>
      </c>
      <c r="D168" s="75" t="s">
        <v>1335</v>
      </c>
      <c r="E168" s="241">
        <v>50</v>
      </c>
      <c r="F168" s="78">
        <v>8714266700667</v>
      </c>
      <c r="G168" s="79"/>
      <c r="H168" s="80"/>
      <c r="I168" s="80"/>
      <c r="J168" s="80"/>
      <c r="K168" s="80"/>
      <c r="L168" s="80"/>
      <c r="M168" s="80"/>
      <c r="N168" s="81">
        <v>1</v>
      </c>
      <c r="O168" s="82">
        <v>0</v>
      </c>
      <c r="P168" s="83">
        <v>0</v>
      </c>
      <c r="Q168" s="84">
        <f t="shared" si="4"/>
        <v>0</v>
      </c>
    </row>
    <row r="169" spans="1:17" x14ac:dyDescent="0.25">
      <c r="A169" s="75" t="s">
        <v>70</v>
      </c>
      <c r="B169" s="76" t="s">
        <v>1336</v>
      </c>
      <c r="C169" s="75" t="s">
        <v>526</v>
      </c>
      <c r="D169" s="75" t="s">
        <v>1337</v>
      </c>
      <c r="E169" s="241">
        <v>50</v>
      </c>
      <c r="F169" s="78">
        <v>8714266700964</v>
      </c>
      <c r="G169" s="79"/>
      <c r="H169" s="80"/>
      <c r="I169" s="80"/>
      <c r="J169" s="80"/>
      <c r="K169" s="80"/>
      <c r="L169" s="80"/>
      <c r="M169" s="80"/>
      <c r="N169" s="81">
        <v>1</v>
      </c>
      <c r="O169" s="82">
        <v>0</v>
      </c>
      <c r="P169" s="83">
        <v>0</v>
      </c>
      <c r="Q169" s="84">
        <f t="shared" si="4"/>
        <v>0</v>
      </c>
    </row>
    <row r="170" spans="1:17" x14ac:dyDescent="0.25">
      <c r="A170" s="85" t="s">
        <v>70</v>
      </c>
      <c r="B170" s="86" t="s">
        <v>1338</v>
      </c>
      <c r="C170" s="85" t="s">
        <v>526</v>
      </c>
      <c r="D170" s="85" t="s">
        <v>1339</v>
      </c>
      <c r="E170" s="241">
        <v>50</v>
      </c>
      <c r="F170" s="78">
        <v>8714266700971</v>
      </c>
      <c r="G170" s="79"/>
      <c r="H170" s="80"/>
      <c r="I170" s="80"/>
      <c r="J170" s="80"/>
      <c r="K170" s="80"/>
      <c r="L170" s="80"/>
      <c r="M170" s="80"/>
      <c r="N170" s="81">
        <v>1</v>
      </c>
      <c r="O170" s="82">
        <v>0</v>
      </c>
      <c r="P170" s="83">
        <v>0</v>
      </c>
      <c r="Q170" s="84">
        <f t="shared" si="4"/>
        <v>0</v>
      </c>
    </row>
    <row r="171" spans="1:17" x14ac:dyDescent="0.25">
      <c r="A171" s="75" t="s">
        <v>70</v>
      </c>
      <c r="B171" s="76" t="s">
        <v>1340</v>
      </c>
      <c r="C171" s="75" t="s">
        <v>526</v>
      </c>
      <c r="D171" s="75" t="s">
        <v>1341</v>
      </c>
      <c r="E171" s="241">
        <v>50</v>
      </c>
      <c r="F171" s="78">
        <v>5000232949080</v>
      </c>
      <c r="G171" s="79"/>
      <c r="H171" s="80"/>
      <c r="I171" s="80"/>
      <c r="J171" s="80"/>
      <c r="K171" s="80"/>
      <c r="L171" s="80"/>
      <c r="M171" s="80"/>
      <c r="N171" s="81">
        <v>1</v>
      </c>
      <c r="O171" s="82">
        <v>0</v>
      </c>
      <c r="P171" s="83">
        <v>0</v>
      </c>
      <c r="Q171" s="84">
        <f t="shared" si="4"/>
        <v>0</v>
      </c>
    </row>
    <row r="172" spans="1:17" x14ac:dyDescent="0.25">
      <c r="A172" s="75" t="s">
        <v>70</v>
      </c>
      <c r="B172" s="76" t="s">
        <v>1342</v>
      </c>
      <c r="C172" s="75" t="s">
        <v>526</v>
      </c>
      <c r="D172" s="75" t="s">
        <v>606</v>
      </c>
      <c r="E172" s="241">
        <v>50</v>
      </c>
      <c r="F172" s="78">
        <v>8714266730169</v>
      </c>
      <c r="G172" s="79"/>
      <c r="H172" s="80"/>
      <c r="I172" s="80"/>
      <c r="J172" s="80"/>
      <c r="K172" s="80"/>
      <c r="L172" s="80"/>
      <c r="M172" s="80"/>
      <c r="N172" s="81">
        <v>1</v>
      </c>
      <c r="O172" s="82">
        <v>0</v>
      </c>
      <c r="P172" s="83">
        <v>0</v>
      </c>
      <c r="Q172" s="84">
        <f t="shared" si="4"/>
        <v>0</v>
      </c>
    </row>
    <row r="173" spans="1:17" x14ac:dyDescent="0.25">
      <c r="A173" s="75" t="s">
        <v>70</v>
      </c>
      <c r="B173" s="76" t="s">
        <v>1343</v>
      </c>
      <c r="C173" s="75" t="s">
        <v>526</v>
      </c>
      <c r="D173" s="75" t="s">
        <v>1269</v>
      </c>
      <c r="E173" s="241">
        <v>50</v>
      </c>
      <c r="F173" s="78">
        <v>8718452449989</v>
      </c>
      <c r="G173" s="79"/>
      <c r="H173" s="80"/>
      <c r="I173" s="80"/>
      <c r="J173" s="80"/>
      <c r="K173" s="80"/>
      <c r="L173" s="80"/>
      <c r="M173" s="80"/>
      <c r="N173" s="81">
        <v>1</v>
      </c>
      <c r="O173" s="82">
        <v>0</v>
      </c>
      <c r="P173" s="83">
        <v>0</v>
      </c>
      <c r="Q173" s="84">
        <f t="shared" ref="Q173:Q188" si="5">SUM(E173)*(N173*O173)*(1-P173)</f>
        <v>0</v>
      </c>
    </row>
    <row r="174" spans="1:17" x14ac:dyDescent="0.25">
      <c r="A174" s="75" t="s">
        <v>70</v>
      </c>
      <c r="B174" s="76" t="s">
        <v>1344</v>
      </c>
      <c r="C174" s="75" t="s">
        <v>526</v>
      </c>
      <c r="D174" s="75" t="s">
        <v>1072</v>
      </c>
      <c r="E174" s="241">
        <v>50</v>
      </c>
      <c r="F174" s="78">
        <v>8717200002490</v>
      </c>
      <c r="G174" s="79"/>
      <c r="H174" s="80"/>
      <c r="I174" s="80"/>
      <c r="J174" s="80"/>
      <c r="K174" s="80"/>
      <c r="L174" s="80"/>
      <c r="M174" s="80"/>
      <c r="N174" s="81">
        <v>1</v>
      </c>
      <c r="O174" s="82">
        <v>0</v>
      </c>
      <c r="P174" s="83">
        <v>0</v>
      </c>
      <c r="Q174" s="84">
        <f t="shared" si="5"/>
        <v>0</v>
      </c>
    </row>
    <row r="175" spans="1:17" x14ac:dyDescent="0.25">
      <c r="A175" s="85" t="s">
        <v>70</v>
      </c>
      <c r="B175" s="86" t="s">
        <v>1345</v>
      </c>
      <c r="C175" s="85" t="s">
        <v>526</v>
      </c>
      <c r="D175" s="85" t="s">
        <v>1193</v>
      </c>
      <c r="E175" s="241">
        <v>50</v>
      </c>
      <c r="F175" s="78">
        <v>8710348452578</v>
      </c>
      <c r="G175" s="79"/>
      <c r="H175" s="80"/>
      <c r="I175" s="80"/>
      <c r="J175" s="80"/>
      <c r="K175" s="80"/>
      <c r="L175" s="80"/>
      <c r="M175" s="80"/>
      <c r="N175" s="81">
        <v>1</v>
      </c>
      <c r="O175" s="82">
        <v>0</v>
      </c>
      <c r="P175" s="83">
        <v>0</v>
      </c>
      <c r="Q175" s="84">
        <f t="shared" si="5"/>
        <v>0</v>
      </c>
    </row>
    <row r="176" spans="1:17" x14ac:dyDescent="0.25">
      <c r="A176" s="75" t="s">
        <v>70</v>
      </c>
      <c r="B176" s="76" t="s">
        <v>1346</v>
      </c>
      <c r="C176" s="75" t="s">
        <v>719</v>
      </c>
      <c r="D176" s="75" t="s">
        <v>693</v>
      </c>
      <c r="E176" s="241">
        <v>50</v>
      </c>
      <c r="F176" s="78">
        <v>5410063038783</v>
      </c>
      <c r="G176" s="79"/>
      <c r="H176" s="80"/>
      <c r="I176" s="80"/>
      <c r="J176" s="80"/>
      <c r="K176" s="80"/>
      <c r="L176" s="80"/>
      <c r="M176" s="80"/>
      <c r="N176" s="81">
        <v>1</v>
      </c>
      <c r="O176" s="82">
        <v>0</v>
      </c>
      <c r="P176" s="83">
        <v>0</v>
      </c>
      <c r="Q176" s="84">
        <f t="shared" si="5"/>
        <v>0</v>
      </c>
    </row>
    <row r="177" spans="1:17" x14ac:dyDescent="0.25">
      <c r="A177" s="75" t="s">
        <v>70</v>
      </c>
      <c r="B177" s="76" t="s">
        <v>1347</v>
      </c>
      <c r="C177" s="75" t="s">
        <v>526</v>
      </c>
      <c r="D177" s="75" t="s">
        <v>1348</v>
      </c>
      <c r="E177" s="241">
        <v>50</v>
      </c>
      <c r="F177" s="78">
        <v>4008601400409</v>
      </c>
      <c r="G177" s="79"/>
      <c r="H177" s="80"/>
      <c r="I177" s="80"/>
      <c r="J177" s="80"/>
      <c r="K177" s="80"/>
      <c r="L177" s="80"/>
      <c r="M177" s="80"/>
      <c r="N177" s="81">
        <v>1</v>
      </c>
      <c r="O177" s="82">
        <v>0</v>
      </c>
      <c r="P177" s="83">
        <v>0</v>
      </c>
      <c r="Q177" s="84">
        <f t="shared" si="5"/>
        <v>0</v>
      </c>
    </row>
    <row r="178" spans="1:17" x14ac:dyDescent="0.25">
      <c r="A178" s="75" t="s">
        <v>70</v>
      </c>
      <c r="B178" s="76" t="s">
        <v>1349</v>
      </c>
      <c r="C178" s="75" t="s">
        <v>526</v>
      </c>
      <c r="D178" s="75" t="s">
        <v>1193</v>
      </c>
      <c r="E178" s="241">
        <v>50</v>
      </c>
      <c r="F178" s="78">
        <v>8710348452585</v>
      </c>
      <c r="G178" s="79"/>
      <c r="H178" s="80"/>
      <c r="I178" s="80"/>
      <c r="J178" s="80"/>
      <c r="K178" s="80"/>
      <c r="L178" s="80"/>
      <c r="M178" s="80"/>
      <c r="N178" s="81">
        <v>1</v>
      </c>
      <c r="O178" s="82">
        <v>0</v>
      </c>
      <c r="P178" s="83">
        <v>0</v>
      </c>
      <c r="Q178" s="84">
        <f t="shared" si="5"/>
        <v>0</v>
      </c>
    </row>
    <row r="179" spans="1:17" x14ac:dyDescent="0.25">
      <c r="A179" s="75" t="s">
        <v>70</v>
      </c>
      <c r="B179" s="76" t="s">
        <v>1350</v>
      </c>
      <c r="C179" s="75" t="s">
        <v>526</v>
      </c>
      <c r="D179" s="75" t="s">
        <v>1351</v>
      </c>
      <c r="E179" s="241">
        <v>50</v>
      </c>
      <c r="F179" s="78">
        <v>7614200101608</v>
      </c>
      <c r="G179" s="79"/>
      <c r="H179" s="80"/>
      <c r="I179" s="80"/>
      <c r="J179" s="80"/>
      <c r="K179" s="80"/>
      <c r="L179" s="80"/>
      <c r="M179" s="80"/>
      <c r="N179" s="81">
        <v>1</v>
      </c>
      <c r="O179" s="82">
        <v>0</v>
      </c>
      <c r="P179" s="83">
        <v>0</v>
      </c>
      <c r="Q179" s="84">
        <f t="shared" si="5"/>
        <v>0</v>
      </c>
    </row>
    <row r="180" spans="1:17" x14ac:dyDescent="0.25">
      <c r="A180" s="85" t="s">
        <v>70</v>
      </c>
      <c r="B180" s="86" t="s">
        <v>1352</v>
      </c>
      <c r="C180" s="85" t="s">
        <v>526</v>
      </c>
      <c r="D180" s="85" t="s">
        <v>1353</v>
      </c>
      <c r="E180" s="241">
        <v>50</v>
      </c>
      <c r="F180" s="78">
        <v>5414150205003</v>
      </c>
      <c r="G180" s="79"/>
      <c r="H180" s="80"/>
      <c r="I180" s="80"/>
      <c r="J180" s="80"/>
      <c r="K180" s="80"/>
      <c r="L180" s="80"/>
      <c r="M180" s="80"/>
      <c r="N180" s="81">
        <v>1</v>
      </c>
      <c r="O180" s="82">
        <v>0</v>
      </c>
      <c r="P180" s="83">
        <v>0</v>
      </c>
      <c r="Q180" s="84">
        <f t="shared" si="5"/>
        <v>0</v>
      </c>
    </row>
    <row r="181" spans="1:17" x14ac:dyDescent="0.25">
      <c r="A181" s="75" t="s">
        <v>70</v>
      </c>
      <c r="B181" s="76" t="s">
        <v>1354</v>
      </c>
      <c r="C181" s="75" t="s">
        <v>526</v>
      </c>
      <c r="D181" s="75" t="s">
        <v>1355</v>
      </c>
      <c r="E181" s="241">
        <v>50</v>
      </c>
      <c r="F181" s="78">
        <v>8712400005340</v>
      </c>
      <c r="G181" s="79"/>
      <c r="H181" s="80"/>
      <c r="I181" s="80"/>
      <c r="J181" s="80"/>
      <c r="K181" s="80"/>
      <c r="L181" s="80"/>
      <c r="M181" s="80"/>
      <c r="N181" s="81">
        <v>1</v>
      </c>
      <c r="O181" s="82">
        <v>0</v>
      </c>
      <c r="P181" s="83">
        <v>0</v>
      </c>
      <c r="Q181" s="84">
        <f t="shared" si="5"/>
        <v>0</v>
      </c>
    </row>
    <row r="182" spans="1:17" x14ac:dyDescent="0.25">
      <c r="A182" s="75" t="s">
        <v>70</v>
      </c>
      <c r="B182" s="76" t="s">
        <v>1356</v>
      </c>
      <c r="C182" s="75" t="s">
        <v>541</v>
      </c>
      <c r="D182" s="75" t="s">
        <v>1236</v>
      </c>
      <c r="E182" s="241">
        <v>50</v>
      </c>
      <c r="F182" s="78">
        <v>8720182223173</v>
      </c>
      <c r="G182" s="79"/>
      <c r="H182" s="80"/>
      <c r="I182" s="80"/>
      <c r="J182" s="80"/>
      <c r="K182" s="80"/>
      <c r="L182" s="80"/>
      <c r="M182" s="80"/>
      <c r="N182" s="81">
        <v>1</v>
      </c>
      <c r="O182" s="82">
        <v>0</v>
      </c>
      <c r="P182" s="83">
        <v>0</v>
      </c>
      <c r="Q182" s="84">
        <f t="shared" si="5"/>
        <v>0</v>
      </c>
    </row>
    <row r="183" spans="1:17" x14ac:dyDescent="0.25">
      <c r="A183" s="75" t="s">
        <v>70</v>
      </c>
      <c r="B183" s="76" t="s">
        <v>1357</v>
      </c>
      <c r="C183" s="75" t="s">
        <v>526</v>
      </c>
      <c r="D183" s="75" t="s">
        <v>1358</v>
      </c>
      <c r="E183" s="241">
        <v>50</v>
      </c>
      <c r="F183" s="78">
        <v>8710822714147</v>
      </c>
      <c r="G183" s="79"/>
      <c r="H183" s="80"/>
      <c r="I183" s="80"/>
      <c r="J183" s="80"/>
      <c r="K183" s="80"/>
      <c r="L183" s="80"/>
      <c r="M183" s="80"/>
      <c r="N183" s="81">
        <v>1</v>
      </c>
      <c r="O183" s="82">
        <v>0</v>
      </c>
      <c r="P183" s="83">
        <v>0</v>
      </c>
      <c r="Q183" s="84">
        <f t="shared" si="5"/>
        <v>0</v>
      </c>
    </row>
    <row r="184" spans="1:17" x14ac:dyDescent="0.25">
      <c r="A184" s="75" t="s">
        <v>70</v>
      </c>
      <c r="B184" s="76" t="s">
        <v>1359</v>
      </c>
      <c r="C184" s="75" t="s">
        <v>526</v>
      </c>
      <c r="D184" s="75" t="s">
        <v>1360</v>
      </c>
      <c r="E184" s="241">
        <v>50</v>
      </c>
      <c r="F184" s="78">
        <v>8718053181189</v>
      </c>
      <c r="G184" s="79"/>
      <c r="H184" s="80"/>
      <c r="I184" s="80"/>
      <c r="J184" s="80"/>
      <c r="K184" s="80"/>
      <c r="L184" s="80"/>
      <c r="M184" s="80"/>
      <c r="N184" s="81">
        <v>1</v>
      </c>
      <c r="O184" s="82">
        <v>0</v>
      </c>
      <c r="P184" s="83">
        <v>0</v>
      </c>
      <c r="Q184" s="84">
        <f t="shared" si="5"/>
        <v>0</v>
      </c>
    </row>
    <row r="185" spans="1:17" x14ac:dyDescent="0.25">
      <c r="A185" s="75" t="s">
        <v>70</v>
      </c>
      <c r="B185" s="76" t="s">
        <v>1361</v>
      </c>
      <c r="C185" s="75" t="s">
        <v>526</v>
      </c>
      <c r="D185" s="75" t="s">
        <v>1362</v>
      </c>
      <c r="E185" s="241">
        <v>50</v>
      </c>
      <c r="F185" s="78">
        <v>8710224310107</v>
      </c>
      <c r="G185" s="79"/>
      <c r="H185" s="80"/>
      <c r="I185" s="80"/>
      <c r="J185" s="80"/>
      <c r="K185" s="80"/>
      <c r="L185" s="80"/>
      <c r="M185" s="80"/>
      <c r="N185" s="81">
        <v>1</v>
      </c>
      <c r="O185" s="82">
        <v>0</v>
      </c>
      <c r="P185" s="83">
        <v>0</v>
      </c>
      <c r="Q185" s="84">
        <f t="shared" si="5"/>
        <v>0</v>
      </c>
    </row>
    <row r="186" spans="1:17" x14ac:dyDescent="0.25">
      <c r="A186" s="75" t="s">
        <v>70</v>
      </c>
      <c r="B186" s="76" t="s">
        <v>1364</v>
      </c>
      <c r="C186" s="75" t="s">
        <v>526</v>
      </c>
      <c r="D186" s="75" t="s">
        <v>1365</v>
      </c>
      <c r="E186" s="241">
        <v>50</v>
      </c>
      <c r="F186" s="78">
        <v>8718452204229</v>
      </c>
      <c r="G186" s="79"/>
      <c r="H186" s="80"/>
      <c r="I186" s="80"/>
      <c r="J186" s="80"/>
      <c r="K186" s="80"/>
      <c r="L186" s="80"/>
      <c r="M186" s="80"/>
      <c r="N186" s="81">
        <v>1</v>
      </c>
      <c r="O186" s="82">
        <v>0</v>
      </c>
      <c r="P186" s="83">
        <v>0</v>
      </c>
      <c r="Q186" s="84">
        <f t="shared" si="5"/>
        <v>0</v>
      </c>
    </row>
    <row r="187" spans="1:17" x14ac:dyDescent="0.25">
      <c r="A187" s="75" t="s">
        <v>70</v>
      </c>
      <c r="B187" s="76" t="s">
        <v>1366</v>
      </c>
      <c r="C187" s="75" t="s">
        <v>719</v>
      </c>
      <c r="D187" s="75" t="s">
        <v>1367</v>
      </c>
      <c r="E187" s="241">
        <v>50</v>
      </c>
      <c r="F187" s="78">
        <v>5901177509929</v>
      </c>
      <c r="G187" s="79"/>
      <c r="H187" s="80"/>
      <c r="I187" s="80"/>
      <c r="J187" s="80"/>
      <c r="K187" s="80"/>
      <c r="L187" s="80"/>
      <c r="M187" s="80"/>
      <c r="N187" s="81">
        <v>1</v>
      </c>
      <c r="O187" s="82">
        <v>0</v>
      </c>
      <c r="P187" s="83">
        <v>0</v>
      </c>
      <c r="Q187" s="84">
        <f t="shared" si="5"/>
        <v>0</v>
      </c>
    </row>
    <row r="188" spans="1:17" x14ac:dyDescent="0.25">
      <c r="A188" s="75" t="s">
        <v>70</v>
      </c>
      <c r="B188" s="76" t="s">
        <v>1368</v>
      </c>
      <c r="C188" s="75" t="s">
        <v>526</v>
      </c>
      <c r="D188" s="75" t="s">
        <v>1369</v>
      </c>
      <c r="E188" s="241">
        <v>50</v>
      </c>
      <c r="F188" s="78">
        <v>8710822112325</v>
      </c>
      <c r="G188" s="79"/>
      <c r="H188" s="80"/>
      <c r="I188" s="80"/>
      <c r="J188" s="80"/>
      <c r="K188" s="80"/>
      <c r="L188" s="80"/>
      <c r="M188" s="80"/>
      <c r="N188" s="81">
        <v>1</v>
      </c>
      <c r="O188" s="82">
        <v>0</v>
      </c>
      <c r="P188" s="83">
        <v>0</v>
      </c>
      <c r="Q188" s="84">
        <f t="shared" si="5"/>
        <v>0</v>
      </c>
    </row>
    <row r="189" spans="1:17" x14ac:dyDescent="0.25">
      <c r="A189" s="75" t="s">
        <v>70</v>
      </c>
      <c r="B189" s="76" t="s">
        <v>1370</v>
      </c>
      <c r="C189" s="75" t="s">
        <v>526</v>
      </c>
      <c r="D189" s="75" t="s">
        <v>1190</v>
      </c>
      <c r="E189" s="241">
        <v>50</v>
      </c>
      <c r="F189" s="78">
        <v>8710482920919</v>
      </c>
      <c r="G189" s="79"/>
      <c r="H189" s="80"/>
      <c r="I189" s="80"/>
      <c r="J189" s="80"/>
      <c r="K189" s="80"/>
      <c r="L189" s="80"/>
      <c r="M189" s="80"/>
      <c r="N189" s="81">
        <v>1</v>
      </c>
      <c r="O189" s="82">
        <v>0</v>
      </c>
      <c r="P189" s="83">
        <v>0</v>
      </c>
      <c r="Q189" s="84">
        <f t="shared" ref="Q189:Q230" si="6">SUM(E189)*(N189*O189)*(1-P189)</f>
        <v>0</v>
      </c>
    </row>
    <row r="190" spans="1:17" x14ac:dyDescent="0.25">
      <c r="A190" s="75" t="s">
        <v>70</v>
      </c>
      <c r="B190" s="76" t="s">
        <v>1371</v>
      </c>
      <c r="C190" s="75" t="s">
        <v>526</v>
      </c>
      <c r="D190" s="75" t="s">
        <v>1372</v>
      </c>
      <c r="E190" s="241">
        <v>50</v>
      </c>
      <c r="F190" s="78">
        <v>8710822770945</v>
      </c>
      <c r="G190" s="79"/>
      <c r="H190" s="80"/>
      <c r="I190" s="80"/>
      <c r="J190" s="80"/>
      <c r="K190" s="80"/>
      <c r="L190" s="80"/>
      <c r="M190" s="80"/>
      <c r="N190" s="81">
        <v>1</v>
      </c>
      <c r="O190" s="82">
        <v>0</v>
      </c>
      <c r="P190" s="83">
        <v>0</v>
      </c>
      <c r="Q190" s="84">
        <f t="shared" si="6"/>
        <v>0</v>
      </c>
    </row>
    <row r="191" spans="1:17" x14ac:dyDescent="0.25">
      <c r="A191" s="85" t="s">
        <v>70</v>
      </c>
      <c r="B191" s="86" t="s">
        <v>1373</v>
      </c>
      <c r="C191" s="85" t="s">
        <v>541</v>
      </c>
      <c r="D191" s="85" t="s">
        <v>1269</v>
      </c>
      <c r="E191" s="241">
        <v>50</v>
      </c>
      <c r="F191" s="78">
        <v>8718452153534</v>
      </c>
      <c r="G191" s="79"/>
      <c r="H191" s="80"/>
      <c r="I191" s="80"/>
      <c r="J191" s="80"/>
      <c r="K191" s="80"/>
      <c r="L191" s="80"/>
      <c r="M191" s="80"/>
      <c r="N191" s="81">
        <v>1</v>
      </c>
      <c r="O191" s="82">
        <v>0</v>
      </c>
      <c r="P191" s="83">
        <v>0</v>
      </c>
      <c r="Q191" s="84">
        <f t="shared" si="6"/>
        <v>0</v>
      </c>
    </row>
    <row r="192" spans="1:17" x14ac:dyDescent="0.25">
      <c r="A192" s="75" t="s">
        <v>70</v>
      </c>
      <c r="B192" s="76" t="s">
        <v>1374</v>
      </c>
      <c r="C192" s="75" t="s">
        <v>526</v>
      </c>
      <c r="D192" s="75" t="s">
        <v>1375</v>
      </c>
      <c r="E192" s="241">
        <v>50</v>
      </c>
      <c r="F192" s="78">
        <v>8718452378050</v>
      </c>
      <c r="G192" s="79"/>
      <c r="H192" s="80"/>
      <c r="I192" s="80"/>
      <c r="J192" s="80"/>
      <c r="K192" s="80"/>
      <c r="L192" s="80"/>
      <c r="M192" s="80"/>
      <c r="N192" s="81">
        <v>1</v>
      </c>
      <c r="O192" s="82">
        <v>0</v>
      </c>
      <c r="P192" s="83">
        <v>0</v>
      </c>
      <c r="Q192" s="84">
        <f t="shared" si="6"/>
        <v>0</v>
      </c>
    </row>
    <row r="193" spans="1:17" x14ac:dyDescent="0.25">
      <c r="A193" s="75" t="s">
        <v>70</v>
      </c>
      <c r="B193" s="76" t="s">
        <v>1376</v>
      </c>
      <c r="C193" s="75" t="s">
        <v>526</v>
      </c>
      <c r="D193" s="75" t="s">
        <v>1335</v>
      </c>
      <c r="E193" s="241">
        <v>50</v>
      </c>
      <c r="F193" s="78">
        <v>8710533213922</v>
      </c>
      <c r="G193" s="79"/>
      <c r="H193" s="80"/>
      <c r="I193" s="80"/>
      <c r="J193" s="80"/>
      <c r="K193" s="80"/>
      <c r="L193" s="80"/>
      <c r="M193" s="80"/>
      <c r="N193" s="81">
        <v>1</v>
      </c>
      <c r="O193" s="82">
        <v>0</v>
      </c>
      <c r="P193" s="83">
        <v>0</v>
      </c>
      <c r="Q193" s="84">
        <f t="shared" si="6"/>
        <v>0</v>
      </c>
    </row>
    <row r="194" spans="1:17" x14ac:dyDescent="0.25">
      <c r="A194" s="75" t="s">
        <v>70</v>
      </c>
      <c r="B194" s="76" t="s">
        <v>1377</v>
      </c>
      <c r="C194" s="75" t="s">
        <v>526</v>
      </c>
      <c r="D194" s="75" t="s">
        <v>1277</v>
      </c>
      <c r="E194" s="241">
        <v>50</v>
      </c>
      <c r="F194" s="78">
        <v>7613035356023</v>
      </c>
      <c r="G194" s="79"/>
      <c r="H194" s="80"/>
      <c r="I194" s="80"/>
      <c r="J194" s="80"/>
      <c r="K194" s="80"/>
      <c r="L194" s="80"/>
      <c r="M194" s="80"/>
      <c r="N194" s="81">
        <v>1</v>
      </c>
      <c r="O194" s="82">
        <v>0</v>
      </c>
      <c r="P194" s="83">
        <v>0</v>
      </c>
      <c r="Q194" s="84">
        <f t="shared" si="6"/>
        <v>0</v>
      </c>
    </row>
    <row r="195" spans="1:17" x14ac:dyDescent="0.25">
      <c r="A195" s="85" t="s">
        <v>70</v>
      </c>
      <c r="B195" s="86" t="s">
        <v>1378</v>
      </c>
      <c r="C195" s="85" t="s">
        <v>526</v>
      </c>
      <c r="D195" s="85" t="s">
        <v>1379</v>
      </c>
      <c r="E195" s="241">
        <v>50</v>
      </c>
      <c r="F195" s="78">
        <v>8710496977220</v>
      </c>
      <c r="G195" s="79"/>
      <c r="H195" s="80"/>
      <c r="I195" s="80"/>
      <c r="J195" s="80"/>
      <c r="K195" s="80"/>
      <c r="L195" s="80"/>
      <c r="M195" s="80"/>
      <c r="N195" s="81">
        <v>1</v>
      </c>
      <c r="O195" s="82">
        <v>0</v>
      </c>
      <c r="P195" s="83">
        <v>0</v>
      </c>
      <c r="Q195" s="84">
        <f t="shared" si="6"/>
        <v>0</v>
      </c>
    </row>
    <row r="196" spans="1:17" x14ac:dyDescent="0.25">
      <c r="A196" s="75" t="s">
        <v>70</v>
      </c>
      <c r="B196" s="76" t="s">
        <v>1380</v>
      </c>
      <c r="C196" s="75" t="s">
        <v>526</v>
      </c>
      <c r="D196" s="75" t="s">
        <v>1269</v>
      </c>
      <c r="E196" s="241">
        <v>50</v>
      </c>
      <c r="F196" s="78">
        <v>8714100773109</v>
      </c>
      <c r="G196" s="79"/>
      <c r="H196" s="80"/>
      <c r="I196" s="80"/>
      <c r="J196" s="80"/>
      <c r="K196" s="80"/>
      <c r="L196" s="80"/>
      <c r="M196" s="80"/>
      <c r="N196" s="81">
        <v>1</v>
      </c>
      <c r="O196" s="82">
        <v>0</v>
      </c>
      <c r="P196" s="83">
        <v>0</v>
      </c>
      <c r="Q196" s="84">
        <f t="shared" si="6"/>
        <v>0</v>
      </c>
    </row>
    <row r="197" spans="1:17" x14ac:dyDescent="0.25">
      <c r="A197" s="75" t="s">
        <v>70</v>
      </c>
      <c r="B197" s="76" t="s">
        <v>1381</v>
      </c>
      <c r="C197" s="75" t="s">
        <v>526</v>
      </c>
      <c r="D197" s="75" t="s">
        <v>1269</v>
      </c>
      <c r="E197" s="241">
        <v>50</v>
      </c>
      <c r="F197" s="78">
        <v>8714100753828</v>
      </c>
      <c r="G197" s="79"/>
      <c r="H197" s="80"/>
      <c r="I197" s="80"/>
      <c r="J197" s="80"/>
      <c r="K197" s="80"/>
      <c r="L197" s="80"/>
      <c r="M197" s="80"/>
      <c r="N197" s="81">
        <v>1</v>
      </c>
      <c r="O197" s="82">
        <v>0</v>
      </c>
      <c r="P197" s="83">
        <v>0</v>
      </c>
      <c r="Q197" s="84">
        <f t="shared" si="6"/>
        <v>0</v>
      </c>
    </row>
    <row r="198" spans="1:17" x14ac:dyDescent="0.25">
      <c r="A198" s="75" t="s">
        <v>70</v>
      </c>
      <c r="B198" s="76" t="s">
        <v>1382</v>
      </c>
      <c r="C198" s="75" t="s">
        <v>526</v>
      </c>
      <c r="D198" s="75" t="s">
        <v>1269</v>
      </c>
      <c r="E198" s="241">
        <v>50</v>
      </c>
      <c r="F198" s="78">
        <v>8714100332191</v>
      </c>
      <c r="G198" s="79"/>
      <c r="H198" s="80"/>
      <c r="I198" s="80"/>
      <c r="J198" s="80"/>
      <c r="K198" s="80"/>
      <c r="L198" s="80"/>
      <c r="M198" s="80"/>
      <c r="N198" s="81">
        <v>1</v>
      </c>
      <c r="O198" s="82">
        <v>0</v>
      </c>
      <c r="P198" s="83">
        <v>0</v>
      </c>
      <c r="Q198" s="84">
        <f t="shared" si="6"/>
        <v>0</v>
      </c>
    </row>
    <row r="199" spans="1:17" x14ac:dyDescent="0.25">
      <c r="A199" s="75" t="s">
        <v>70</v>
      </c>
      <c r="B199" s="76" t="s">
        <v>1383</v>
      </c>
      <c r="C199" s="75" t="s">
        <v>541</v>
      </c>
      <c r="D199" s="75" t="s">
        <v>1231</v>
      </c>
      <c r="E199" s="241">
        <v>50</v>
      </c>
      <c r="F199" s="78">
        <v>8718452394548</v>
      </c>
      <c r="G199" s="79"/>
      <c r="H199" s="80"/>
      <c r="I199" s="80"/>
      <c r="J199" s="80"/>
      <c r="K199" s="80"/>
      <c r="L199" s="80"/>
      <c r="M199" s="80"/>
      <c r="N199" s="81">
        <v>1</v>
      </c>
      <c r="O199" s="82">
        <v>0</v>
      </c>
      <c r="P199" s="83">
        <v>0</v>
      </c>
      <c r="Q199" s="84">
        <f t="shared" si="6"/>
        <v>0</v>
      </c>
    </row>
    <row r="200" spans="1:17" x14ac:dyDescent="0.25">
      <c r="A200" s="75" t="s">
        <v>70</v>
      </c>
      <c r="B200" s="76" t="s">
        <v>1384</v>
      </c>
      <c r="C200" s="75" t="s">
        <v>541</v>
      </c>
      <c r="D200" s="75" t="s">
        <v>1385</v>
      </c>
      <c r="E200" s="241">
        <v>50</v>
      </c>
      <c r="F200" s="78">
        <v>8710863805880</v>
      </c>
      <c r="G200" s="79"/>
      <c r="H200" s="80"/>
      <c r="I200" s="80"/>
      <c r="J200" s="80"/>
      <c r="K200" s="80"/>
      <c r="L200" s="80"/>
      <c r="M200" s="80"/>
      <c r="N200" s="81">
        <v>1</v>
      </c>
      <c r="O200" s="82">
        <v>0</v>
      </c>
      <c r="P200" s="83">
        <v>0</v>
      </c>
      <c r="Q200" s="84">
        <f t="shared" si="6"/>
        <v>0</v>
      </c>
    </row>
    <row r="201" spans="1:17" x14ac:dyDescent="0.25">
      <c r="A201" s="75" t="s">
        <v>70</v>
      </c>
      <c r="B201" s="76" t="s">
        <v>1387</v>
      </c>
      <c r="C201" s="75" t="s">
        <v>526</v>
      </c>
      <c r="D201" s="75" t="s">
        <v>1388</v>
      </c>
      <c r="E201" s="241">
        <v>50</v>
      </c>
      <c r="F201" s="78">
        <v>8710435740120</v>
      </c>
      <c r="G201" s="79"/>
      <c r="H201" s="80"/>
      <c r="I201" s="80"/>
      <c r="J201" s="80"/>
      <c r="K201" s="80"/>
      <c r="L201" s="80"/>
      <c r="M201" s="80"/>
      <c r="N201" s="81">
        <v>1</v>
      </c>
      <c r="O201" s="82">
        <v>0</v>
      </c>
      <c r="P201" s="83">
        <v>0</v>
      </c>
      <c r="Q201" s="84">
        <f t="shared" si="6"/>
        <v>0</v>
      </c>
    </row>
    <row r="202" spans="1:17" x14ac:dyDescent="0.25">
      <c r="A202" s="75" t="s">
        <v>70</v>
      </c>
      <c r="B202" s="76" t="s">
        <v>1389</v>
      </c>
      <c r="C202" s="75" t="s">
        <v>526</v>
      </c>
      <c r="D202" s="75" t="s">
        <v>1386</v>
      </c>
      <c r="E202" s="241">
        <v>50</v>
      </c>
      <c r="F202" s="78">
        <v>8718452439928</v>
      </c>
      <c r="G202" s="79"/>
      <c r="H202" s="80"/>
      <c r="I202" s="80"/>
      <c r="J202" s="80"/>
      <c r="K202" s="80"/>
      <c r="L202" s="80"/>
      <c r="M202" s="80"/>
      <c r="N202" s="81">
        <v>1</v>
      </c>
      <c r="O202" s="82">
        <v>0</v>
      </c>
      <c r="P202" s="83">
        <v>0</v>
      </c>
      <c r="Q202" s="84">
        <f t="shared" si="6"/>
        <v>0</v>
      </c>
    </row>
    <row r="203" spans="1:17" x14ac:dyDescent="0.25">
      <c r="A203" s="75" t="s">
        <v>70</v>
      </c>
      <c r="B203" s="76" t="s">
        <v>1390</v>
      </c>
      <c r="C203" s="75" t="s">
        <v>644</v>
      </c>
      <c r="D203" s="75" t="s">
        <v>539</v>
      </c>
      <c r="E203" s="241">
        <v>50</v>
      </c>
      <c r="F203" s="78">
        <v>8711000043301</v>
      </c>
      <c r="G203" s="79"/>
      <c r="H203" s="80"/>
      <c r="I203" s="80"/>
      <c r="J203" s="80"/>
      <c r="K203" s="80"/>
      <c r="L203" s="80"/>
      <c r="M203" s="80"/>
      <c r="N203" s="81">
        <v>1</v>
      </c>
      <c r="O203" s="82">
        <v>0</v>
      </c>
      <c r="P203" s="83">
        <v>0</v>
      </c>
      <c r="Q203" s="84">
        <f t="shared" si="6"/>
        <v>0</v>
      </c>
    </row>
    <row r="204" spans="1:17" x14ac:dyDescent="0.25">
      <c r="A204" s="85" t="s">
        <v>70</v>
      </c>
      <c r="B204" s="86" t="s">
        <v>1391</v>
      </c>
      <c r="C204" s="85" t="s">
        <v>526</v>
      </c>
      <c r="D204" s="85" t="s">
        <v>1319</v>
      </c>
      <c r="E204" s="241">
        <v>50</v>
      </c>
      <c r="F204" s="78">
        <v>8711000943687</v>
      </c>
      <c r="G204" s="79"/>
      <c r="H204" s="80"/>
      <c r="I204" s="80"/>
      <c r="J204" s="80"/>
      <c r="K204" s="80"/>
      <c r="L204" s="80"/>
      <c r="M204" s="80"/>
      <c r="N204" s="81">
        <v>1</v>
      </c>
      <c r="O204" s="82">
        <v>0</v>
      </c>
      <c r="P204" s="83">
        <v>0</v>
      </c>
      <c r="Q204" s="84">
        <f t="shared" si="6"/>
        <v>0</v>
      </c>
    </row>
    <row r="205" spans="1:17" x14ac:dyDescent="0.25">
      <c r="A205" s="75" t="s">
        <v>70</v>
      </c>
      <c r="B205" s="76" t="s">
        <v>1392</v>
      </c>
      <c r="C205" s="75" t="s">
        <v>644</v>
      </c>
      <c r="D205" s="75" t="s">
        <v>539</v>
      </c>
      <c r="E205" s="241">
        <v>50</v>
      </c>
      <c r="F205" s="78">
        <v>8718452406654</v>
      </c>
      <c r="G205" s="79"/>
      <c r="H205" s="80"/>
      <c r="I205" s="80"/>
      <c r="J205" s="80"/>
      <c r="K205" s="80"/>
      <c r="L205" s="80"/>
      <c r="M205" s="80"/>
      <c r="N205" s="81">
        <v>1</v>
      </c>
      <c r="O205" s="82">
        <v>0</v>
      </c>
      <c r="P205" s="83">
        <v>0</v>
      </c>
      <c r="Q205" s="84">
        <f t="shared" si="6"/>
        <v>0</v>
      </c>
    </row>
    <row r="206" spans="1:17" x14ac:dyDescent="0.25">
      <c r="A206" s="75" t="s">
        <v>70</v>
      </c>
      <c r="B206" s="76" t="s">
        <v>1393</v>
      </c>
      <c r="C206" s="75" t="s">
        <v>526</v>
      </c>
      <c r="D206" s="75" t="s">
        <v>1394</v>
      </c>
      <c r="E206" s="241">
        <v>50</v>
      </c>
      <c r="F206" s="78">
        <v>8710605146417</v>
      </c>
      <c r="G206" s="79"/>
      <c r="H206" s="80"/>
      <c r="I206" s="80"/>
      <c r="J206" s="80"/>
      <c r="K206" s="80"/>
      <c r="L206" s="80"/>
      <c r="M206" s="80"/>
      <c r="N206" s="81">
        <v>1</v>
      </c>
      <c r="O206" s="82">
        <v>0</v>
      </c>
      <c r="P206" s="83">
        <v>0</v>
      </c>
      <c r="Q206" s="84">
        <f t="shared" si="6"/>
        <v>0</v>
      </c>
    </row>
    <row r="207" spans="1:17" x14ac:dyDescent="0.25">
      <c r="A207" s="75" t="s">
        <v>70</v>
      </c>
      <c r="B207" s="76" t="s">
        <v>1395</v>
      </c>
      <c r="C207" s="75" t="s">
        <v>526</v>
      </c>
      <c r="D207" s="75" t="s">
        <v>1396</v>
      </c>
      <c r="E207" s="241">
        <v>50</v>
      </c>
      <c r="F207" s="78">
        <v>8718452370078</v>
      </c>
      <c r="G207" s="79"/>
      <c r="H207" s="80"/>
      <c r="I207" s="80"/>
      <c r="J207" s="80"/>
      <c r="K207" s="80"/>
      <c r="L207" s="80"/>
      <c r="M207" s="80"/>
      <c r="N207" s="81">
        <v>1</v>
      </c>
      <c r="O207" s="82">
        <v>0</v>
      </c>
      <c r="P207" s="83">
        <v>0</v>
      </c>
      <c r="Q207" s="84">
        <f t="shared" si="6"/>
        <v>0</v>
      </c>
    </row>
    <row r="208" spans="1:17" x14ac:dyDescent="0.25">
      <c r="A208" s="75" t="s">
        <v>70</v>
      </c>
      <c r="B208" s="76" t="s">
        <v>1397</v>
      </c>
      <c r="C208" s="75" t="s">
        <v>526</v>
      </c>
      <c r="D208" s="75" t="s">
        <v>1337</v>
      </c>
      <c r="E208" s="241">
        <v>50</v>
      </c>
      <c r="F208" s="78">
        <v>8714266700988</v>
      </c>
      <c r="G208" s="79"/>
      <c r="H208" s="80"/>
      <c r="I208" s="80"/>
      <c r="J208" s="80"/>
      <c r="K208" s="80"/>
      <c r="L208" s="80"/>
      <c r="M208" s="80"/>
      <c r="N208" s="81">
        <v>1</v>
      </c>
      <c r="O208" s="82">
        <v>0</v>
      </c>
      <c r="P208" s="83">
        <v>0</v>
      </c>
      <c r="Q208" s="84">
        <f t="shared" si="6"/>
        <v>0</v>
      </c>
    </row>
    <row r="209" spans="1:17" x14ac:dyDescent="0.25">
      <c r="A209" s="85" t="s">
        <v>70</v>
      </c>
      <c r="B209" s="86" t="s">
        <v>1398</v>
      </c>
      <c r="C209" s="85" t="s">
        <v>526</v>
      </c>
      <c r="D209" s="85" t="s">
        <v>1399</v>
      </c>
      <c r="E209" s="241">
        <v>50</v>
      </c>
      <c r="F209" s="78">
        <v>8718452234196</v>
      </c>
      <c r="G209" s="79"/>
      <c r="H209" s="80"/>
      <c r="I209" s="80"/>
      <c r="J209" s="80"/>
      <c r="K209" s="80"/>
      <c r="L209" s="80"/>
      <c r="M209" s="80"/>
      <c r="N209" s="81">
        <v>1</v>
      </c>
      <c r="O209" s="82">
        <v>0</v>
      </c>
      <c r="P209" s="83">
        <v>0</v>
      </c>
      <c r="Q209" s="84">
        <f t="shared" si="6"/>
        <v>0</v>
      </c>
    </row>
    <row r="210" spans="1:17" x14ac:dyDescent="0.25">
      <c r="A210" s="75" t="s">
        <v>70</v>
      </c>
      <c r="B210" s="76" t="s">
        <v>1400</v>
      </c>
      <c r="C210" s="75" t="s">
        <v>526</v>
      </c>
      <c r="D210" s="75" t="s">
        <v>1367</v>
      </c>
      <c r="E210" s="241">
        <v>50</v>
      </c>
      <c r="F210" s="78">
        <v>8718452639014</v>
      </c>
      <c r="G210" s="79"/>
      <c r="H210" s="80"/>
      <c r="I210" s="80"/>
      <c r="J210" s="80"/>
      <c r="K210" s="80"/>
      <c r="L210" s="80"/>
      <c r="M210" s="80"/>
      <c r="N210" s="81">
        <v>1</v>
      </c>
      <c r="O210" s="82">
        <v>0</v>
      </c>
      <c r="P210" s="83">
        <v>0</v>
      </c>
      <c r="Q210" s="84">
        <f t="shared" si="6"/>
        <v>0</v>
      </c>
    </row>
    <row r="211" spans="1:17" x14ac:dyDescent="0.25">
      <c r="A211" s="75" t="s">
        <v>70</v>
      </c>
      <c r="B211" s="76" t="s">
        <v>1401</v>
      </c>
      <c r="C211" s="75" t="s">
        <v>526</v>
      </c>
      <c r="D211" s="75" t="s">
        <v>1402</v>
      </c>
      <c r="E211" s="241">
        <v>50</v>
      </c>
      <c r="F211" s="78">
        <v>8718452414932</v>
      </c>
      <c r="G211" s="79"/>
      <c r="H211" s="80"/>
      <c r="I211" s="80"/>
      <c r="J211" s="80"/>
      <c r="K211" s="80"/>
      <c r="L211" s="80"/>
      <c r="M211" s="80"/>
      <c r="N211" s="81">
        <v>1</v>
      </c>
      <c r="O211" s="82">
        <v>0</v>
      </c>
      <c r="P211" s="83">
        <v>0</v>
      </c>
      <c r="Q211" s="84">
        <f t="shared" si="6"/>
        <v>0</v>
      </c>
    </row>
    <row r="212" spans="1:17" x14ac:dyDescent="0.25">
      <c r="A212" s="75" t="s">
        <v>70</v>
      </c>
      <c r="B212" s="76" t="s">
        <v>1403</v>
      </c>
      <c r="C212" s="75" t="s">
        <v>526</v>
      </c>
      <c r="D212" s="75" t="s">
        <v>1404</v>
      </c>
      <c r="E212" s="241">
        <v>50</v>
      </c>
      <c r="F212" s="78">
        <v>8718452414949</v>
      </c>
      <c r="G212" s="79"/>
      <c r="H212" s="80"/>
      <c r="I212" s="80"/>
      <c r="J212" s="80"/>
      <c r="K212" s="80"/>
      <c r="L212" s="80"/>
      <c r="M212" s="80"/>
      <c r="N212" s="81">
        <v>1</v>
      </c>
      <c r="O212" s="82">
        <v>0</v>
      </c>
      <c r="P212" s="83">
        <v>0</v>
      </c>
      <c r="Q212" s="84">
        <f t="shared" si="6"/>
        <v>0</v>
      </c>
    </row>
    <row r="213" spans="1:17" x14ac:dyDescent="0.25">
      <c r="A213" s="85" t="s">
        <v>70</v>
      </c>
      <c r="B213" s="86" t="s">
        <v>1405</v>
      </c>
      <c r="C213" s="85" t="s">
        <v>526</v>
      </c>
      <c r="D213" s="85" t="s">
        <v>1406</v>
      </c>
      <c r="E213" s="241">
        <v>50</v>
      </c>
      <c r="F213" s="78">
        <v>8710822712877</v>
      </c>
      <c r="G213" s="79"/>
      <c r="H213" s="80"/>
      <c r="I213" s="80"/>
      <c r="J213" s="80"/>
      <c r="K213" s="80"/>
      <c r="L213" s="80"/>
      <c r="M213" s="80"/>
      <c r="N213" s="81">
        <v>1</v>
      </c>
      <c r="O213" s="82">
        <v>0</v>
      </c>
      <c r="P213" s="83">
        <v>0</v>
      </c>
      <c r="Q213" s="84">
        <f t="shared" si="6"/>
        <v>0</v>
      </c>
    </row>
    <row r="214" spans="1:17" x14ac:dyDescent="0.25">
      <c r="A214" s="75" t="s">
        <v>70</v>
      </c>
      <c r="B214" s="76" t="s">
        <v>1407</v>
      </c>
      <c r="C214" s="75" t="s">
        <v>541</v>
      </c>
      <c r="D214" s="75" t="s">
        <v>1408</v>
      </c>
      <c r="E214" s="241">
        <v>50</v>
      </c>
      <c r="F214" s="78">
        <v>8718452227341</v>
      </c>
      <c r="G214" s="79"/>
      <c r="H214" s="80"/>
      <c r="I214" s="80"/>
      <c r="J214" s="80"/>
      <c r="K214" s="80"/>
      <c r="L214" s="80"/>
      <c r="M214" s="80"/>
      <c r="N214" s="81">
        <v>1</v>
      </c>
      <c r="O214" s="82">
        <v>0</v>
      </c>
      <c r="P214" s="83">
        <v>0</v>
      </c>
      <c r="Q214" s="84">
        <f t="shared" si="6"/>
        <v>0</v>
      </c>
    </row>
    <row r="215" spans="1:17" x14ac:dyDescent="0.25">
      <c r="A215" s="75" t="s">
        <v>70</v>
      </c>
      <c r="B215" s="76" t="s">
        <v>1409</v>
      </c>
      <c r="C215" s="75" t="s">
        <v>670</v>
      </c>
      <c r="D215" s="75" t="s">
        <v>1410</v>
      </c>
      <c r="E215" s="241">
        <v>50</v>
      </c>
      <c r="F215" s="78">
        <v>8711200387625</v>
      </c>
      <c r="G215" s="79"/>
      <c r="H215" s="80"/>
      <c r="I215" s="80"/>
      <c r="J215" s="80"/>
      <c r="K215" s="80"/>
      <c r="L215" s="80"/>
      <c r="M215" s="80"/>
      <c r="N215" s="81">
        <v>1</v>
      </c>
      <c r="O215" s="82">
        <v>0</v>
      </c>
      <c r="P215" s="83">
        <v>0</v>
      </c>
      <c r="Q215" s="84">
        <f t="shared" si="6"/>
        <v>0</v>
      </c>
    </row>
    <row r="216" spans="1:17" x14ac:dyDescent="0.25">
      <c r="A216" s="75" t="s">
        <v>70</v>
      </c>
      <c r="B216" s="76" t="s">
        <v>1411</v>
      </c>
      <c r="C216" s="75" t="s">
        <v>1412</v>
      </c>
      <c r="D216" s="75" t="s">
        <v>1410</v>
      </c>
      <c r="E216" s="241">
        <v>50</v>
      </c>
      <c r="F216" s="78">
        <v>8711200387618</v>
      </c>
      <c r="G216" s="79"/>
      <c r="H216" s="80"/>
      <c r="I216" s="80"/>
      <c r="J216" s="80"/>
      <c r="K216" s="80"/>
      <c r="L216" s="80"/>
      <c r="M216" s="80"/>
      <c r="N216" s="81">
        <v>1</v>
      </c>
      <c r="O216" s="82">
        <v>0</v>
      </c>
      <c r="P216" s="83">
        <v>0</v>
      </c>
      <c r="Q216" s="84">
        <f t="shared" si="6"/>
        <v>0</v>
      </c>
    </row>
    <row r="217" spans="1:17" x14ac:dyDescent="0.25">
      <c r="A217" s="75" t="s">
        <v>70</v>
      </c>
      <c r="B217" s="76" t="s">
        <v>1413</v>
      </c>
      <c r="C217" s="75" t="s">
        <v>526</v>
      </c>
      <c r="D217" s="75" t="s">
        <v>1225</v>
      </c>
      <c r="E217" s="241">
        <v>50</v>
      </c>
      <c r="F217" s="78">
        <v>8710863801950</v>
      </c>
      <c r="G217" s="79"/>
      <c r="H217" s="80"/>
      <c r="I217" s="80"/>
      <c r="J217" s="80"/>
      <c r="K217" s="80"/>
      <c r="L217" s="80"/>
      <c r="M217" s="80"/>
      <c r="N217" s="81">
        <v>1</v>
      </c>
      <c r="O217" s="82">
        <v>0</v>
      </c>
      <c r="P217" s="83">
        <v>0</v>
      </c>
      <c r="Q217" s="84">
        <f t="shared" si="6"/>
        <v>0</v>
      </c>
    </row>
    <row r="218" spans="1:17" x14ac:dyDescent="0.25">
      <c r="A218" s="75" t="s">
        <v>70</v>
      </c>
      <c r="B218" s="76" t="s">
        <v>1414</v>
      </c>
      <c r="C218" s="75" t="s">
        <v>526</v>
      </c>
      <c r="D218" s="75" t="s">
        <v>611</v>
      </c>
      <c r="E218" s="241">
        <v>50</v>
      </c>
      <c r="F218" s="78">
        <v>8710863806641</v>
      </c>
      <c r="G218" s="79"/>
      <c r="H218" s="80"/>
      <c r="I218" s="80"/>
      <c r="J218" s="80"/>
      <c r="K218" s="80"/>
      <c r="L218" s="80"/>
      <c r="M218" s="80"/>
      <c r="N218" s="81">
        <v>1</v>
      </c>
      <c r="O218" s="82">
        <v>0</v>
      </c>
      <c r="P218" s="83">
        <v>0</v>
      </c>
      <c r="Q218" s="84">
        <f t="shared" si="6"/>
        <v>0</v>
      </c>
    </row>
    <row r="219" spans="1:17" x14ac:dyDescent="0.25">
      <c r="A219" s="85" t="s">
        <v>70</v>
      </c>
      <c r="B219" s="86" t="s">
        <v>1415</v>
      </c>
      <c r="C219" s="85" t="s">
        <v>541</v>
      </c>
      <c r="D219" s="85" t="s">
        <v>1196</v>
      </c>
      <c r="E219" s="241">
        <v>50</v>
      </c>
      <c r="F219" s="78">
        <v>8718452322909</v>
      </c>
      <c r="G219" s="79"/>
      <c r="H219" s="80"/>
      <c r="I219" s="80"/>
      <c r="J219" s="80"/>
      <c r="K219" s="80"/>
      <c r="L219" s="80"/>
      <c r="M219" s="80"/>
      <c r="N219" s="81">
        <v>1</v>
      </c>
      <c r="O219" s="82">
        <v>0</v>
      </c>
      <c r="P219" s="83">
        <v>0</v>
      </c>
      <c r="Q219" s="84">
        <f t="shared" si="6"/>
        <v>0</v>
      </c>
    </row>
    <row r="220" spans="1:17" x14ac:dyDescent="0.25">
      <c r="A220" s="75" t="s">
        <v>70</v>
      </c>
      <c r="B220" s="76" t="s">
        <v>1416</v>
      </c>
      <c r="C220" s="75" t="s">
        <v>526</v>
      </c>
      <c r="D220" s="75" t="s">
        <v>1196</v>
      </c>
      <c r="E220" s="241">
        <v>50</v>
      </c>
      <c r="F220" s="78">
        <v>8718452322923</v>
      </c>
      <c r="G220" s="79"/>
      <c r="H220" s="80"/>
      <c r="I220" s="80"/>
      <c r="J220" s="80"/>
      <c r="K220" s="80"/>
      <c r="L220" s="80"/>
      <c r="M220" s="80"/>
      <c r="N220" s="81">
        <v>1</v>
      </c>
      <c r="O220" s="82">
        <v>0</v>
      </c>
      <c r="P220" s="83">
        <v>0</v>
      </c>
      <c r="Q220" s="84">
        <f t="shared" si="6"/>
        <v>0</v>
      </c>
    </row>
    <row r="221" spans="1:17" x14ac:dyDescent="0.25">
      <c r="A221" s="75" t="s">
        <v>70</v>
      </c>
      <c r="B221" s="76" t="s">
        <v>1417</v>
      </c>
      <c r="C221" s="75" t="s">
        <v>526</v>
      </c>
      <c r="D221" s="75" t="s">
        <v>1418</v>
      </c>
      <c r="E221" s="241">
        <v>50</v>
      </c>
      <c r="F221" s="78">
        <v>8711000376515</v>
      </c>
      <c r="G221" s="79"/>
      <c r="H221" s="80"/>
      <c r="I221" s="80"/>
      <c r="J221" s="80"/>
      <c r="K221" s="80"/>
      <c r="L221" s="80"/>
      <c r="M221" s="80"/>
      <c r="N221" s="81">
        <v>1</v>
      </c>
      <c r="O221" s="82">
        <v>0</v>
      </c>
      <c r="P221" s="83">
        <v>0</v>
      </c>
      <c r="Q221" s="84">
        <f t="shared" si="6"/>
        <v>0</v>
      </c>
    </row>
    <row r="222" spans="1:17" x14ac:dyDescent="0.25">
      <c r="A222" s="75" t="s">
        <v>70</v>
      </c>
      <c r="B222" s="76" t="s">
        <v>1419</v>
      </c>
      <c r="C222" s="75" t="s">
        <v>526</v>
      </c>
      <c r="D222" s="75" t="s">
        <v>1418</v>
      </c>
      <c r="E222" s="241">
        <v>50</v>
      </c>
      <c r="F222" s="78">
        <v>8711000379776</v>
      </c>
      <c r="G222" s="79"/>
      <c r="H222" s="80"/>
      <c r="I222" s="80"/>
      <c r="J222" s="80"/>
      <c r="K222" s="80"/>
      <c r="L222" s="80"/>
      <c r="M222" s="80"/>
      <c r="N222" s="81">
        <v>1</v>
      </c>
      <c r="O222" s="82">
        <v>0</v>
      </c>
      <c r="P222" s="83">
        <v>0</v>
      </c>
      <c r="Q222" s="84">
        <f t="shared" si="6"/>
        <v>0</v>
      </c>
    </row>
    <row r="223" spans="1:17" x14ac:dyDescent="0.25">
      <c r="A223" s="75" t="s">
        <v>70</v>
      </c>
      <c r="B223" s="76" t="s">
        <v>1420</v>
      </c>
      <c r="C223" s="75" t="s">
        <v>526</v>
      </c>
      <c r="D223" s="75" t="s">
        <v>1421</v>
      </c>
      <c r="E223" s="241">
        <v>50</v>
      </c>
      <c r="F223" s="78">
        <v>5029212328325</v>
      </c>
      <c r="G223" s="79"/>
      <c r="H223" s="80"/>
      <c r="I223" s="80"/>
      <c r="J223" s="80"/>
      <c r="K223" s="80"/>
      <c r="L223" s="80"/>
      <c r="M223" s="80"/>
      <c r="N223" s="81">
        <v>1</v>
      </c>
      <c r="O223" s="82">
        <v>0</v>
      </c>
      <c r="P223" s="83">
        <v>0</v>
      </c>
      <c r="Q223" s="84">
        <f t="shared" si="6"/>
        <v>0</v>
      </c>
    </row>
    <row r="224" spans="1:17" x14ac:dyDescent="0.25">
      <c r="A224" s="75" t="s">
        <v>70</v>
      </c>
      <c r="B224" s="76" t="s">
        <v>1422</v>
      </c>
      <c r="C224" s="75" t="s">
        <v>526</v>
      </c>
      <c r="D224" s="75" t="s">
        <v>1421</v>
      </c>
      <c r="E224" s="241">
        <v>50</v>
      </c>
      <c r="F224" s="78">
        <v>5029212001174</v>
      </c>
      <c r="G224" s="79"/>
      <c r="H224" s="80"/>
      <c r="I224" s="80"/>
      <c r="J224" s="80"/>
      <c r="K224" s="80"/>
      <c r="L224" s="80"/>
      <c r="M224" s="80"/>
      <c r="N224" s="81">
        <v>1</v>
      </c>
      <c r="O224" s="82">
        <v>0</v>
      </c>
      <c r="P224" s="83">
        <v>0</v>
      </c>
      <c r="Q224" s="84">
        <f t="shared" si="6"/>
        <v>0</v>
      </c>
    </row>
    <row r="225" spans="1:17" x14ac:dyDescent="0.25">
      <c r="A225" s="85" t="s">
        <v>70</v>
      </c>
      <c r="B225" s="86" t="s">
        <v>1423</v>
      </c>
      <c r="C225" s="85" t="s">
        <v>526</v>
      </c>
      <c r="D225" s="85" t="s">
        <v>1421</v>
      </c>
      <c r="E225" s="241">
        <v>50</v>
      </c>
      <c r="F225" s="78">
        <v>5029212001150</v>
      </c>
      <c r="G225" s="79"/>
      <c r="H225" s="80"/>
      <c r="I225" s="80"/>
      <c r="J225" s="80"/>
      <c r="K225" s="80"/>
      <c r="L225" s="80"/>
      <c r="M225" s="80"/>
      <c r="N225" s="81">
        <v>1</v>
      </c>
      <c r="O225" s="82">
        <v>0</v>
      </c>
      <c r="P225" s="83">
        <v>0</v>
      </c>
      <c r="Q225" s="84">
        <f t="shared" si="6"/>
        <v>0</v>
      </c>
    </row>
    <row r="226" spans="1:17" x14ac:dyDescent="0.25">
      <c r="A226" s="75" t="s">
        <v>70</v>
      </c>
      <c r="B226" s="76" t="s">
        <v>1424</v>
      </c>
      <c r="C226" s="75" t="s">
        <v>541</v>
      </c>
      <c r="D226" s="75" t="s">
        <v>1269</v>
      </c>
      <c r="E226" s="241">
        <v>50</v>
      </c>
      <c r="F226" s="78">
        <v>8718452379736</v>
      </c>
      <c r="G226" s="79"/>
      <c r="H226" s="80"/>
      <c r="I226" s="80"/>
      <c r="J226" s="80"/>
      <c r="K226" s="80"/>
      <c r="L226" s="80"/>
      <c r="M226" s="80"/>
      <c r="N226" s="81">
        <v>1</v>
      </c>
      <c r="O226" s="82">
        <v>0</v>
      </c>
      <c r="P226" s="83">
        <v>0</v>
      </c>
      <c r="Q226" s="84">
        <f t="shared" si="6"/>
        <v>0</v>
      </c>
    </row>
    <row r="227" spans="1:17" x14ac:dyDescent="0.25">
      <c r="A227" s="75" t="s">
        <v>70</v>
      </c>
      <c r="B227" s="76" t="s">
        <v>1425</v>
      </c>
      <c r="C227" s="75" t="s">
        <v>670</v>
      </c>
      <c r="D227" s="75" t="s">
        <v>1426</v>
      </c>
      <c r="E227" s="241">
        <v>50</v>
      </c>
      <c r="F227" s="78">
        <v>5000159461276</v>
      </c>
      <c r="G227" s="79"/>
      <c r="H227" s="80"/>
      <c r="I227" s="80"/>
      <c r="J227" s="80"/>
      <c r="K227" s="80"/>
      <c r="L227" s="80"/>
      <c r="M227" s="80"/>
      <c r="N227" s="81">
        <v>1</v>
      </c>
      <c r="O227" s="82">
        <v>0</v>
      </c>
      <c r="P227" s="83">
        <v>0</v>
      </c>
      <c r="Q227" s="84">
        <f t="shared" si="6"/>
        <v>0</v>
      </c>
    </row>
    <row r="228" spans="1:17" x14ac:dyDescent="0.25">
      <c r="A228" s="75" t="s">
        <v>70</v>
      </c>
      <c r="B228" s="76" t="s">
        <v>1427</v>
      </c>
      <c r="C228" s="75" t="s">
        <v>526</v>
      </c>
      <c r="D228" s="75" t="s">
        <v>1428</v>
      </c>
      <c r="E228" s="241">
        <v>50</v>
      </c>
      <c r="F228" s="78">
        <v>4002575563917</v>
      </c>
      <c r="G228" s="79"/>
      <c r="H228" s="80"/>
      <c r="I228" s="80"/>
      <c r="J228" s="80"/>
      <c r="K228" s="80"/>
      <c r="L228" s="80"/>
      <c r="M228" s="80"/>
      <c r="N228" s="81">
        <v>1</v>
      </c>
      <c r="O228" s="82">
        <v>0</v>
      </c>
      <c r="P228" s="83">
        <v>0</v>
      </c>
      <c r="Q228" s="84">
        <f t="shared" si="6"/>
        <v>0</v>
      </c>
    </row>
    <row r="229" spans="1:17" x14ac:dyDescent="0.25">
      <c r="A229" s="75" t="s">
        <v>70</v>
      </c>
      <c r="B229" s="76" t="s">
        <v>1429</v>
      </c>
      <c r="C229" s="75" t="s">
        <v>670</v>
      </c>
      <c r="D229" s="75" t="s">
        <v>1286</v>
      </c>
      <c r="E229" s="241">
        <v>50</v>
      </c>
      <c r="F229" s="78">
        <v>4015207444966</v>
      </c>
      <c r="G229" s="79"/>
      <c r="H229" s="80"/>
      <c r="I229" s="80"/>
      <c r="J229" s="80"/>
      <c r="K229" s="80"/>
      <c r="L229" s="80"/>
      <c r="M229" s="80"/>
      <c r="N229" s="81">
        <v>1</v>
      </c>
      <c r="O229" s="82">
        <v>0</v>
      </c>
      <c r="P229" s="83">
        <v>0</v>
      </c>
      <c r="Q229" s="84">
        <f t="shared" si="6"/>
        <v>0</v>
      </c>
    </row>
    <row r="230" spans="1:17" x14ac:dyDescent="0.25">
      <c r="A230" s="75" t="s">
        <v>70</v>
      </c>
      <c r="B230" s="76" t="s">
        <v>1430</v>
      </c>
      <c r="C230" s="75" t="s">
        <v>526</v>
      </c>
      <c r="D230" s="75" t="s">
        <v>1324</v>
      </c>
      <c r="E230" s="241">
        <v>50</v>
      </c>
      <c r="F230" s="78">
        <v>8718452290437</v>
      </c>
      <c r="G230" s="79"/>
      <c r="H230" s="80"/>
      <c r="I230" s="80"/>
      <c r="J230" s="80"/>
      <c r="K230" s="80"/>
      <c r="L230" s="80"/>
      <c r="M230" s="80"/>
      <c r="N230" s="81">
        <v>1</v>
      </c>
      <c r="O230" s="82">
        <v>0</v>
      </c>
      <c r="P230" s="83">
        <v>0</v>
      </c>
      <c r="Q230" s="84">
        <f t="shared" si="6"/>
        <v>0</v>
      </c>
    </row>
    <row r="231" spans="1:17" x14ac:dyDescent="0.25">
      <c r="A231" s="75" t="s">
        <v>70</v>
      </c>
      <c r="B231" s="76" t="s">
        <v>1432</v>
      </c>
      <c r="C231" s="75" t="s">
        <v>526</v>
      </c>
      <c r="D231" s="75" t="s">
        <v>1433</v>
      </c>
      <c r="E231" s="241">
        <v>50</v>
      </c>
      <c r="F231" s="78">
        <v>8713621240923</v>
      </c>
      <c r="G231" s="79"/>
      <c r="H231" s="80"/>
      <c r="I231" s="80"/>
      <c r="J231" s="80"/>
      <c r="K231" s="80"/>
      <c r="L231" s="80"/>
      <c r="M231" s="80"/>
      <c r="N231" s="81">
        <v>1</v>
      </c>
      <c r="O231" s="82">
        <v>0</v>
      </c>
      <c r="P231" s="83">
        <v>0</v>
      </c>
      <c r="Q231" s="84">
        <f t="shared" ref="Q231:Q241" si="7">SUM(E231)*(N231*O231)*(1-P231)</f>
        <v>0</v>
      </c>
    </row>
    <row r="232" spans="1:17" x14ac:dyDescent="0.25">
      <c r="A232" s="75" t="s">
        <v>70</v>
      </c>
      <c r="B232" s="76" t="s">
        <v>1434</v>
      </c>
      <c r="C232" s="75" t="s">
        <v>526</v>
      </c>
      <c r="D232" s="75" t="s">
        <v>1189</v>
      </c>
      <c r="E232" s="241">
        <v>50</v>
      </c>
      <c r="F232" s="78">
        <v>8718452710058</v>
      </c>
      <c r="G232" s="79"/>
      <c r="H232" s="80"/>
      <c r="I232" s="80"/>
      <c r="J232" s="80"/>
      <c r="K232" s="80"/>
      <c r="L232" s="80"/>
      <c r="M232" s="80"/>
      <c r="N232" s="81">
        <v>1</v>
      </c>
      <c r="O232" s="82">
        <v>0</v>
      </c>
      <c r="P232" s="83">
        <v>0</v>
      </c>
      <c r="Q232" s="84">
        <f t="shared" si="7"/>
        <v>0</v>
      </c>
    </row>
    <row r="233" spans="1:17" x14ac:dyDescent="0.25">
      <c r="A233" s="85" t="s">
        <v>70</v>
      </c>
      <c r="B233" s="86" t="s">
        <v>1435</v>
      </c>
      <c r="C233" s="85" t="s">
        <v>526</v>
      </c>
      <c r="D233" s="85" t="s">
        <v>877</v>
      </c>
      <c r="E233" s="241">
        <v>50</v>
      </c>
      <c r="F233" s="78">
        <v>8713621889481</v>
      </c>
      <c r="G233" s="79"/>
      <c r="H233" s="80"/>
      <c r="I233" s="80"/>
      <c r="J233" s="80"/>
      <c r="K233" s="80"/>
      <c r="L233" s="80"/>
      <c r="M233" s="80"/>
      <c r="N233" s="81">
        <v>1</v>
      </c>
      <c r="O233" s="82">
        <v>0</v>
      </c>
      <c r="P233" s="83">
        <v>0</v>
      </c>
      <c r="Q233" s="84">
        <f t="shared" si="7"/>
        <v>0</v>
      </c>
    </row>
    <row r="234" spans="1:17" x14ac:dyDescent="0.25">
      <c r="A234" s="75" t="s">
        <v>70</v>
      </c>
      <c r="B234" s="76" t="s">
        <v>1437</v>
      </c>
      <c r="C234" s="75" t="s">
        <v>541</v>
      </c>
      <c r="D234" s="75" t="s">
        <v>693</v>
      </c>
      <c r="E234" s="241">
        <v>50</v>
      </c>
      <c r="F234" s="78">
        <v>8711715849571</v>
      </c>
      <c r="G234" s="79"/>
      <c r="H234" s="80"/>
      <c r="I234" s="80"/>
      <c r="J234" s="80"/>
      <c r="K234" s="80"/>
      <c r="L234" s="80"/>
      <c r="M234" s="80"/>
      <c r="N234" s="81">
        <v>1</v>
      </c>
      <c r="O234" s="82">
        <v>0</v>
      </c>
      <c r="P234" s="83">
        <v>0</v>
      </c>
      <c r="Q234" s="84">
        <f t="shared" si="7"/>
        <v>0</v>
      </c>
    </row>
    <row r="235" spans="1:17" x14ac:dyDescent="0.25">
      <c r="A235" s="75" t="s">
        <v>70</v>
      </c>
      <c r="B235" s="76" t="s">
        <v>1438</v>
      </c>
      <c r="C235" s="75" t="s">
        <v>541</v>
      </c>
      <c r="D235" s="75" t="s">
        <v>1439</v>
      </c>
      <c r="E235" s="241">
        <v>50</v>
      </c>
      <c r="F235" s="78">
        <v>8718449086821</v>
      </c>
      <c r="G235" s="79"/>
      <c r="H235" s="80"/>
      <c r="I235" s="80"/>
      <c r="J235" s="80"/>
      <c r="K235" s="80"/>
      <c r="L235" s="80"/>
      <c r="M235" s="80"/>
      <c r="N235" s="81">
        <v>1</v>
      </c>
      <c r="O235" s="82">
        <v>0</v>
      </c>
      <c r="P235" s="83">
        <v>0</v>
      </c>
      <c r="Q235" s="84">
        <f t="shared" si="7"/>
        <v>0</v>
      </c>
    </row>
    <row r="236" spans="1:17" x14ac:dyDescent="0.25">
      <c r="A236" s="85" t="s">
        <v>70</v>
      </c>
      <c r="B236" s="86" t="s">
        <v>1440</v>
      </c>
      <c r="C236" s="85" t="s">
        <v>526</v>
      </c>
      <c r="D236" s="85" t="s">
        <v>727</v>
      </c>
      <c r="E236" s="241">
        <v>50</v>
      </c>
      <c r="F236" s="78">
        <v>8718452414376</v>
      </c>
      <c r="G236" s="79"/>
      <c r="H236" s="80"/>
      <c r="I236" s="80"/>
      <c r="J236" s="80"/>
      <c r="K236" s="80"/>
      <c r="L236" s="80"/>
      <c r="M236" s="80"/>
      <c r="N236" s="81">
        <v>1</v>
      </c>
      <c r="O236" s="82">
        <v>0</v>
      </c>
      <c r="P236" s="83">
        <v>0</v>
      </c>
      <c r="Q236" s="84">
        <f t="shared" si="7"/>
        <v>0</v>
      </c>
    </row>
    <row r="237" spans="1:17" x14ac:dyDescent="0.25">
      <c r="A237" s="75" t="s">
        <v>70</v>
      </c>
      <c r="B237" s="76" t="s">
        <v>1441</v>
      </c>
      <c r="C237" s="75" t="s">
        <v>526</v>
      </c>
      <c r="D237" s="75" t="s">
        <v>1442</v>
      </c>
      <c r="E237" s="241">
        <v>50</v>
      </c>
      <c r="F237" s="78">
        <v>8710822731717</v>
      </c>
      <c r="G237" s="79"/>
      <c r="H237" s="80"/>
      <c r="I237" s="80"/>
      <c r="J237" s="80"/>
      <c r="K237" s="80"/>
      <c r="L237" s="80"/>
      <c r="M237" s="80"/>
      <c r="N237" s="81">
        <v>1</v>
      </c>
      <c r="O237" s="82">
        <v>0</v>
      </c>
      <c r="P237" s="83">
        <v>0</v>
      </c>
      <c r="Q237" s="84">
        <f t="shared" si="7"/>
        <v>0</v>
      </c>
    </row>
    <row r="238" spans="1:17" x14ac:dyDescent="0.25">
      <c r="A238" s="75" t="s">
        <v>70</v>
      </c>
      <c r="B238" s="76" t="s">
        <v>1443</v>
      </c>
      <c r="C238" s="75" t="s">
        <v>526</v>
      </c>
      <c r="D238" s="75" t="s">
        <v>1225</v>
      </c>
      <c r="E238" s="241">
        <v>50</v>
      </c>
      <c r="F238" s="78">
        <v>8710466301543</v>
      </c>
      <c r="G238" s="79"/>
      <c r="H238" s="80"/>
      <c r="I238" s="80"/>
      <c r="J238" s="80"/>
      <c r="K238" s="80"/>
      <c r="L238" s="80"/>
      <c r="M238" s="80"/>
      <c r="N238" s="81">
        <v>1</v>
      </c>
      <c r="O238" s="82">
        <v>0</v>
      </c>
      <c r="P238" s="83">
        <v>0</v>
      </c>
      <c r="Q238" s="84">
        <f t="shared" si="7"/>
        <v>0</v>
      </c>
    </row>
    <row r="239" spans="1:17" x14ac:dyDescent="0.25">
      <c r="A239" s="75" t="s">
        <v>70</v>
      </c>
      <c r="B239" s="76" t="s">
        <v>1444</v>
      </c>
      <c r="C239" s="75" t="s">
        <v>526</v>
      </c>
      <c r="D239" s="75" t="s">
        <v>1269</v>
      </c>
      <c r="E239" s="241">
        <v>50</v>
      </c>
      <c r="F239" s="78">
        <v>8714100753842</v>
      </c>
      <c r="G239" s="79"/>
      <c r="H239" s="80"/>
      <c r="I239" s="80"/>
      <c r="J239" s="80"/>
      <c r="K239" s="80"/>
      <c r="L239" s="80"/>
      <c r="M239" s="80"/>
      <c r="N239" s="81">
        <v>1</v>
      </c>
      <c r="O239" s="82">
        <v>0</v>
      </c>
      <c r="P239" s="83">
        <v>0</v>
      </c>
      <c r="Q239" s="84">
        <f t="shared" si="7"/>
        <v>0</v>
      </c>
    </row>
    <row r="240" spans="1:17" x14ac:dyDescent="0.25">
      <c r="A240" s="75" t="s">
        <v>70</v>
      </c>
      <c r="B240" s="76" t="s">
        <v>1445</v>
      </c>
      <c r="C240" s="75" t="s">
        <v>526</v>
      </c>
      <c r="D240" s="75" t="s">
        <v>1446</v>
      </c>
      <c r="E240" s="241">
        <v>50</v>
      </c>
      <c r="F240" s="78">
        <v>8710476814118</v>
      </c>
      <c r="G240" s="79"/>
      <c r="H240" s="80"/>
      <c r="I240" s="80"/>
      <c r="J240" s="80"/>
      <c r="K240" s="80"/>
      <c r="L240" s="80"/>
      <c r="M240" s="80"/>
      <c r="N240" s="81">
        <v>1</v>
      </c>
      <c r="O240" s="82">
        <v>0</v>
      </c>
      <c r="P240" s="83">
        <v>0</v>
      </c>
      <c r="Q240" s="84">
        <f t="shared" si="7"/>
        <v>0</v>
      </c>
    </row>
    <row r="241" spans="1:17" x14ac:dyDescent="0.25">
      <c r="A241" s="75" t="s">
        <v>70</v>
      </c>
      <c r="B241" s="76" t="s">
        <v>1447</v>
      </c>
      <c r="C241" s="75" t="s">
        <v>670</v>
      </c>
      <c r="D241" s="75" t="s">
        <v>782</v>
      </c>
      <c r="E241" s="241">
        <v>50</v>
      </c>
      <c r="F241" s="78">
        <v>8718114895918</v>
      </c>
      <c r="G241" s="79"/>
      <c r="H241" s="80"/>
      <c r="I241" s="80"/>
      <c r="J241" s="80"/>
      <c r="K241" s="80"/>
      <c r="L241" s="80"/>
      <c r="M241" s="80"/>
      <c r="N241" s="81">
        <v>1</v>
      </c>
      <c r="O241" s="82">
        <v>0</v>
      </c>
      <c r="P241" s="83">
        <v>0</v>
      </c>
      <c r="Q241" s="84">
        <f t="shared" si="7"/>
        <v>0</v>
      </c>
    </row>
    <row r="242" spans="1:17" x14ac:dyDescent="0.25">
      <c r="A242" s="85" t="s">
        <v>70</v>
      </c>
      <c r="B242" s="86" t="s">
        <v>1448</v>
      </c>
      <c r="C242" s="85" t="s">
        <v>526</v>
      </c>
      <c r="D242" s="85" t="s">
        <v>1449</v>
      </c>
      <c r="E242" s="241">
        <v>50</v>
      </c>
      <c r="F242" s="78">
        <v>8718452483549</v>
      </c>
      <c r="G242" s="79"/>
      <c r="H242" s="80"/>
      <c r="I242" s="80"/>
      <c r="J242" s="80"/>
      <c r="K242" s="80"/>
      <c r="L242" s="80"/>
      <c r="M242" s="80"/>
      <c r="N242" s="81">
        <v>1</v>
      </c>
      <c r="O242" s="82">
        <v>0</v>
      </c>
      <c r="P242" s="83">
        <v>0</v>
      </c>
      <c r="Q242" s="84">
        <f t="shared" ref="Q242:Q279" si="8">SUM(E242)*(N242*O242)*(1-P242)</f>
        <v>0</v>
      </c>
    </row>
    <row r="243" spans="1:17" x14ac:dyDescent="0.25">
      <c r="A243" s="75" t="s">
        <v>70</v>
      </c>
      <c r="B243" s="76" t="s">
        <v>1450</v>
      </c>
      <c r="C243" s="75" t="s">
        <v>526</v>
      </c>
      <c r="D243" s="75" t="s">
        <v>1193</v>
      </c>
      <c r="E243" s="241">
        <v>50</v>
      </c>
      <c r="F243" s="78">
        <v>8710348452554</v>
      </c>
      <c r="G243" s="79"/>
      <c r="H243" s="80"/>
      <c r="I243" s="80"/>
      <c r="J243" s="80"/>
      <c r="K243" s="80"/>
      <c r="L243" s="80"/>
      <c r="M243" s="80"/>
      <c r="N243" s="81">
        <v>1</v>
      </c>
      <c r="O243" s="82">
        <v>0</v>
      </c>
      <c r="P243" s="83">
        <v>0</v>
      </c>
      <c r="Q243" s="84">
        <f t="shared" si="8"/>
        <v>0</v>
      </c>
    </row>
    <row r="244" spans="1:17" x14ac:dyDescent="0.25">
      <c r="A244" s="75" t="s">
        <v>70</v>
      </c>
      <c r="B244" s="76" t="s">
        <v>1451</v>
      </c>
      <c r="C244" s="75" t="s">
        <v>526</v>
      </c>
      <c r="D244" s="75" t="s">
        <v>1452</v>
      </c>
      <c r="E244" s="241">
        <v>50</v>
      </c>
      <c r="F244" s="78">
        <v>8718452238439</v>
      </c>
      <c r="G244" s="79"/>
      <c r="H244" s="80"/>
      <c r="I244" s="80"/>
      <c r="J244" s="80"/>
      <c r="K244" s="80"/>
      <c r="L244" s="80"/>
      <c r="M244" s="80"/>
      <c r="N244" s="81">
        <v>1</v>
      </c>
      <c r="O244" s="82">
        <v>0</v>
      </c>
      <c r="P244" s="83">
        <v>0</v>
      </c>
      <c r="Q244" s="84">
        <f t="shared" si="8"/>
        <v>0</v>
      </c>
    </row>
    <row r="245" spans="1:17" x14ac:dyDescent="0.25">
      <c r="A245" s="75" t="s">
        <v>70</v>
      </c>
      <c r="B245" s="76" t="s">
        <v>1453</v>
      </c>
      <c r="C245" s="75" t="s">
        <v>526</v>
      </c>
      <c r="D245" s="75" t="s">
        <v>1454</v>
      </c>
      <c r="E245" s="241">
        <v>50</v>
      </c>
      <c r="F245" s="78">
        <v>8710822782221</v>
      </c>
      <c r="G245" s="79"/>
      <c r="H245" s="80"/>
      <c r="I245" s="80"/>
      <c r="J245" s="80"/>
      <c r="K245" s="80"/>
      <c r="L245" s="80"/>
      <c r="M245" s="80"/>
      <c r="N245" s="81">
        <v>1</v>
      </c>
      <c r="O245" s="82">
        <v>0</v>
      </c>
      <c r="P245" s="83">
        <v>0</v>
      </c>
      <c r="Q245" s="84">
        <f t="shared" si="8"/>
        <v>0</v>
      </c>
    </row>
    <row r="246" spans="1:17" x14ac:dyDescent="0.25">
      <c r="A246" s="85" t="s">
        <v>70</v>
      </c>
      <c r="B246" s="86" t="s">
        <v>1455</v>
      </c>
      <c r="C246" s="85" t="s">
        <v>526</v>
      </c>
      <c r="D246" s="85" t="s">
        <v>1456</v>
      </c>
      <c r="E246" s="241">
        <v>50</v>
      </c>
      <c r="F246" s="78">
        <v>8710822712686</v>
      </c>
      <c r="G246" s="79"/>
      <c r="H246" s="80"/>
      <c r="I246" s="80"/>
      <c r="J246" s="80"/>
      <c r="K246" s="80"/>
      <c r="L246" s="80"/>
      <c r="M246" s="80"/>
      <c r="N246" s="81">
        <v>1</v>
      </c>
      <c r="O246" s="82">
        <v>0</v>
      </c>
      <c r="P246" s="83">
        <v>0</v>
      </c>
      <c r="Q246" s="84">
        <f t="shared" si="8"/>
        <v>0</v>
      </c>
    </row>
    <row r="247" spans="1:17" x14ac:dyDescent="0.25">
      <c r="A247" s="75" t="s">
        <v>70</v>
      </c>
      <c r="B247" s="76" t="s">
        <v>1457</v>
      </c>
      <c r="C247" s="75" t="s">
        <v>526</v>
      </c>
      <c r="D247" s="75" t="s">
        <v>696</v>
      </c>
      <c r="E247" s="241">
        <v>50</v>
      </c>
      <c r="F247" s="78">
        <v>8714266700537</v>
      </c>
      <c r="G247" s="79"/>
      <c r="H247" s="80"/>
      <c r="I247" s="80"/>
      <c r="J247" s="80"/>
      <c r="K247" s="80"/>
      <c r="L247" s="80"/>
      <c r="M247" s="80"/>
      <c r="N247" s="81">
        <v>1</v>
      </c>
      <c r="O247" s="82">
        <v>0</v>
      </c>
      <c r="P247" s="83">
        <v>0</v>
      </c>
      <c r="Q247" s="84">
        <f t="shared" si="8"/>
        <v>0</v>
      </c>
    </row>
    <row r="248" spans="1:17" x14ac:dyDescent="0.25">
      <c r="A248" s="75" t="s">
        <v>70</v>
      </c>
      <c r="B248" s="76" t="s">
        <v>1458</v>
      </c>
      <c r="C248" s="75" t="s">
        <v>526</v>
      </c>
      <c r="D248" s="75" t="s">
        <v>1360</v>
      </c>
      <c r="E248" s="241">
        <v>50</v>
      </c>
      <c r="F248" s="78">
        <v>8718053182087</v>
      </c>
      <c r="G248" s="79"/>
      <c r="H248" s="80"/>
      <c r="I248" s="80"/>
      <c r="J248" s="80"/>
      <c r="K248" s="80"/>
      <c r="L248" s="80"/>
      <c r="M248" s="80"/>
      <c r="N248" s="81">
        <v>1</v>
      </c>
      <c r="O248" s="82">
        <v>0</v>
      </c>
      <c r="P248" s="83">
        <v>0</v>
      </c>
      <c r="Q248" s="84">
        <f t="shared" si="8"/>
        <v>0</v>
      </c>
    </row>
    <row r="249" spans="1:17" x14ac:dyDescent="0.25">
      <c r="A249" s="75" t="s">
        <v>70</v>
      </c>
      <c r="B249" s="76" t="s">
        <v>1459</v>
      </c>
      <c r="C249" s="75" t="s">
        <v>541</v>
      </c>
      <c r="D249" s="75" t="s">
        <v>934</v>
      </c>
      <c r="E249" s="241">
        <v>50</v>
      </c>
      <c r="F249" s="78">
        <v>8710863860223</v>
      </c>
      <c r="G249" s="79"/>
      <c r="H249" s="80"/>
      <c r="I249" s="80"/>
      <c r="J249" s="80"/>
      <c r="K249" s="80"/>
      <c r="L249" s="80"/>
      <c r="M249" s="80"/>
      <c r="N249" s="81">
        <v>1</v>
      </c>
      <c r="O249" s="82">
        <v>0</v>
      </c>
      <c r="P249" s="83">
        <v>0</v>
      </c>
      <c r="Q249" s="84">
        <f t="shared" si="8"/>
        <v>0</v>
      </c>
    </row>
    <row r="250" spans="1:17" x14ac:dyDescent="0.25">
      <c r="A250" s="75" t="s">
        <v>70</v>
      </c>
      <c r="B250" s="76" t="s">
        <v>1460</v>
      </c>
      <c r="C250" s="75" t="s">
        <v>526</v>
      </c>
      <c r="D250" s="75" t="s">
        <v>1431</v>
      </c>
      <c r="E250" s="241">
        <v>50</v>
      </c>
      <c r="F250" s="78">
        <v>15410126003908</v>
      </c>
      <c r="G250" s="79"/>
      <c r="H250" s="80"/>
      <c r="I250" s="80"/>
      <c r="J250" s="80"/>
      <c r="K250" s="80"/>
      <c r="L250" s="80"/>
      <c r="M250" s="80"/>
      <c r="N250" s="81">
        <v>1</v>
      </c>
      <c r="O250" s="82">
        <v>0</v>
      </c>
      <c r="P250" s="83">
        <v>0</v>
      </c>
      <c r="Q250" s="84">
        <f t="shared" si="8"/>
        <v>0</v>
      </c>
    </row>
    <row r="251" spans="1:17" x14ac:dyDescent="0.25">
      <c r="A251" s="75" t="s">
        <v>70</v>
      </c>
      <c r="B251" s="76" t="s">
        <v>1461</v>
      </c>
      <c r="C251" s="75" t="s">
        <v>526</v>
      </c>
      <c r="D251" s="75" t="s">
        <v>606</v>
      </c>
      <c r="E251" s="241">
        <v>50</v>
      </c>
      <c r="F251" s="78">
        <v>8714266736512</v>
      </c>
      <c r="G251" s="79"/>
      <c r="H251" s="80"/>
      <c r="I251" s="80"/>
      <c r="J251" s="80"/>
      <c r="K251" s="80"/>
      <c r="L251" s="80"/>
      <c r="M251" s="80"/>
      <c r="N251" s="81">
        <v>1</v>
      </c>
      <c r="O251" s="82">
        <v>0</v>
      </c>
      <c r="P251" s="83">
        <v>0</v>
      </c>
      <c r="Q251" s="84">
        <f t="shared" si="8"/>
        <v>0</v>
      </c>
    </row>
    <row r="252" spans="1:17" x14ac:dyDescent="0.25">
      <c r="A252" s="85" t="s">
        <v>70</v>
      </c>
      <c r="B252" s="86" t="s">
        <v>1462</v>
      </c>
      <c r="C252" s="85" t="s">
        <v>541</v>
      </c>
      <c r="D252" s="85" t="s">
        <v>1436</v>
      </c>
      <c r="E252" s="241">
        <v>50</v>
      </c>
      <c r="F252" s="78">
        <v>8720600609374</v>
      </c>
      <c r="G252" s="79"/>
      <c r="H252" s="80"/>
      <c r="I252" s="80"/>
      <c r="J252" s="80"/>
      <c r="K252" s="80"/>
      <c r="L252" s="80"/>
      <c r="M252" s="80"/>
      <c r="N252" s="81">
        <v>1</v>
      </c>
      <c r="O252" s="82">
        <v>0</v>
      </c>
      <c r="P252" s="83">
        <v>0</v>
      </c>
      <c r="Q252" s="84">
        <f t="shared" si="8"/>
        <v>0</v>
      </c>
    </row>
    <row r="253" spans="1:17" x14ac:dyDescent="0.25">
      <c r="A253" s="75" t="s">
        <v>70</v>
      </c>
      <c r="B253" s="76" t="s">
        <v>1463</v>
      </c>
      <c r="C253" s="75" t="s">
        <v>541</v>
      </c>
      <c r="D253" s="75" t="s">
        <v>650</v>
      </c>
      <c r="E253" s="241">
        <v>50</v>
      </c>
      <c r="F253" s="78">
        <v>8712100119286</v>
      </c>
      <c r="G253" s="79"/>
      <c r="H253" s="80"/>
      <c r="I253" s="80"/>
      <c r="J253" s="80"/>
      <c r="K253" s="80"/>
      <c r="L253" s="80"/>
      <c r="M253" s="80"/>
      <c r="N253" s="81">
        <v>1</v>
      </c>
      <c r="O253" s="82">
        <v>0</v>
      </c>
      <c r="P253" s="83">
        <v>0</v>
      </c>
      <c r="Q253" s="84">
        <f t="shared" si="8"/>
        <v>0</v>
      </c>
    </row>
    <row r="254" spans="1:17" x14ac:dyDescent="0.25">
      <c r="A254" s="75" t="s">
        <v>70</v>
      </c>
      <c r="B254" s="76" t="s">
        <v>1464</v>
      </c>
      <c r="C254" s="75" t="s">
        <v>541</v>
      </c>
      <c r="D254" s="75" t="s">
        <v>650</v>
      </c>
      <c r="E254" s="241">
        <v>50</v>
      </c>
      <c r="F254" s="78">
        <v>8712100119231</v>
      </c>
      <c r="G254" s="79"/>
      <c r="H254" s="80"/>
      <c r="I254" s="80"/>
      <c r="J254" s="80"/>
      <c r="K254" s="80"/>
      <c r="L254" s="80"/>
      <c r="M254" s="80"/>
      <c r="N254" s="81">
        <v>1</v>
      </c>
      <c r="O254" s="82">
        <v>0</v>
      </c>
      <c r="P254" s="83">
        <v>0</v>
      </c>
      <c r="Q254" s="84">
        <f t="shared" si="8"/>
        <v>0</v>
      </c>
    </row>
    <row r="255" spans="1:17" x14ac:dyDescent="0.25">
      <c r="A255" s="75" t="s">
        <v>70</v>
      </c>
      <c r="B255" s="76" t="s">
        <v>1465</v>
      </c>
      <c r="C255" s="75" t="s">
        <v>541</v>
      </c>
      <c r="D255" s="75" t="s">
        <v>650</v>
      </c>
      <c r="E255" s="241">
        <v>50</v>
      </c>
      <c r="F255" s="78">
        <v>8712100119316</v>
      </c>
      <c r="G255" s="79"/>
      <c r="H255" s="80"/>
      <c r="I255" s="80"/>
      <c r="J255" s="80"/>
      <c r="K255" s="80"/>
      <c r="L255" s="80"/>
      <c r="M255" s="80"/>
      <c r="N255" s="81">
        <v>1</v>
      </c>
      <c r="O255" s="82">
        <v>0</v>
      </c>
      <c r="P255" s="83">
        <v>0</v>
      </c>
      <c r="Q255" s="84">
        <f t="shared" si="8"/>
        <v>0</v>
      </c>
    </row>
    <row r="256" spans="1:17" x14ac:dyDescent="0.25">
      <c r="A256" s="85" t="s">
        <v>70</v>
      </c>
      <c r="B256" s="86" t="s">
        <v>1466</v>
      </c>
      <c r="C256" s="85" t="s">
        <v>526</v>
      </c>
      <c r="D256" s="85" t="s">
        <v>1404</v>
      </c>
      <c r="E256" s="241">
        <v>50</v>
      </c>
      <c r="F256" s="78">
        <v>8718452427949</v>
      </c>
      <c r="G256" s="79"/>
      <c r="H256" s="80"/>
      <c r="I256" s="80"/>
      <c r="J256" s="80"/>
      <c r="K256" s="80"/>
      <c r="L256" s="80"/>
      <c r="M256" s="80"/>
      <c r="N256" s="81">
        <v>1</v>
      </c>
      <c r="O256" s="82">
        <v>0</v>
      </c>
      <c r="P256" s="83">
        <v>0</v>
      </c>
      <c r="Q256" s="84">
        <f t="shared" si="8"/>
        <v>0</v>
      </c>
    </row>
    <row r="257" spans="1:17" x14ac:dyDescent="0.25">
      <c r="A257" s="75" t="s">
        <v>70</v>
      </c>
      <c r="B257" s="76" t="s">
        <v>1467</v>
      </c>
      <c r="C257" s="75" t="s">
        <v>541</v>
      </c>
      <c r="D257" s="75" t="s">
        <v>655</v>
      </c>
      <c r="E257" s="241">
        <v>50</v>
      </c>
      <c r="F257" s="78">
        <v>8718452620708</v>
      </c>
      <c r="G257" s="79"/>
      <c r="H257" s="80"/>
      <c r="I257" s="80"/>
      <c r="J257" s="80"/>
      <c r="K257" s="80"/>
      <c r="L257" s="80"/>
      <c r="M257" s="80"/>
      <c r="N257" s="81">
        <v>1</v>
      </c>
      <c r="O257" s="82">
        <v>0</v>
      </c>
      <c r="P257" s="83">
        <v>0</v>
      </c>
      <c r="Q257" s="84">
        <f t="shared" si="8"/>
        <v>0</v>
      </c>
    </row>
    <row r="258" spans="1:17" x14ac:dyDescent="0.25">
      <c r="A258" s="75" t="s">
        <v>70</v>
      </c>
      <c r="B258" s="76" t="s">
        <v>1468</v>
      </c>
      <c r="C258" s="75" t="s">
        <v>541</v>
      </c>
      <c r="D258" s="75" t="s">
        <v>1201</v>
      </c>
      <c r="E258" s="241">
        <v>50</v>
      </c>
      <c r="F258" s="78">
        <v>9020200131275</v>
      </c>
      <c r="G258" s="79"/>
      <c r="H258" s="80"/>
      <c r="I258" s="80"/>
      <c r="J258" s="80"/>
      <c r="K258" s="80"/>
      <c r="L258" s="80"/>
      <c r="M258" s="80"/>
      <c r="N258" s="81">
        <v>1</v>
      </c>
      <c r="O258" s="82">
        <v>0</v>
      </c>
      <c r="P258" s="83">
        <v>0</v>
      </c>
      <c r="Q258" s="84">
        <f t="shared" si="8"/>
        <v>0</v>
      </c>
    </row>
    <row r="259" spans="1:17" x14ac:dyDescent="0.25">
      <c r="A259" s="75" t="s">
        <v>70</v>
      </c>
      <c r="B259" s="76" t="s">
        <v>1469</v>
      </c>
      <c r="C259" s="75" t="s">
        <v>526</v>
      </c>
      <c r="D259" s="75" t="s">
        <v>1470</v>
      </c>
      <c r="E259" s="241">
        <v>50</v>
      </c>
      <c r="F259" s="78">
        <v>8711812421953</v>
      </c>
      <c r="G259" s="79"/>
      <c r="H259" s="80"/>
      <c r="I259" s="80"/>
      <c r="J259" s="80"/>
      <c r="K259" s="80"/>
      <c r="L259" s="80"/>
      <c r="M259" s="80"/>
      <c r="N259" s="81">
        <v>1</v>
      </c>
      <c r="O259" s="82">
        <v>0</v>
      </c>
      <c r="P259" s="83">
        <v>0</v>
      </c>
      <c r="Q259" s="84">
        <f t="shared" si="8"/>
        <v>0</v>
      </c>
    </row>
    <row r="260" spans="1:17" x14ac:dyDescent="0.25">
      <c r="A260" s="75" t="s">
        <v>70</v>
      </c>
      <c r="B260" s="76" t="s">
        <v>1471</v>
      </c>
      <c r="C260" s="75" t="s">
        <v>526</v>
      </c>
      <c r="D260" s="75" t="s">
        <v>1472</v>
      </c>
      <c r="E260" s="241">
        <v>50</v>
      </c>
      <c r="F260" s="78">
        <v>8606012185074</v>
      </c>
      <c r="G260" s="79"/>
      <c r="H260" s="80"/>
      <c r="I260" s="80"/>
      <c r="J260" s="80"/>
      <c r="K260" s="80"/>
      <c r="L260" s="80"/>
      <c r="M260" s="80"/>
      <c r="N260" s="81">
        <v>1</v>
      </c>
      <c r="O260" s="82">
        <v>0</v>
      </c>
      <c r="P260" s="83">
        <v>0</v>
      </c>
      <c r="Q260" s="84">
        <f t="shared" si="8"/>
        <v>0</v>
      </c>
    </row>
    <row r="261" spans="1:17" x14ac:dyDescent="0.25">
      <c r="A261" s="75" t="s">
        <v>70</v>
      </c>
      <c r="B261" s="76" t="s">
        <v>1473</v>
      </c>
      <c r="C261" s="75" t="s">
        <v>526</v>
      </c>
      <c r="D261" s="75" t="s">
        <v>1472</v>
      </c>
      <c r="E261" s="241">
        <v>50</v>
      </c>
      <c r="F261" s="78">
        <v>8606012184978</v>
      </c>
      <c r="G261" s="79"/>
      <c r="H261" s="80"/>
      <c r="I261" s="80"/>
      <c r="J261" s="80"/>
      <c r="K261" s="80"/>
      <c r="L261" s="80"/>
      <c r="M261" s="80"/>
      <c r="N261" s="81">
        <v>1</v>
      </c>
      <c r="O261" s="82">
        <v>0</v>
      </c>
      <c r="P261" s="83">
        <v>0</v>
      </c>
      <c r="Q261" s="84">
        <f t="shared" si="8"/>
        <v>0</v>
      </c>
    </row>
    <row r="262" spans="1:17" x14ac:dyDescent="0.25">
      <c r="A262" s="75" t="s">
        <v>70</v>
      </c>
      <c r="B262" s="76" t="s">
        <v>1474</v>
      </c>
      <c r="C262" s="75" t="s">
        <v>526</v>
      </c>
      <c r="D262" s="75" t="s">
        <v>1475</v>
      </c>
      <c r="E262" s="241">
        <v>50</v>
      </c>
      <c r="F262" s="78">
        <v>8720600610165</v>
      </c>
      <c r="G262" s="79"/>
      <c r="H262" s="80"/>
      <c r="I262" s="80"/>
      <c r="J262" s="80"/>
      <c r="K262" s="80"/>
      <c r="L262" s="80"/>
      <c r="M262" s="80"/>
      <c r="N262" s="81">
        <v>1</v>
      </c>
      <c r="O262" s="82">
        <v>0</v>
      </c>
      <c r="P262" s="83">
        <v>0</v>
      </c>
      <c r="Q262" s="84">
        <f t="shared" si="8"/>
        <v>0</v>
      </c>
    </row>
    <row r="263" spans="1:17" x14ac:dyDescent="0.25">
      <c r="A263" s="75" t="s">
        <v>70</v>
      </c>
      <c r="B263" s="76" t="s">
        <v>1476</v>
      </c>
      <c r="C263" s="75" t="s">
        <v>526</v>
      </c>
      <c r="D263" s="75" t="s">
        <v>1477</v>
      </c>
      <c r="E263" s="241">
        <v>50</v>
      </c>
      <c r="F263" s="78">
        <v>8720600619694</v>
      </c>
      <c r="G263" s="79"/>
      <c r="H263" s="80"/>
      <c r="I263" s="80"/>
      <c r="J263" s="80"/>
      <c r="K263" s="80"/>
      <c r="L263" s="80"/>
      <c r="M263" s="80"/>
      <c r="N263" s="81">
        <v>1</v>
      </c>
      <c r="O263" s="82">
        <v>0</v>
      </c>
      <c r="P263" s="83">
        <v>0</v>
      </c>
      <c r="Q263" s="84">
        <f t="shared" si="8"/>
        <v>0</v>
      </c>
    </row>
    <row r="264" spans="1:17" x14ac:dyDescent="0.25">
      <c r="A264" s="75" t="s">
        <v>70</v>
      </c>
      <c r="B264" s="76" t="s">
        <v>1478</v>
      </c>
      <c r="C264" s="75" t="s">
        <v>526</v>
      </c>
      <c r="D264" s="75" t="s">
        <v>934</v>
      </c>
      <c r="E264" s="241">
        <v>50</v>
      </c>
      <c r="F264" s="78">
        <v>8437017035299</v>
      </c>
      <c r="G264" s="79"/>
      <c r="H264" s="80"/>
      <c r="I264" s="80"/>
      <c r="J264" s="80"/>
      <c r="K264" s="80"/>
      <c r="L264" s="80"/>
      <c r="M264" s="80"/>
      <c r="N264" s="81">
        <v>1</v>
      </c>
      <c r="O264" s="82">
        <v>0</v>
      </c>
      <c r="P264" s="83">
        <v>0</v>
      </c>
      <c r="Q264" s="84">
        <f t="shared" si="8"/>
        <v>0</v>
      </c>
    </row>
    <row r="265" spans="1:17" x14ac:dyDescent="0.25">
      <c r="A265" s="75" t="s">
        <v>70</v>
      </c>
      <c r="B265" s="76" t="s">
        <v>1479</v>
      </c>
      <c r="C265" s="75" t="s">
        <v>526</v>
      </c>
      <c r="D265" s="75" t="s">
        <v>707</v>
      </c>
      <c r="E265" s="241">
        <v>50</v>
      </c>
      <c r="F265" s="78">
        <v>8718452188116</v>
      </c>
      <c r="G265" s="79"/>
      <c r="H265" s="80"/>
      <c r="I265" s="80"/>
      <c r="J265" s="80"/>
      <c r="K265" s="80"/>
      <c r="L265" s="80"/>
      <c r="M265" s="80"/>
      <c r="N265" s="81">
        <v>1</v>
      </c>
      <c r="O265" s="82">
        <v>0</v>
      </c>
      <c r="P265" s="83">
        <v>0</v>
      </c>
      <c r="Q265" s="84">
        <f t="shared" si="8"/>
        <v>0</v>
      </c>
    </row>
    <row r="266" spans="1:17" x14ac:dyDescent="0.25">
      <c r="A266" s="85" t="s">
        <v>70</v>
      </c>
      <c r="B266" s="86" t="s">
        <v>1480</v>
      </c>
      <c r="C266" s="85" t="s">
        <v>526</v>
      </c>
      <c r="D266" s="85" t="s">
        <v>1335</v>
      </c>
      <c r="E266" s="241">
        <v>50</v>
      </c>
      <c r="F266" s="78">
        <v>8710533213939</v>
      </c>
      <c r="G266" s="79"/>
      <c r="H266" s="80"/>
      <c r="I266" s="80"/>
      <c r="J266" s="80"/>
      <c r="K266" s="80"/>
      <c r="L266" s="80"/>
      <c r="M266" s="80"/>
      <c r="N266" s="81">
        <v>1</v>
      </c>
      <c r="O266" s="82">
        <v>0</v>
      </c>
      <c r="P266" s="83">
        <v>0</v>
      </c>
      <c r="Q266" s="84">
        <f t="shared" si="8"/>
        <v>0</v>
      </c>
    </row>
    <row r="267" spans="1:17" x14ac:dyDescent="0.25">
      <c r="A267" s="75" t="s">
        <v>70</v>
      </c>
      <c r="B267" s="76" t="s">
        <v>1481</v>
      </c>
      <c r="C267" s="75" t="s">
        <v>526</v>
      </c>
      <c r="D267" s="75" t="s">
        <v>1482</v>
      </c>
      <c r="E267" s="241">
        <v>50</v>
      </c>
      <c r="F267" s="78">
        <v>8710437045919</v>
      </c>
      <c r="G267" s="79"/>
      <c r="H267" s="80"/>
      <c r="I267" s="80"/>
      <c r="J267" s="80"/>
      <c r="K267" s="80"/>
      <c r="L267" s="80"/>
      <c r="M267" s="80"/>
      <c r="N267" s="81">
        <v>1</v>
      </c>
      <c r="O267" s="82">
        <v>0</v>
      </c>
      <c r="P267" s="83">
        <v>0</v>
      </c>
      <c r="Q267" s="84">
        <f t="shared" si="8"/>
        <v>0</v>
      </c>
    </row>
    <row r="268" spans="1:17" x14ac:dyDescent="0.25">
      <c r="A268" s="75" t="s">
        <v>70</v>
      </c>
      <c r="B268" s="76" t="s">
        <v>1483</v>
      </c>
      <c r="C268" s="75" t="s">
        <v>526</v>
      </c>
      <c r="D268" s="75" t="s">
        <v>548</v>
      </c>
      <c r="E268" s="241">
        <v>50</v>
      </c>
      <c r="F268" s="78">
        <v>8710518734312</v>
      </c>
      <c r="G268" s="79"/>
      <c r="H268" s="80"/>
      <c r="I268" s="80"/>
      <c r="J268" s="80"/>
      <c r="K268" s="80"/>
      <c r="L268" s="80"/>
      <c r="M268" s="80"/>
      <c r="N268" s="81">
        <v>1</v>
      </c>
      <c r="O268" s="82">
        <v>0</v>
      </c>
      <c r="P268" s="83">
        <v>0</v>
      </c>
      <c r="Q268" s="84">
        <f t="shared" si="8"/>
        <v>0</v>
      </c>
    </row>
    <row r="269" spans="1:17" x14ac:dyDescent="0.25">
      <c r="A269" s="85" t="s">
        <v>70</v>
      </c>
      <c r="B269" s="86" t="s">
        <v>1484</v>
      </c>
      <c r="C269" s="85" t="s">
        <v>526</v>
      </c>
      <c r="D269" s="85" t="s">
        <v>560</v>
      </c>
      <c r="E269" s="241">
        <v>50</v>
      </c>
      <c r="F269" s="78">
        <v>8720182298249</v>
      </c>
      <c r="G269" s="79"/>
      <c r="H269" s="80"/>
      <c r="I269" s="80"/>
      <c r="J269" s="80"/>
      <c r="K269" s="80"/>
      <c r="L269" s="80"/>
      <c r="M269" s="80"/>
      <c r="N269" s="81">
        <v>1</v>
      </c>
      <c r="O269" s="82">
        <v>0</v>
      </c>
      <c r="P269" s="83">
        <v>0</v>
      </c>
      <c r="Q269" s="84">
        <f t="shared" si="8"/>
        <v>0</v>
      </c>
    </row>
    <row r="270" spans="1:17" x14ac:dyDescent="0.25">
      <c r="A270" s="75" t="s">
        <v>70</v>
      </c>
      <c r="B270" s="76" t="s">
        <v>1485</v>
      </c>
      <c r="C270" s="75" t="s">
        <v>526</v>
      </c>
      <c r="D270" s="75" t="s">
        <v>1486</v>
      </c>
      <c r="E270" s="241">
        <v>50</v>
      </c>
      <c r="F270" s="78">
        <v>8710445018165</v>
      </c>
      <c r="G270" s="79"/>
      <c r="H270" s="80"/>
      <c r="I270" s="80"/>
      <c r="J270" s="80"/>
      <c r="K270" s="80"/>
      <c r="L270" s="80"/>
      <c r="M270" s="80"/>
      <c r="N270" s="81">
        <v>1</v>
      </c>
      <c r="O270" s="82">
        <v>0</v>
      </c>
      <c r="P270" s="83">
        <v>0</v>
      </c>
      <c r="Q270" s="84">
        <f t="shared" si="8"/>
        <v>0</v>
      </c>
    </row>
    <row r="271" spans="1:17" x14ac:dyDescent="0.25">
      <c r="A271" s="75" t="s">
        <v>70</v>
      </c>
      <c r="B271" s="76" t="s">
        <v>1487</v>
      </c>
      <c r="C271" s="75" t="s">
        <v>526</v>
      </c>
      <c r="D271" s="75" t="s">
        <v>1201</v>
      </c>
      <c r="E271" s="241">
        <v>50</v>
      </c>
      <c r="F271" s="78">
        <v>5411188132974</v>
      </c>
      <c r="G271" s="79"/>
      <c r="H271" s="80"/>
      <c r="I271" s="80"/>
      <c r="J271" s="80"/>
      <c r="K271" s="80"/>
      <c r="L271" s="80"/>
      <c r="M271" s="80"/>
      <c r="N271" s="81">
        <v>1</v>
      </c>
      <c r="O271" s="82">
        <v>0</v>
      </c>
      <c r="P271" s="83">
        <v>0</v>
      </c>
      <c r="Q271" s="84">
        <f t="shared" si="8"/>
        <v>0</v>
      </c>
    </row>
    <row r="272" spans="1:17" x14ac:dyDescent="0.25">
      <c r="A272" s="75" t="s">
        <v>70</v>
      </c>
      <c r="B272" s="76" t="s">
        <v>1488</v>
      </c>
      <c r="C272" s="75" t="s">
        <v>670</v>
      </c>
      <c r="D272" s="75" t="s">
        <v>1489</v>
      </c>
      <c r="E272" s="241">
        <v>50</v>
      </c>
      <c r="F272" s="78">
        <v>5411188121978</v>
      </c>
      <c r="G272" s="79"/>
      <c r="H272" s="80"/>
      <c r="I272" s="80"/>
      <c r="J272" s="80"/>
      <c r="K272" s="80"/>
      <c r="L272" s="80"/>
      <c r="M272" s="80"/>
      <c r="N272" s="81">
        <v>1</v>
      </c>
      <c r="O272" s="82">
        <v>0</v>
      </c>
      <c r="P272" s="83">
        <v>0</v>
      </c>
      <c r="Q272" s="84">
        <f t="shared" si="8"/>
        <v>0</v>
      </c>
    </row>
    <row r="273" spans="1:17" x14ac:dyDescent="0.25">
      <c r="A273" s="85" t="s">
        <v>70</v>
      </c>
      <c r="B273" s="86" t="s">
        <v>1490</v>
      </c>
      <c r="C273" s="85" t="s">
        <v>670</v>
      </c>
      <c r="D273" s="85" t="s">
        <v>1232</v>
      </c>
      <c r="E273" s="241">
        <v>50</v>
      </c>
      <c r="F273" s="78">
        <v>5449000284662</v>
      </c>
      <c r="G273" s="79"/>
      <c r="H273" s="80"/>
      <c r="I273" s="80"/>
      <c r="J273" s="80"/>
      <c r="K273" s="80"/>
      <c r="L273" s="80"/>
      <c r="M273" s="80"/>
      <c r="N273" s="81">
        <v>1</v>
      </c>
      <c r="O273" s="82">
        <v>0</v>
      </c>
      <c r="P273" s="83">
        <v>0</v>
      </c>
      <c r="Q273" s="84">
        <f t="shared" si="8"/>
        <v>0</v>
      </c>
    </row>
    <row r="274" spans="1:17" x14ac:dyDescent="0.25">
      <c r="A274" s="75" t="s">
        <v>70</v>
      </c>
      <c r="B274" s="76" t="s">
        <v>1491</v>
      </c>
      <c r="C274" s="75" t="s">
        <v>541</v>
      </c>
      <c r="D274" s="75" t="s">
        <v>1492</v>
      </c>
      <c r="E274" s="241">
        <v>50</v>
      </c>
      <c r="F274" s="78">
        <v>8720600609435</v>
      </c>
      <c r="G274" s="79"/>
      <c r="H274" s="80"/>
      <c r="I274" s="80"/>
      <c r="J274" s="80"/>
      <c r="K274" s="80"/>
      <c r="L274" s="80"/>
      <c r="M274" s="80"/>
      <c r="N274" s="81">
        <v>1</v>
      </c>
      <c r="O274" s="82">
        <v>0</v>
      </c>
      <c r="P274" s="83">
        <v>0</v>
      </c>
      <c r="Q274" s="84">
        <f t="shared" si="8"/>
        <v>0</v>
      </c>
    </row>
    <row r="275" spans="1:17" x14ac:dyDescent="0.25">
      <c r="A275" s="75" t="s">
        <v>70</v>
      </c>
      <c r="B275" s="76" t="s">
        <v>1494</v>
      </c>
      <c r="C275" s="75" t="s">
        <v>526</v>
      </c>
      <c r="D275" s="75" t="s">
        <v>1495</v>
      </c>
      <c r="E275" s="241">
        <v>50</v>
      </c>
      <c r="F275" s="78">
        <v>8711000237236</v>
      </c>
      <c r="G275" s="79"/>
      <c r="H275" s="80"/>
      <c r="I275" s="80"/>
      <c r="J275" s="80"/>
      <c r="K275" s="80"/>
      <c r="L275" s="80"/>
      <c r="M275" s="80"/>
      <c r="N275" s="81">
        <v>1</v>
      </c>
      <c r="O275" s="82">
        <v>0</v>
      </c>
      <c r="P275" s="83">
        <v>0</v>
      </c>
      <c r="Q275" s="84">
        <f t="shared" si="8"/>
        <v>0</v>
      </c>
    </row>
    <row r="276" spans="1:17" x14ac:dyDescent="0.25">
      <c r="A276" s="75" t="s">
        <v>70</v>
      </c>
      <c r="B276" s="76" t="s">
        <v>1496</v>
      </c>
      <c r="C276" s="75" t="s">
        <v>670</v>
      </c>
      <c r="D276" s="75" t="s">
        <v>1312</v>
      </c>
      <c r="E276" s="241">
        <v>50</v>
      </c>
      <c r="F276" s="78">
        <v>8711000467206</v>
      </c>
      <c r="G276" s="79"/>
      <c r="H276" s="80"/>
      <c r="I276" s="80"/>
      <c r="J276" s="80"/>
      <c r="K276" s="80"/>
      <c r="L276" s="80"/>
      <c r="M276" s="80"/>
      <c r="N276" s="81">
        <v>1</v>
      </c>
      <c r="O276" s="82">
        <v>0</v>
      </c>
      <c r="P276" s="83">
        <v>0</v>
      </c>
      <c r="Q276" s="84">
        <f t="shared" si="8"/>
        <v>0</v>
      </c>
    </row>
    <row r="277" spans="1:17" x14ac:dyDescent="0.25">
      <c r="A277" s="85" t="s">
        <v>70</v>
      </c>
      <c r="B277" s="86" t="s">
        <v>1497</v>
      </c>
      <c r="C277" s="85" t="s">
        <v>526</v>
      </c>
      <c r="D277" s="85" t="s">
        <v>1498</v>
      </c>
      <c r="E277" s="241">
        <v>50</v>
      </c>
      <c r="F277" s="78">
        <v>8710822775674</v>
      </c>
      <c r="G277" s="79"/>
      <c r="H277" s="80"/>
      <c r="I277" s="80"/>
      <c r="J277" s="80"/>
      <c r="K277" s="80"/>
      <c r="L277" s="80"/>
      <c r="M277" s="80"/>
      <c r="N277" s="81">
        <v>1</v>
      </c>
      <c r="O277" s="82">
        <v>0</v>
      </c>
      <c r="P277" s="83">
        <v>0</v>
      </c>
      <c r="Q277" s="84">
        <f t="shared" si="8"/>
        <v>0</v>
      </c>
    </row>
    <row r="278" spans="1:17" x14ac:dyDescent="0.25">
      <c r="A278" s="75" t="s">
        <v>70</v>
      </c>
      <c r="B278" s="76" t="s">
        <v>1499</v>
      </c>
      <c r="C278" s="75" t="s">
        <v>526</v>
      </c>
      <c r="D278" s="75" t="s">
        <v>805</v>
      </c>
      <c r="E278" s="241">
        <v>50</v>
      </c>
      <c r="F278" s="78">
        <v>8710822783167</v>
      </c>
      <c r="G278" s="79"/>
      <c r="H278" s="80"/>
      <c r="I278" s="80"/>
      <c r="J278" s="80"/>
      <c r="K278" s="80"/>
      <c r="L278" s="80"/>
      <c r="M278" s="80"/>
      <c r="N278" s="81">
        <v>1</v>
      </c>
      <c r="O278" s="82">
        <v>0</v>
      </c>
      <c r="P278" s="83">
        <v>0</v>
      </c>
      <c r="Q278" s="84">
        <f t="shared" si="8"/>
        <v>0</v>
      </c>
    </row>
    <row r="279" spans="1:17" x14ac:dyDescent="0.25">
      <c r="A279" s="75" t="s">
        <v>70</v>
      </c>
      <c r="B279" s="76" t="s">
        <v>1500</v>
      </c>
      <c r="C279" s="75" t="s">
        <v>541</v>
      </c>
      <c r="D279" s="75" t="s">
        <v>1501</v>
      </c>
      <c r="E279" s="241">
        <v>50</v>
      </c>
      <c r="F279" s="78">
        <v>8720600610219</v>
      </c>
      <c r="G279" s="79"/>
      <c r="H279" s="80"/>
      <c r="I279" s="80"/>
      <c r="J279" s="80"/>
      <c r="K279" s="80"/>
      <c r="L279" s="80"/>
      <c r="M279" s="80"/>
      <c r="N279" s="81">
        <v>1</v>
      </c>
      <c r="O279" s="82">
        <v>0</v>
      </c>
      <c r="P279" s="83">
        <v>0</v>
      </c>
      <c r="Q279" s="84">
        <f t="shared" si="8"/>
        <v>0</v>
      </c>
    </row>
    <row r="280" spans="1:17" x14ac:dyDescent="0.25">
      <c r="A280" s="85" t="s">
        <v>70</v>
      </c>
      <c r="B280" s="86" t="s">
        <v>1502</v>
      </c>
      <c r="C280" s="85" t="s">
        <v>526</v>
      </c>
      <c r="D280" s="85" t="s">
        <v>1277</v>
      </c>
      <c r="E280" s="241">
        <v>50</v>
      </c>
      <c r="F280" s="78">
        <v>8710615077213</v>
      </c>
      <c r="G280" s="79"/>
      <c r="H280" s="80"/>
      <c r="I280" s="80"/>
      <c r="J280" s="80"/>
      <c r="K280" s="80"/>
      <c r="L280" s="80"/>
      <c r="M280" s="80"/>
      <c r="N280" s="81">
        <v>1</v>
      </c>
      <c r="O280" s="82">
        <v>0</v>
      </c>
      <c r="P280" s="83">
        <v>0</v>
      </c>
      <c r="Q280" s="84">
        <f t="shared" ref="Q280:Q292" si="9">SUM(E280)*(N280*O280)*(1-P280)</f>
        <v>0</v>
      </c>
    </row>
    <row r="281" spans="1:17" x14ac:dyDescent="0.25">
      <c r="A281" s="75" t="s">
        <v>70</v>
      </c>
      <c r="B281" s="76" t="s">
        <v>1503</v>
      </c>
      <c r="C281" s="75" t="s">
        <v>526</v>
      </c>
      <c r="D281" s="75" t="s">
        <v>1498</v>
      </c>
      <c r="E281" s="241">
        <v>50</v>
      </c>
      <c r="F281" s="78">
        <v>8710615077190</v>
      </c>
      <c r="G281" s="79"/>
      <c r="H281" s="80"/>
      <c r="I281" s="80"/>
      <c r="J281" s="80"/>
      <c r="K281" s="80"/>
      <c r="L281" s="80"/>
      <c r="M281" s="80"/>
      <c r="N281" s="81">
        <v>1</v>
      </c>
      <c r="O281" s="82">
        <v>0</v>
      </c>
      <c r="P281" s="83">
        <v>0</v>
      </c>
      <c r="Q281" s="84">
        <f t="shared" si="9"/>
        <v>0</v>
      </c>
    </row>
    <row r="282" spans="1:17" x14ac:dyDescent="0.25">
      <c r="A282" s="75" t="s">
        <v>70</v>
      </c>
      <c r="B282" s="76" t="s">
        <v>1504</v>
      </c>
      <c r="C282" s="75" t="s">
        <v>526</v>
      </c>
      <c r="D282" s="75" t="s">
        <v>1196</v>
      </c>
      <c r="E282" s="241">
        <v>50</v>
      </c>
      <c r="F282" s="78">
        <v>8718452523719</v>
      </c>
      <c r="G282" s="79"/>
      <c r="H282" s="80"/>
      <c r="I282" s="80"/>
      <c r="J282" s="80"/>
      <c r="K282" s="80"/>
      <c r="L282" s="80"/>
      <c r="M282" s="80"/>
      <c r="N282" s="81">
        <v>1</v>
      </c>
      <c r="O282" s="82">
        <v>0</v>
      </c>
      <c r="P282" s="83">
        <v>0</v>
      </c>
      <c r="Q282" s="84">
        <f t="shared" si="9"/>
        <v>0</v>
      </c>
    </row>
    <row r="283" spans="1:17" x14ac:dyDescent="0.25">
      <c r="A283" s="75" t="s">
        <v>70</v>
      </c>
      <c r="B283" s="76" t="s">
        <v>1505</v>
      </c>
      <c r="C283" s="75" t="s">
        <v>670</v>
      </c>
      <c r="D283" s="75" t="s">
        <v>782</v>
      </c>
      <c r="E283" s="241">
        <v>50</v>
      </c>
      <c r="F283" s="78">
        <v>8717163858998</v>
      </c>
      <c r="G283" s="79"/>
      <c r="H283" s="80"/>
      <c r="I283" s="80"/>
      <c r="J283" s="80"/>
      <c r="K283" s="80"/>
      <c r="L283" s="80"/>
      <c r="M283" s="80"/>
      <c r="N283" s="81">
        <v>1</v>
      </c>
      <c r="O283" s="82">
        <v>0</v>
      </c>
      <c r="P283" s="83">
        <v>0</v>
      </c>
      <c r="Q283" s="84">
        <f t="shared" si="9"/>
        <v>0</v>
      </c>
    </row>
    <row r="284" spans="1:17" x14ac:dyDescent="0.25">
      <c r="A284" s="85" t="s">
        <v>70</v>
      </c>
      <c r="B284" s="86" t="s">
        <v>1506</v>
      </c>
      <c r="C284" s="85" t="s">
        <v>526</v>
      </c>
      <c r="D284" s="85" t="s">
        <v>1507</v>
      </c>
      <c r="E284" s="241">
        <v>50</v>
      </c>
      <c r="F284" s="78">
        <v>5050415033204</v>
      </c>
      <c r="G284" s="79"/>
      <c r="H284" s="80"/>
      <c r="I284" s="80"/>
      <c r="J284" s="80"/>
      <c r="K284" s="80"/>
      <c r="L284" s="80"/>
      <c r="M284" s="80"/>
      <c r="N284" s="81">
        <v>1</v>
      </c>
      <c r="O284" s="82">
        <v>0</v>
      </c>
      <c r="P284" s="83">
        <v>0</v>
      </c>
      <c r="Q284" s="84">
        <f t="shared" si="9"/>
        <v>0</v>
      </c>
    </row>
    <row r="285" spans="1:17" x14ac:dyDescent="0.25">
      <c r="A285" s="75" t="s">
        <v>70</v>
      </c>
      <c r="B285" s="76" t="s">
        <v>1508</v>
      </c>
      <c r="C285" s="75" t="s">
        <v>526</v>
      </c>
      <c r="D285" s="75" t="s">
        <v>1509</v>
      </c>
      <c r="E285" s="241">
        <v>50</v>
      </c>
      <c r="F285" s="78">
        <v>8710822712693</v>
      </c>
      <c r="G285" s="79"/>
      <c r="H285" s="80"/>
      <c r="I285" s="80"/>
      <c r="J285" s="80"/>
      <c r="K285" s="80"/>
      <c r="L285" s="80"/>
      <c r="M285" s="80"/>
      <c r="N285" s="81">
        <v>1</v>
      </c>
      <c r="O285" s="82">
        <v>0</v>
      </c>
      <c r="P285" s="83">
        <v>0</v>
      </c>
      <c r="Q285" s="84">
        <f t="shared" si="9"/>
        <v>0</v>
      </c>
    </row>
    <row r="286" spans="1:17" x14ac:dyDescent="0.25">
      <c r="A286" s="75" t="s">
        <v>70</v>
      </c>
      <c r="B286" s="76" t="s">
        <v>1510</v>
      </c>
      <c r="C286" s="75" t="s">
        <v>526</v>
      </c>
      <c r="D286" s="75" t="s">
        <v>1319</v>
      </c>
      <c r="E286" s="241">
        <v>50</v>
      </c>
      <c r="F286" s="78">
        <v>8445290467638</v>
      </c>
      <c r="G286" s="79"/>
      <c r="H286" s="80"/>
      <c r="I286" s="80"/>
      <c r="J286" s="80"/>
      <c r="K286" s="80"/>
      <c r="L286" s="80"/>
      <c r="M286" s="80"/>
      <c r="N286" s="81">
        <v>1</v>
      </c>
      <c r="O286" s="82">
        <v>0</v>
      </c>
      <c r="P286" s="83">
        <v>0</v>
      </c>
      <c r="Q286" s="84">
        <f t="shared" si="9"/>
        <v>0</v>
      </c>
    </row>
    <row r="287" spans="1:17" x14ac:dyDescent="0.25">
      <c r="A287" s="75" t="s">
        <v>70</v>
      </c>
      <c r="B287" s="76" t="s">
        <v>1511</v>
      </c>
      <c r="C287" s="75" t="s">
        <v>644</v>
      </c>
      <c r="D287" s="75" t="s">
        <v>539</v>
      </c>
      <c r="E287" s="241">
        <v>50</v>
      </c>
      <c r="F287" s="78">
        <v>7613036089029</v>
      </c>
      <c r="G287" s="79"/>
      <c r="H287" s="80"/>
      <c r="I287" s="80"/>
      <c r="J287" s="80"/>
      <c r="K287" s="80"/>
      <c r="L287" s="80"/>
      <c r="M287" s="80"/>
      <c r="N287" s="81">
        <v>1</v>
      </c>
      <c r="O287" s="82">
        <v>0</v>
      </c>
      <c r="P287" s="83">
        <v>0</v>
      </c>
      <c r="Q287" s="84">
        <f t="shared" si="9"/>
        <v>0</v>
      </c>
    </row>
    <row r="288" spans="1:17" x14ac:dyDescent="0.25">
      <c r="A288" s="75" t="s">
        <v>70</v>
      </c>
      <c r="B288" s="76" t="s">
        <v>1512</v>
      </c>
      <c r="C288" s="75" t="s">
        <v>526</v>
      </c>
      <c r="D288" s="75" t="s">
        <v>1513</v>
      </c>
      <c r="E288" s="241">
        <v>50</v>
      </c>
      <c r="F288" s="78">
        <v>4006952076939</v>
      </c>
      <c r="G288" s="79"/>
      <c r="H288" s="80"/>
      <c r="I288" s="80"/>
      <c r="J288" s="80"/>
      <c r="K288" s="80"/>
      <c r="L288" s="80"/>
      <c r="M288" s="80"/>
      <c r="N288" s="81">
        <v>1</v>
      </c>
      <c r="O288" s="82">
        <v>0</v>
      </c>
      <c r="P288" s="83">
        <v>0</v>
      </c>
      <c r="Q288" s="84">
        <f t="shared" si="9"/>
        <v>0</v>
      </c>
    </row>
    <row r="289" spans="1:17" x14ac:dyDescent="0.25">
      <c r="A289" s="75" t="s">
        <v>70</v>
      </c>
      <c r="B289" s="76" t="s">
        <v>1514</v>
      </c>
      <c r="C289" s="75" t="s">
        <v>526</v>
      </c>
      <c r="D289" s="75" t="s">
        <v>1515</v>
      </c>
      <c r="E289" s="241">
        <v>50</v>
      </c>
      <c r="F289" s="78">
        <v>8710348228418</v>
      </c>
      <c r="G289" s="79"/>
      <c r="H289" s="80"/>
      <c r="I289" s="80"/>
      <c r="J289" s="80"/>
      <c r="K289" s="80"/>
      <c r="L289" s="80"/>
      <c r="M289" s="80"/>
      <c r="N289" s="81">
        <v>1</v>
      </c>
      <c r="O289" s="82">
        <v>0</v>
      </c>
      <c r="P289" s="83">
        <v>0</v>
      </c>
      <c r="Q289" s="84">
        <f t="shared" si="9"/>
        <v>0</v>
      </c>
    </row>
    <row r="290" spans="1:17" x14ac:dyDescent="0.25">
      <c r="A290" s="85" t="s">
        <v>70</v>
      </c>
      <c r="B290" s="86" t="s">
        <v>1516</v>
      </c>
      <c r="C290" s="85" t="s">
        <v>526</v>
      </c>
      <c r="D290" s="85" t="s">
        <v>1276</v>
      </c>
      <c r="E290" s="241">
        <v>50</v>
      </c>
      <c r="F290" s="78">
        <v>8710412037076</v>
      </c>
      <c r="G290" s="79"/>
      <c r="H290" s="80"/>
      <c r="I290" s="80"/>
      <c r="J290" s="80"/>
      <c r="K290" s="80"/>
      <c r="L290" s="80"/>
      <c r="M290" s="80"/>
      <c r="N290" s="81">
        <v>1</v>
      </c>
      <c r="O290" s="82">
        <v>0</v>
      </c>
      <c r="P290" s="83">
        <v>0</v>
      </c>
      <c r="Q290" s="84">
        <f t="shared" si="9"/>
        <v>0</v>
      </c>
    </row>
    <row r="291" spans="1:17" x14ac:dyDescent="0.25">
      <c r="A291" s="75" t="s">
        <v>70</v>
      </c>
      <c r="B291" s="76" t="s">
        <v>1517</v>
      </c>
      <c r="C291" s="75" t="s">
        <v>526</v>
      </c>
      <c r="D291" s="75" t="s">
        <v>693</v>
      </c>
      <c r="E291" s="241">
        <v>50</v>
      </c>
      <c r="F291" s="78">
        <v>8710863801936</v>
      </c>
      <c r="G291" s="79"/>
      <c r="H291" s="80"/>
      <c r="I291" s="80"/>
      <c r="J291" s="80"/>
      <c r="K291" s="80"/>
      <c r="L291" s="80"/>
      <c r="M291" s="80"/>
      <c r="N291" s="81">
        <v>1</v>
      </c>
      <c r="O291" s="82">
        <v>0</v>
      </c>
      <c r="P291" s="83">
        <v>0</v>
      </c>
      <c r="Q291" s="84">
        <f t="shared" si="9"/>
        <v>0</v>
      </c>
    </row>
    <row r="292" spans="1:17" x14ac:dyDescent="0.25">
      <c r="A292" s="75" t="s">
        <v>70</v>
      </c>
      <c r="B292" s="76" t="s">
        <v>1518</v>
      </c>
      <c r="C292" s="75" t="s">
        <v>526</v>
      </c>
      <c r="D292" s="75" t="s">
        <v>1225</v>
      </c>
      <c r="E292" s="241">
        <v>50</v>
      </c>
      <c r="F292" s="78">
        <v>8714266000033</v>
      </c>
      <c r="G292" s="79"/>
      <c r="H292" s="80"/>
      <c r="I292" s="80"/>
      <c r="J292" s="80"/>
      <c r="K292" s="80"/>
      <c r="L292" s="80"/>
      <c r="M292" s="80"/>
      <c r="N292" s="81">
        <v>1</v>
      </c>
      <c r="O292" s="82">
        <v>0</v>
      </c>
      <c r="P292" s="83">
        <v>0</v>
      </c>
      <c r="Q292" s="84">
        <f t="shared" si="9"/>
        <v>0</v>
      </c>
    </row>
    <row r="293" spans="1:17" x14ac:dyDescent="0.25">
      <c r="A293" s="75" t="s">
        <v>70</v>
      </c>
      <c r="B293" s="76" t="s">
        <v>1519</v>
      </c>
      <c r="C293" s="75" t="s">
        <v>541</v>
      </c>
      <c r="D293" s="75" t="s">
        <v>1210</v>
      </c>
      <c r="E293" s="241">
        <v>50</v>
      </c>
      <c r="F293" s="78">
        <v>8716213000547</v>
      </c>
      <c r="G293" s="79"/>
      <c r="H293" s="80"/>
      <c r="I293" s="80"/>
      <c r="J293" s="80"/>
      <c r="K293" s="80"/>
      <c r="L293" s="80"/>
      <c r="M293" s="80"/>
      <c r="N293" s="81">
        <v>1</v>
      </c>
      <c r="O293" s="82">
        <v>0</v>
      </c>
      <c r="P293" s="83">
        <v>0</v>
      </c>
      <c r="Q293" s="84">
        <f t="shared" ref="Q293:Q310" si="10">SUM(E293)*(N293*O293)*(1-P293)</f>
        <v>0</v>
      </c>
    </row>
    <row r="294" spans="1:17" x14ac:dyDescent="0.25">
      <c r="A294" s="75" t="s">
        <v>70</v>
      </c>
      <c r="B294" s="76" t="s">
        <v>1520</v>
      </c>
      <c r="C294" s="75" t="s">
        <v>526</v>
      </c>
      <c r="D294" s="75" t="s">
        <v>1363</v>
      </c>
      <c r="E294" s="241">
        <v>50</v>
      </c>
      <c r="F294" s="78">
        <v>8710482932622</v>
      </c>
      <c r="G294" s="79"/>
      <c r="H294" s="80"/>
      <c r="I294" s="80"/>
      <c r="J294" s="80"/>
      <c r="K294" s="80"/>
      <c r="L294" s="80"/>
      <c r="M294" s="80"/>
      <c r="N294" s="81">
        <v>1</v>
      </c>
      <c r="O294" s="82">
        <v>0</v>
      </c>
      <c r="P294" s="83">
        <v>0</v>
      </c>
      <c r="Q294" s="84">
        <f t="shared" si="10"/>
        <v>0</v>
      </c>
    </row>
    <row r="295" spans="1:17" x14ac:dyDescent="0.25">
      <c r="A295" s="75" t="s">
        <v>70</v>
      </c>
      <c r="B295" s="76" t="s">
        <v>1521</v>
      </c>
      <c r="C295" s="75" t="s">
        <v>526</v>
      </c>
      <c r="D295" s="75" t="s">
        <v>1317</v>
      </c>
      <c r="E295" s="241">
        <v>50</v>
      </c>
      <c r="F295" s="78">
        <v>8710822773601</v>
      </c>
      <c r="G295" s="79"/>
      <c r="H295" s="80"/>
      <c r="I295" s="80"/>
      <c r="J295" s="80"/>
      <c r="K295" s="80"/>
      <c r="L295" s="80"/>
      <c r="M295" s="80"/>
      <c r="N295" s="81">
        <v>1</v>
      </c>
      <c r="O295" s="82">
        <v>0</v>
      </c>
      <c r="P295" s="83">
        <v>0</v>
      </c>
      <c r="Q295" s="84">
        <f t="shared" si="10"/>
        <v>0</v>
      </c>
    </row>
    <row r="296" spans="1:17" x14ac:dyDescent="0.25">
      <c r="A296" s="85" t="s">
        <v>70</v>
      </c>
      <c r="B296" s="86" t="s">
        <v>1522</v>
      </c>
      <c r="C296" s="85" t="s">
        <v>541</v>
      </c>
      <c r="D296" s="85" t="s">
        <v>1269</v>
      </c>
      <c r="E296" s="241">
        <v>50</v>
      </c>
      <c r="F296" s="78">
        <v>8714100753804</v>
      </c>
      <c r="G296" s="79"/>
      <c r="H296" s="80"/>
      <c r="I296" s="80"/>
      <c r="J296" s="80"/>
      <c r="K296" s="80"/>
      <c r="L296" s="80"/>
      <c r="M296" s="80"/>
      <c r="N296" s="81">
        <v>1</v>
      </c>
      <c r="O296" s="82">
        <v>0</v>
      </c>
      <c r="P296" s="83">
        <v>0</v>
      </c>
      <c r="Q296" s="84">
        <f t="shared" si="10"/>
        <v>0</v>
      </c>
    </row>
    <row r="297" spans="1:17" x14ac:dyDescent="0.25">
      <c r="A297" s="75" t="s">
        <v>70</v>
      </c>
      <c r="B297" s="76" t="s">
        <v>1523</v>
      </c>
      <c r="C297" s="75" t="s">
        <v>526</v>
      </c>
      <c r="D297" s="75" t="s">
        <v>1269</v>
      </c>
      <c r="E297" s="241">
        <v>50</v>
      </c>
      <c r="F297" s="78">
        <v>8720182234322</v>
      </c>
      <c r="G297" s="79"/>
      <c r="H297" s="80"/>
      <c r="I297" s="80"/>
      <c r="J297" s="80"/>
      <c r="K297" s="80"/>
      <c r="L297" s="80"/>
      <c r="M297" s="80"/>
      <c r="N297" s="81">
        <v>1</v>
      </c>
      <c r="O297" s="82">
        <v>0</v>
      </c>
      <c r="P297" s="83">
        <v>0</v>
      </c>
      <c r="Q297" s="84">
        <f t="shared" si="10"/>
        <v>0</v>
      </c>
    </row>
    <row r="298" spans="1:17" x14ac:dyDescent="0.25">
      <c r="A298" s="85" t="s">
        <v>70</v>
      </c>
      <c r="B298" s="86" t="s">
        <v>1524</v>
      </c>
      <c r="C298" s="85" t="s">
        <v>526</v>
      </c>
      <c r="D298" s="85" t="s">
        <v>1525</v>
      </c>
      <c r="E298" s="241">
        <v>50</v>
      </c>
      <c r="F298" s="78">
        <v>8710822712082</v>
      </c>
      <c r="G298" s="79"/>
      <c r="H298" s="80"/>
      <c r="I298" s="80"/>
      <c r="J298" s="80"/>
      <c r="K298" s="80"/>
      <c r="L298" s="80"/>
      <c r="M298" s="80"/>
      <c r="N298" s="81">
        <v>1</v>
      </c>
      <c r="O298" s="82">
        <v>0</v>
      </c>
      <c r="P298" s="83">
        <v>0</v>
      </c>
      <c r="Q298" s="84">
        <f t="shared" si="10"/>
        <v>0</v>
      </c>
    </row>
    <row r="299" spans="1:17" x14ac:dyDescent="0.25">
      <c r="A299" s="75" t="s">
        <v>70</v>
      </c>
      <c r="B299" s="76" t="s">
        <v>1526</v>
      </c>
      <c r="C299" s="75" t="s">
        <v>526</v>
      </c>
      <c r="D299" s="75" t="s">
        <v>1256</v>
      </c>
      <c r="E299" s="241">
        <v>50</v>
      </c>
      <c r="F299" s="78">
        <v>8710496977886</v>
      </c>
      <c r="G299" s="79"/>
      <c r="H299" s="80"/>
      <c r="I299" s="80"/>
      <c r="J299" s="80"/>
      <c r="K299" s="80"/>
      <c r="L299" s="80"/>
      <c r="M299" s="80"/>
      <c r="N299" s="81">
        <v>1</v>
      </c>
      <c r="O299" s="82">
        <v>0</v>
      </c>
      <c r="P299" s="83">
        <v>0</v>
      </c>
      <c r="Q299" s="84">
        <f t="shared" si="10"/>
        <v>0</v>
      </c>
    </row>
    <row r="300" spans="1:17" x14ac:dyDescent="0.25">
      <c r="A300" s="75" t="s">
        <v>70</v>
      </c>
      <c r="B300" s="76" t="s">
        <v>1527</v>
      </c>
      <c r="C300" s="75" t="s">
        <v>541</v>
      </c>
      <c r="D300" s="75" t="s">
        <v>1493</v>
      </c>
      <c r="E300" s="241">
        <v>50</v>
      </c>
      <c r="F300" s="78">
        <v>8720600609572</v>
      </c>
      <c r="G300" s="79"/>
      <c r="H300" s="80"/>
      <c r="I300" s="80"/>
      <c r="J300" s="80"/>
      <c r="K300" s="80"/>
      <c r="L300" s="80"/>
      <c r="M300" s="80"/>
      <c r="N300" s="81">
        <v>1</v>
      </c>
      <c r="O300" s="82">
        <v>0</v>
      </c>
      <c r="P300" s="83">
        <v>0</v>
      </c>
      <c r="Q300" s="84">
        <f t="shared" si="10"/>
        <v>0</v>
      </c>
    </row>
    <row r="301" spans="1:17" x14ac:dyDescent="0.25">
      <c r="A301" s="75" t="s">
        <v>70</v>
      </c>
      <c r="B301" s="76" t="s">
        <v>1528</v>
      </c>
      <c r="C301" s="75" t="s">
        <v>526</v>
      </c>
      <c r="D301" s="75" t="s">
        <v>1095</v>
      </c>
      <c r="E301" s="241">
        <v>50</v>
      </c>
      <c r="F301" s="78">
        <v>8718452243785</v>
      </c>
      <c r="G301" s="79"/>
      <c r="H301" s="80"/>
      <c r="I301" s="80"/>
      <c r="J301" s="80"/>
      <c r="K301" s="80"/>
      <c r="L301" s="80"/>
      <c r="M301" s="80"/>
      <c r="N301" s="81">
        <v>1</v>
      </c>
      <c r="O301" s="82">
        <v>0</v>
      </c>
      <c r="P301" s="83">
        <v>0</v>
      </c>
      <c r="Q301" s="84">
        <f t="shared" si="10"/>
        <v>0</v>
      </c>
    </row>
    <row r="302" spans="1:17" x14ac:dyDescent="0.25">
      <c r="A302" s="75" t="s">
        <v>70</v>
      </c>
      <c r="B302" s="76" t="s">
        <v>1529</v>
      </c>
      <c r="C302" s="75" t="s">
        <v>541</v>
      </c>
      <c r="D302" s="75" t="s">
        <v>1530</v>
      </c>
      <c r="E302" s="241">
        <v>50</v>
      </c>
      <c r="F302" s="78">
        <v>8720600609558</v>
      </c>
      <c r="G302" s="79"/>
      <c r="H302" s="80"/>
      <c r="I302" s="80"/>
      <c r="J302" s="80"/>
      <c r="K302" s="80"/>
      <c r="L302" s="80"/>
      <c r="M302" s="80"/>
      <c r="N302" s="81">
        <v>1</v>
      </c>
      <c r="O302" s="82">
        <v>0</v>
      </c>
      <c r="P302" s="83">
        <v>0</v>
      </c>
      <c r="Q302" s="84">
        <f t="shared" si="10"/>
        <v>0</v>
      </c>
    </row>
    <row r="303" spans="1:17" x14ac:dyDescent="0.25">
      <c r="A303" s="75" t="s">
        <v>70</v>
      </c>
      <c r="B303" s="76" t="s">
        <v>1531</v>
      </c>
      <c r="C303" s="75" t="s">
        <v>526</v>
      </c>
      <c r="D303" s="75" t="s">
        <v>934</v>
      </c>
      <c r="E303" s="241">
        <v>50</v>
      </c>
      <c r="F303" s="78">
        <v>8712700101070</v>
      </c>
      <c r="G303" s="79"/>
      <c r="H303" s="80"/>
      <c r="I303" s="80"/>
      <c r="J303" s="80"/>
      <c r="K303" s="80"/>
      <c r="L303" s="80"/>
      <c r="M303" s="80"/>
      <c r="N303" s="81">
        <v>1</v>
      </c>
      <c r="O303" s="82">
        <v>0</v>
      </c>
      <c r="P303" s="83">
        <v>0</v>
      </c>
      <c r="Q303" s="84">
        <f t="shared" si="10"/>
        <v>0</v>
      </c>
    </row>
    <row r="304" spans="1:17" x14ac:dyDescent="0.25">
      <c r="A304" s="85" t="s">
        <v>70</v>
      </c>
      <c r="B304" s="86" t="s">
        <v>1540</v>
      </c>
      <c r="C304" s="85" t="s">
        <v>526</v>
      </c>
      <c r="D304" s="85" t="s">
        <v>1353</v>
      </c>
      <c r="E304" s="241">
        <v>50</v>
      </c>
      <c r="F304" s="78">
        <v>8712578094375</v>
      </c>
      <c r="G304" s="79"/>
      <c r="H304" s="80"/>
      <c r="I304" s="80"/>
      <c r="J304" s="80"/>
      <c r="K304" s="80"/>
      <c r="L304" s="80"/>
      <c r="M304" s="80"/>
      <c r="N304" s="81">
        <v>1</v>
      </c>
      <c r="O304" s="82">
        <v>0</v>
      </c>
      <c r="P304" s="83">
        <v>0</v>
      </c>
      <c r="Q304" s="84">
        <f t="shared" si="10"/>
        <v>0</v>
      </c>
    </row>
    <row r="305" spans="1:17" x14ac:dyDescent="0.25">
      <c r="A305" s="75" t="s">
        <v>70</v>
      </c>
      <c r="B305" s="76" t="s">
        <v>1541</v>
      </c>
      <c r="C305" s="75" t="s">
        <v>526</v>
      </c>
      <c r="D305" s="75" t="s">
        <v>1353</v>
      </c>
      <c r="E305" s="241">
        <v>50</v>
      </c>
      <c r="F305" s="78">
        <v>8712578931311</v>
      </c>
      <c r="G305" s="79"/>
      <c r="H305" s="80"/>
      <c r="I305" s="80"/>
      <c r="J305" s="80"/>
      <c r="K305" s="80"/>
      <c r="L305" s="80"/>
      <c r="M305" s="80"/>
      <c r="N305" s="81">
        <v>1</v>
      </c>
      <c r="O305" s="82">
        <v>0</v>
      </c>
      <c r="P305" s="83">
        <v>0</v>
      </c>
      <c r="Q305" s="84">
        <f t="shared" si="10"/>
        <v>0</v>
      </c>
    </row>
    <row r="306" spans="1:17" x14ac:dyDescent="0.25">
      <c r="A306" s="75" t="s">
        <v>70</v>
      </c>
      <c r="B306" s="76" t="s">
        <v>1542</v>
      </c>
      <c r="C306" s="75" t="s">
        <v>526</v>
      </c>
      <c r="D306" s="75" t="s">
        <v>1532</v>
      </c>
      <c r="E306" s="241">
        <v>50</v>
      </c>
      <c r="F306" s="78">
        <v>8712578838382</v>
      </c>
      <c r="G306" s="79"/>
      <c r="H306" s="80"/>
      <c r="I306" s="80"/>
      <c r="J306" s="80"/>
      <c r="K306" s="80"/>
      <c r="L306" s="80"/>
      <c r="M306" s="80"/>
      <c r="N306" s="81">
        <v>1</v>
      </c>
      <c r="O306" s="82">
        <v>0</v>
      </c>
      <c r="P306" s="83">
        <v>0</v>
      </c>
      <c r="Q306" s="84">
        <f t="shared" si="10"/>
        <v>0</v>
      </c>
    </row>
    <row r="307" spans="1:17" x14ac:dyDescent="0.25">
      <c r="A307" s="75" t="s">
        <v>70</v>
      </c>
      <c r="B307" s="76" t="s">
        <v>1533</v>
      </c>
      <c r="C307" s="75" t="s">
        <v>526</v>
      </c>
      <c r="D307" s="75" t="s">
        <v>1534</v>
      </c>
      <c r="E307" s="241">
        <v>50</v>
      </c>
      <c r="F307" s="78">
        <v>5000171072283</v>
      </c>
      <c r="G307" s="79"/>
      <c r="H307" s="80"/>
      <c r="I307" s="80"/>
      <c r="J307" s="80"/>
      <c r="K307" s="80"/>
      <c r="L307" s="80"/>
      <c r="M307" s="80"/>
      <c r="N307" s="81">
        <v>1</v>
      </c>
      <c r="O307" s="82">
        <v>0</v>
      </c>
      <c r="P307" s="83">
        <v>0</v>
      </c>
      <c r="Q307" s="84">
        <f t="shared" si="10"/>
        <v>0</v>
      </c>
    </row>
    <row r="308" spans="1:17" x14ac:dyDescent="0.25">
      <c r="A308" s="75" t="s">
        <v>70</v>
      </c>
      <c r="B308" s="76" t="s">
        <v>1535</v>
      </c>
      <c r="C308" s="75" t="s">
        <v>526</v>
      </c>
      <c r="D308" s="75" t="s">
        <v>1316</v>
      </c>
      <c r="E308" s="241">
        <v>50</v>
      </c>
      <c r="F308" s="78">
        <v>8711363133862</v>
      </c>
      <c r="G308" s="79"/>
      <c r="H308" s="80"/>
      <c r="I308" s="80"/>
      <c r="J308" s="80"/>
      <c r="K308" s="80"/>
      <c r="L308" s="80"/>
      <c r="M308" s="80"/>
      <c r="N308" s="81">
        <v>1</v>
      </c>
      <c r="O308" s="82">
        <v>0</v>
      </c>
      <c r="P308" s="83">
        <v>0</v>
      </c>
      <c r="Q308" s="84">
        <f t="shared" si="10"/>
        <v>0</v>
      </c>
    </row>
    <row r="309" spans="1:17" x14ac:dyDescent="0.25">
      <c r="A309" s="75" t="s">
        <v>70</v>
      </c>
      <c r="B309" s="76" t="s">
        <v>1536</v>
      </c>
      <c r="C309" s="75" t="s">
        <v>541</v>
      </c>
      <c r="D309" s="75" t="s">
        <v>720</v>
      </c>
      <c r="E309" s="241">
        <v>50</v>
      </c>
      <c r="F309" s="78">
        <v>5900852043680</v>
      </c>
      <c r="G309" s="79"/>
      <c r="H309" s="80"/>
      <c r="I309" s="80"/>
      <c r="J309" s="80"/>
      <c r="K309" s="80"/>
      <c r="L309" s="80"/>
      <c r="M309" s="80"/>
      <c r="N309" s="81">
        <v>1</v>
      </c>
      <c r="O309" s="82">
        <v>0</v>
      </c>
      <c r="P309" s="83">
        <v>0</v>
      </c>
      <c r="Q309" s="84">
        <f t="shared" si="10"/>
        <v>0</v>
      </c>
    </row>
    <row r="310" spans="1:17" x14ac:dyDescent="0.25">
      <c r="A310" s="75" t="s">
        <v>70</v>
      </c>
      <c r="B310" s="76" t="s">
        <v>247</v>
      </c>
      <c r="C310" s="75" t="s">
        <v>248</v>
      </c>
      <c r="D310" s="75" t="s">
        <v>249</v>
      </c>
      <c r="E310" s="241">
        <v>50</v>
      </c>
      <c r="F310" s="78">
        <v>86379221257900.406</v>
      </c>
      <c r="G310" s="79"/>
      <c r="H310" s="80"/>
      <c r="I310" s="80"/>
      <c r="J310" s="80"/>
      <c r="K310" s="80"/>
      <c r="L310" s="80"/>
      <c r="M310" s="80"/>
      <c r="N310" s="81">
        <v>1</v>
      </c>
      <c r="O310" s="82">
        <v>0</v>
      </c>
      <c r="P310" s="83">
        <v>0</v>
      </c>
      <c r="Q310" s="84">
        <f t="shared" si="10"/>
        <v>0</v>
      </c>
    </row>
    <row r="311" spans="1:17" x14ac:dyDescent="0.25">
      <c r="N311" s="91"/>
      <c r="O311" s="92" t="s">
        <v>44</v>
      </c>
      <c r="P311" s="93">
        <f>AVERAGE(P3:P310)</f>
        <v>0</v>
      </c>
      <c r="Q311" s="94"/>
    </row>
    <row r="312" spans="1:17" x14ac:dyDescent="0.25">
      <c r="B312" s="242" t="s">
        <v>1543</v>
      </c>
      <c r="N312" s="9"/>
      <c r="O312" s="9" t="s">
        <v>58</v>
      </c>
      <c r="P312" s="9"/>
      <c r="Q312" s="67">
        <f>SUM(Q3:Q311)</f>
        <v>0</v>
      </c>
    </row>
  </sheetData>
  <autoFilter ref="A2:Q312" xr:uid="{D0244F17-AA8E-44DD-8E7E-895C151E89E7}"/>
  <mergeCells count="1">
    <mergeCell ref="A1:P1"/>
  </mergeCells>
  <conditionalFormatting sqref="H2:H310 J3:Q310">
    <cfRule type="expression" dxfId="19" priority="2">
      <formula>#REF!&gt;0</formula>
    </cfRule>
  </conditionalFormatting>
  <conditionalFormatting sqref="I2:I310">
    <cfRule type="expression" dxfId="18" priority="3">
      <formula>#REF!&gt;0</formula>
    </cfRule>
  </conditionalFormatting>
  <conditionalFormatting sqref="J2:P2">
    <cfRule type="expression" dxfId="17" priority="4">
      <formula>#REF!&gt;0</formula>
    </cfRule>
  </conditionalFormatting>
  <conditionalFormatting sqref="F1:F1048576">
    <cfRule type="duplicateValues" dxfId="16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5A8BA-67A7-4F83-B2F6-C9C712D6B007}">
  <sheetPr>
    <tabColor rgb="FF92D050"/>
  </sheetPr>
  <dimension ref="A1:Q170"/>
  <sheetViews>
    <sheetView topLeftCell="A148" zoomScale="90" zoomScaleNormal="90" workbookViewId="0">
      <selection activeCell="B178" sqref="B178"/>
    </sheetView>
  </sheetViews>
  <sheetFormatPr defaultColWidth="9.140625" defaultRowHeight="15" x14ac:dyDescent="0.25"/>
  <cols>
    <col min="1" max="1" width="12.28515625" customWidth="1"/>
    <col min="2" max="2" width="41.140625" style="43" bestFit="1" customWidth="1"/>
    <col min="3" max="3" width="9.7109375" bestFit="1" customWidth="1"/>
    <col min="4" max="4" width="7.42578125" customWidth="1"/>
    <col min="5" max="5" width="7.85546875" style="66" bestFit="1" customWidth="1"/>
    <col min="6" max="6" width="15.140625" style="60" bestFit="1" customWidth="1"/>
    <col min="7" max="7" width="2.28515625" style="4" customWidth="1"/>
    <col min="8" max="9" width="27.5703125" style="4" customWidth="1"/>
    <col min="10" max="10" width="28.28515625" style="10" customWidth="1"/>
    <col min="11" max="11" width="15.5703125" style="10" bestFit="1" customWidth="1"/>
    <col min="12" max="12" width="15.140625" style="10" customWidth="1"/>
    <col min="13" max="13" width="15" style="10" customWidth="1"/>
    <col min="14" max="14" width="14.140625" style="10" customWidth="1"/>
    <col min="15" max="15" width="15.7109375" style="8" customWidth="1"/>
    <col min="16" max="16" width="19.140625" style="8" bestFit="1" customWidth="1"/>
    <col min="17" max="17" width="19.7109375" style="8" customWidth="1"/>
  </cols>
  <sheetData>
    <row r="1" spans="1:17" ht="23.25" x14ac:dyDescent="0.35">
      <c r="A1" s="225" t="s">
        <v>71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8"/>
    </row>
    <row r="2" spans="1:17" s="11" customFormat="1" ht="51" x14ac:dyDescent="0.25">
      <c r="A2" s="95" t="s">
        <v>95</v>
      </c>
      <c r="B2" s="96" t="s">
        <v>94</v>
      </c>
      <c r="C2" s="95" t="s">
        <v>92</v>
      </c>
      <c r="D2" s="95" t="s">
        <v>93</v>
      </c>
      <c r="E2" s="97" t="s">
        <v>97</v>
      </c>
      <c r="F2" s="96" t="s">
        <v>96</v>
      </c>
      <c r="G2" s="72"/>
      <c r="H2" s="73" t="s">
        <v>59</v>
      </c>
      <c r="I2" s="73" t="s">
        <v>42</v>
      </c>
      <c r="J2" s="73" t="s">
        <v>34</v>
      </c>
      <c r="K2" s="73" t="s">
        <v>2</v>
      </c>
      <c r="L2" s="73" t="s">
        <v>3</v>
      </c>
      <c r="M2" s="73" t="s">
        <v>8</v>
      </c>
      <c r="N2" s="73" t="s">
        <v>39</v>
      </c>
      <c r="O2" s="73" t="s">
        <v>41</v>
      </c>
      <c r="P2" s="73" t="s">
        <v>7</v>
      </c>
      <c r="Q2" s="74" t="s">
        <v>29</v>
      </c>
    </row>
    <row r="3" spans="1:17" x14ac:dyDescent="0.25">
      <c r="A3" s="98" t="s">
        <v>250</v>
      </c>
      <c r="B3" s="99" t="s">
        <v>264</v>
      </c>
      <c r="C3" s="100" t="s">
        <v>526</v>
      </c>
      <c r="D3" s="100" t="s">
        <v>260</v>
      </c>
      <c r="E3" s="222">
        <v>4</v>
      </c>
      <c r="F3" s="78">
        <v>8710972821696</v>
      </c>
      <c r="G3" s="79"/>
      <c r="H3" s="80"/>
      <c r="I3" s="80"/>
      <c r="J3" s="80"/>
      <c r="K3" s="80"/>
      <c r="L3" s="80"/>
      <c r="M3" s="80"/>
      <c r="N3" s="81">
        <v>1</v>
      </c>
      <c r="O3" s="82">
        <v>0</v>
      </c>
      <c r="P3" s="83">
        <v>0</v>
      </c>
      <c r="Q3" s="84">
        <f t="shared" ref="Q3:Q32" si="0">SUM(E3)*(N3*O3)*(1-P3)</f>
        <v>0</v>
      </c>
    </row>
    <row r="4" spans="1:17" x14ac:dyDescent="0.25">
      <c r="A4" s="98" t="s">
        <v>250</v>
      </c>
      <c r="B4" s="99" t="s">
        <v>266</v>
      </c>
      <c r="C4" s="100" t="s">
        <v>526</v>
      </c>
      <c r="D4" s="100" t="s">
        <v>256</v>
      </c>
      <c r="E4" s="222">
        <v>58</v>
      </c>
      <c r="F4" s="78">
        <v>8710401121373</v>
      </c>
      <c r="G4" s="79"/>
      <c r="H4" s="80"/>
      <c r="I4" s="80"/>
      <c r="J4" s="80"/>
      <c r="K4" s="80"/>
      <c r="L4" s="80"/>
      <c r="M4" s="80"/>
      <c r="N4" s="81">
        <v>1</v>
      </c>
      <c r="O4" s="82">
        <v>0</v>
      </c>
      <c r="P4" s="83">
        <v>0</v>
      </c>
      <c r="Q4" s="84">
        <f t="shared" si="0"/>
        <v>0</v>
      </c>
    </row>
    <row r="5" spans="1:17" x14ac:dyDescent="0.25">
      <c r="A5" s="98" t="s">
        <v>250</v>
      </c>
      <c r="B5" s="99" t="s">
        <v>267</v>
      </c>
      <c r="C5" s="100" t="s">
        <v>526</v>
      </c>
      <c r="D5" s="100" t="s">
        <v>268</v>
      </c>
      <c r="E5" s="222">
        <v>12</v>
      </c>
      <c r="F5" s="78">
        <v>8710401147878</v>
      </c>
      <c r="G5" s="79"/>
      <c r="H5" s="80"/>
      <c r="I5" s="80"/>
      <c r="J5" s="80"/>
      <c r="K5" s="80"/>
      <c r="L5" s="80"/>
      <c r="M5" s="80"/>
      <c r="N5" s="81">
        <v>1</v>
      </c>
      <c r="O5" s="82">
        <v>0</v>
      </c>
      <c r="P5" s="83">
        <v>0</v>
      </c>
      <c r="Q5" s="84">
        <f t="shared" si="0"/>
        <v>0</v>
      </c>
    </row>
    <row r="6" spans="1:17" x14ac:dyDescent="0.25">
      <c r="A6" s="98" t="s">
        <v>250</v>
      </c>
      <c r="B6" s="99" t="s">
        <v>269</v>
      </c>
      <c r="C6" s="100" t="s">
        <v>526</v>
      </c>
      <c r="D6" s="100" t="s">
        <v>270</v>
      </c>
      <c r="E6" s="222">
        <v>10</v>
      </c>
      <c r="F6" s="78">
        <v>8710401555215</v>
      </c>
      <c r="G6" s="79"/>
      <c r="H6" s="80"/>
      <c r="I6" s="80"/>
      <c r="J6" s="80"/>
      <c r="K6" s="80"/>
      <c r="L6" s="80"/>
      <c r="M6" s="80"/>
      <c r="N6" s="81">
        <v>1</v>
      </c>
      <c r="O6" s="82">
        <v>0</v>
      </c>
      <c r="P6" s="83">
        <v>0</v>
      </c>
      <c r="Q6" s="84">
        <f t="shared" si="0"/>
        <v>0</v>
      </c>
    </row>
    <row r="7" spans="1:17" x14ac:dyDescent="0.25">
      <c r="A7" s="98" t="s">
        <v>250</v>
      </c>
      <c r="B7" s="99" t="s">
        <v>271</v>
      </c>
      <c r="C7" s="100" t="s">
        <v>774</v>
      </c>
      <c r="D7" s="100" t="s">
        <v>270</v>
      </c>
      <c r="E7" s="222">
        <v>8</v>
      </c>
      <c r="F7" s="78">
        <v>8710467096110</v>
      </c>
      <c r="G7" s="79"/>
      <c r="H7" s="80"/>
      <c r="I7" s="80"/>
      <c r="J7" s="80"/>
      <c r="K7" s="80"/>
      <c r="L7" s="80"/>
      <c r="M7" s="80"/>
      <c r="N7" s="81">
        <v>1</v>
      </c>
      <c r="O7" s="82">
        <v>0</v>
      </c>
      <c r="P7" s="83">
        <v>0</v>
      </c>
      <c r="Q7" s="84">
        <f t="shared" si="0"/>
        <v>0</v>
      </c>
    </row>
    <row r="8" spans="1:17" x14ac:dyDescent="0.25">
      <c r="A8" s="98" t="s">
        <v>250</v>
      </c>
      <c r="B8" s="99" t="s">
        <v>273</v>
      </c>
      <c r="C8" s="100" t="s">
        <v>835</v>
      </c>
      <c r="D8" s="100" t="s">
        <v>182</v>
      </c>
      <c r="E8" s="222">
        <v>172</v>
      </c>
      <c r="F8" s="78">
        <v>8716055020123</v>
      </c>
      <c r="G8" s="79"/>
      <c r="H8" s="80"/>
      <c r="I8" s="80"/>
      <c r="J8" s="80"/>
      <c r="K8" s="80"/>
      <c r="L8" s="80"/>
      <c r="M8" s="80"/>
      <c r="N8" s="81">
        <v>1</v>
      </c>
      <c r="O8" s="82">
        <v>0</v>
      </c>
      <c r="P8" s="83">
        <v>0</v>
      </c>
      <c r="Q8" s="84">
        <f t="shared" si="0"/>
        <v>0</v>
      </c>
    </row>
    <row r="9" spans="1:17" x14ac:dyDescent="0.25">
      <c r="A9" s="98" t="s">
        <v>250</v>
      </c>
      <c r="B9" s="99" t="s">
        <v>275</v>
      </c>
      <c r="C9" s="100" t="s">
        <v>526</v>
      </c>
      <c r="D9" s="100" t="s">
        <v>276</v>
      </c>
      <c r="E9" s="222">
        <v>763</v>
      </c>
      <c r="F9" s="78">
        <v>8711103406010</v>
      </c>
      <c r="G9" s="79"/>
      <c r="H9" s="80"/>
      <c r="I9" s="80"/>
      <c r="J9" s="80"/>
      <c r="K9" s="80"/>
      <c r="L9" s="80"/>
      <c r="M9" s="80"/>
      <c r="N9" s="81">
        <v>1</v>
      </c>
      <c r="O9" s="82">
        <v>0</v>
      </c>
      <c r="P9" s="83">
        <v>0</v>
      </c>
      <c r="Q9" s="84">
        <f t="shared" si="0"/>
        <v>0</v>
      </c>
    </row>
    <row r="10" spans="1:17" x14ac:dyDescent="0.25">
      <c r="A10" s="98" t="s">
        <v>250</v>
      </c>
      <c r="B10" s="99" t="s">
        <v>277</v>
      </c>
      <c r="C10" s="100" t="s">
        <v>526</v>
      </c>
      <c r="D10" s="100" t="s">
        <v>263</v>
      </c>
      <c r="E10" s="222">
        <v>116</v>
      </c>
      <c r="F10" s="78">
        <v>8712404025870</v>
      </c>
      <c r="G10" s="79"/>
      <c r="H10" s="80"/>
      <c r="I10" s="80"/>
      <c r="J10" s="80"/>
      <c r="K10" s="80"/>
      <c r="L10" s="80"/>
      <c r="M10" s="80"/>
      <c r="N10" s="81">
        <v>1</v>
      </c>
      <c r="O10" s="82">
        <v>0</v>
      </c>
      <c r="P10" s="83">
        <v>0</v>
      </c>
      <c r="Q10" s="84">
        <f t="shared" si="0"/>
        <v>0</v>
      </c>
    </row>
    <row r="11" spans="1:17" x14ac:dyDescent="0.25">
      <c r="A11" s="98" t="s">
        <v>250</v>
      </c>
      <c r="B11" s="99" t="s">
        <v>278</v>
      </c>
      <c r="C11" s="100" t="s">
        <v>526</v>
      </c>
      <c r="D11" s="100" t="s">
        <v>279</v>
      </c>
      <c r="E11" s="222">
        <v>344</v>
      </c>
      <c r="F11" s="78">
        <v>8710401080120</v>
      </c>
      <c r="G11" s="79"/>
      <c r="H11" s="80"/>
      <c r="I11" s="80"/>
      <c r="J11" s="80"/>
      <c r="K11" s="80"/>
      <c r="L11" s="80"/>
      <c r="M11" s="80"/>
      <c r="N11" s="81">
        <v>1</v>
      </c>
      <c r="O11" s="82">
        <v>0</v>
      </c>
      <c r="P11" s="83">
        <v>0</v>
      </c>
      <c r="Q11" s="84">
        <f t="shared" si="0"/>
        <v>0</v>
      </c>
    </row>
    <row r="12" spans="1:17" x14ac:dyDescent="0.25">
      <c r="A12" s="98" t="s">
        <v>250</v>
      </c>
      <c r="B12" s="99" t="s">
        <v>280</v>
      </c>
      <c r="C12" s="100" t="s">
        <v>526</v>
      </c>
      <c r="D12" s="100" t="s">
        <v>263</v>
      </c>
      <c r="E12" s="222">
        <v>192</v>
      </c>
      <c r="F12" s="78">
        <v>8710401369393</v>
      </c>
      <c r="G12" s="79"/>
      <c r="H12" s="80"/>
      <c r="I12" s="80"/>
      <c r="J12" s="80"/>
      <c r="K12" s="80"/>
      <c r="L12" s="80"/>
      <c r="M12" s="80"/>
      <c r="N12" s="81">
        <v>1</v>
      </c>
      <c r="O12" s="82">
        <v>0</v>
      </c>
      <c r="P12" s="83">
        <v>0</v>
      </c>
      <c r="Q12" s="84">
        <f t="shared" si="0"/>
        <v>0</v>
      </c>
    </row>
    <row r="13" spans="1:17" x14ac:dyDescent="0.25">
      <c r="A13" s="98" t="s">
        <v>250</v>
      </c>
      <c r="B13" s="99" t="s">
        <v>281</v>
      </c>
      <c r="C13" s="100" t="s">
        <v>526</v>
      </c>
      <c r="D13" s="100" t="s">
        <v>282</v>
      </c>
      <c r="E13" s="222">
        <v>101</v>
      </c>
      <c r="F13" s="78">
        <v>98710628141307</v>
      </c>
      <c r="G13" s="79"/>
      <c r="H13" s="80"/>
      <c r="I13" s="80"/>
      <c r="J13" s="80"/>
      <c r="K13" s="80"/>
      <c r="L13" s="80"/>
      <c r="M13" s="80"/>
      <c r="N13" s="81">
        <v>1</v>
      </c>
      <c r="O13" s="82">
        <v>0</v>
      </c>
      <c r="P13" s="83">
        <v>0</v>
      </c>
      <c r="Q13" s="84">
        <f t="shared" si="0"/>
        <v>0</v>
      </c>
    </row>
    <row r="14" spans="1:17" x14ac:dyDescent="0.25">
      <c r="A14" s="98" t="s">
        <v>250</v>
      </c>
      <c r="B14" s="99" t="s">
        <v>283</v>
      </c>
      <c r="C14" s="100" t="s">
        <v>526</v>
      </c>
      <c r="D14" s="100" t="s">
        <v>284</v>
      </c>
      <c r="E14" s="222">
        <v>130</v>
      </c>
      <c r="F14" s="78">
        <v>8710401048830</v>
      </c>
      <c r="G14" s="79"/>
      <c r="H14" s="80"/>
      <c r="I14" s="80"/>
      <c r="J14" s="80"/>
      <c r="K14" s="80"/>
      <c r="L14" s="80"/>
      <c r="M14" s="80"/>
      <c r="N14" s="81">
        <v>1</v>
      </c>
      <c r="O14" s="82">
        <v>0</v>
      </c>
      <c r="P14" s="83">
        <v>0</v>
      </c>
      <c r="Q14" s="84">
        <f t="shared" si="0"/>
        <v>0</v>
      </c>
    </row>
    <row r="15" spans="1:17" x14ac:dyDescent="0.25">
      <c r="A15" s="98" t="s">
        <v>250</v>
      </c>
      <c r="B15" s="99" t="s">
        <v>285</v>
      </c>
      <c r="C15" s="100" t="s">
        <v>526</v>
      </c>
      <c r="D15" s="100" t="s">
        <v>286</v>
      </c>
      <c r="E15" s="222">
        <v>46</v>
      </c>
      <c r="F15" s="78">
        <v>8711681071037</v>
      </c>
      <c r="G15" s="79"/>
      <c r="H15" s="80"/>
      <c r="I15" s="80"/>
      <c r="J15" s="80"/>
      <c r="K15" s="80"/>
      <c r="L15" s="80"/>
      <c r="M15" s="80"/>
      <c r="N15" s="81">
        <v>1</v>
      </c>
      <c r="O15" s="82">
        <v>0</v>
      </c>
      <c r="P15" s="83">
        <v>0</v>
      </c>
      <c r="Q15" s="84">
        <f t="shared" si="0"/>
        <v>0</v>
      </c>
    </row>
    <row r="16" spans="1:17" x14ac:dyDescent="0.25">
      <c r="A16" s="98" t="s">
        <v>250</v>
      </c>
      <c r="B16" s="99" t="s">
        <v>287</v>
      </c>
      <c r="C16" s="100" t="s">
        <v>835</v>
      </c>
      <c r="D16" s="100" t="s">
        <v>182</v>
      </c>
      <c r="E16" s="222">
        <v>89</v>
      </c>
      <c r="F16" s="78">
        <v>4026279900007</v>
      </c>
      <c r="G16" s="79"/>
      <c r="H16" s="80"/>
      <c r="I16" s="80"/>
      <c r="J16" s="80"/>
      <c r="K16" s="80"/>
      <c r="L16" s="80"/>
      <c r="M16" s="80"/>
      <c r="N16" s="81">
        <v>1</v>
      </c>
      <c r="O16" s="82">
        <v>0</v>
      </c>
      <c r="P16" s="83">
        <v>0</v>
      </c>
      <c r="Q16" s="84">
        <f t="shared" si="0"/>
        <v>0</v>
      </c>
    </row>
    <row r="17" spans="1:17" x14ac:dyDescent="0.25">
      <c r="A17" s="98" t="s">
        <v>250</v>
      </c>
      <c r="B17" s="99" t="s">
        <v>288</v>
      </c>
      <c r="C17" s="100" t="s">
        <v>526</v>
      </c>
      <c r="D17" s="100" t="s">
        <v>243</v>
      </c>
      <c r="E17" s="222">
        <v>36</v>
      </c>
      <c r="F17" s="78">
        <v>8710861094460</v>
      </c>
      <c r="G17" s="79"/>
      <c r="H17" s="80"/>
      <c r="I17" s="80"/>
      <c r="J17" s="80"/>
      <c r="K17" s="80"/>
      <c r="L17" s="80"/>
      <c r="M17" s="80"/>
      <c r="N17" s="81">
        <v>1</v>
      </c>
      <c r="O17" s="82">
        <v>0</v>
      </c>
      <c r="P17" s="83">
        <v>0</v>
      </c>
      <c r="Q17" s="84">
        <f t="shared" si="0"/>
        <v>0</v>
      </c>
    </row>
    <row r="18" spans="1:17" x14ac:dyDescent="0.25">
      <c r="A18" s="98" t="s">
        <v>250</v>
      </c>
      <c r="B18" s="99" t="s">
        <v>289</v>
      </c>
      <c r="C18" s="100" t="s">
        <v>526</v>
      </c>
      <c r="D18" s="100" t="s">
        <v>243</v>
      </c>
      <c r="E18" s="222">
        <v>37</v>
      </c>
      <c r="F18" s="78">
        <v>8710401290390</v>
      </c>
      <c r="G18" s="79"/>
      <c r="H18" s="80"/>
      <c r="I18" s="80"/>
      <c r="J18" s="80"/>
      <c r="K18" s="80"/>
      <c r="L18" s="80"/>
      <c r="M18" s="80"/>
      <c r="N18" s="81">
        <v>1</v>
      </c>
      <c r="O18" s="82">
        <v>0</v>
      </c>
      <c r="P18" s="83">
        <v>0</v>
      </c>
      <c r="Q18" s="84">
        <f t="shared" si="0"/>
        <v>0</v>
      </c>
    </row>
    <row r="19" spans="1:17" x14ac:dyDescent="0.25">
      <c r="A19" s="98" t="s">
        <v>250</v>
      </c>
      <c r="B19" s="99" t="s">
        <v>290</v>
      </c>
      <c r="C19" s="100" t="s">
        <v>526</v>
      </c>
      <c r="D19" s="100" t="s">
        <v>291</v>
      </c>
      <c r="E19" s="222">
        <v>63</v>
      </c>
      <c r="F19" s="78">
        <v>8710401817795</v>
      </c>
      <c r="G19" s="79"/>
      <c r="H19" s="80"/>
      <c r="I19" s="80"/>
      <c r="J19" s="80"/>
      <c r="K19" s="80"/>
      <c r="L19" s="80"/>
      <c r="M19" s="80"/>
      <c r="N19" s="81">
        <v>1</v>
      </c>
      <c r="O19" s="82">
        <v>0</v>
      </c>
      <c r="P19" s="83">
        <v>0</v>
      </c>
      <c r="Q19" s="84">
        <f t="shared" si="0"/>
        <v>0</v>
      </c>
    </row>
    <row r="20" spans="1:17" x14ac:dyDescent="0.25">
      <c r="A20" s="98" t="s">
        <v>250</v>
      </c>
      <c r="B20" s="99" t="s">
        <v>292</v>
      </c>
      <c r="C20" s="100" t="s">
        <v>774</v>
      </c>
      <c r="D20" s="100" t="s">
        <v>143</v>
      </c>
      <c r="E20" s="222">
        <v>30</v>
      </c>
      <c r="F20" s="78">
        <v>8715146005117</v>
      </c>
      <c r="G20" s="79"/>
      <c r="H20" s="80"/>
      <c r="I20" s="80"/>
      <c r="J20" s="80"/>
      <c r="K20" s="80"/>
      <c r="L20" s="80"/>
      <c r="M20" s="80"/>
      <c r="N20" s="81">
        <v>1</v>
      </c>
      <c r="O20" s="82">
        <v>0</v>
      </c>
      <c r="P20" s="83">
        <v>0</v>
      </c>
      <c r="Q20" s="84">
        <f t="shared" si="0"/>
        <v>0</v>
      </c>
    </row>
    <row r="21" spans="1:17" x14ac:dyDescent="0.25">
      <c r="A21" s="98" t="s">
        <v>250</v>
      </c>
      <c r="B21" s="99" t="s">
        <v>293</v>
      </c>
      <c r="C21" s="100" t="s">
        <v>526</v>
      </c>
      <c r="D21" s="100" t="s">
        <v>294</v>
      </c>
      <c r="E21" s="222">
        <v>12</v>
      </c>
      <c r="F21" s="78">
        <v>8710628146104</v>
      </c>
      <c r="G21" s="79"/>
      <c r="H21" s="80"/>
      <c r="I21" s="80"/>
      <c r="J21" s="80"/>
      <c r="K21" s="80"/>
      <c r="L21" s="80"/>
      <c r="M21" s="80"/>
      <c r="N21" s="81">
        <v>1</v>
      </c>
      <c r="O21" s="82">
        <v>0</v>
      </c>
      <c r="P21" s="83">
        <v>0</v>
      </c>
      <c r="Q21" s="84">
        <f t="shared" si="0"/>
        <v>0</v>
      </c>
    </row>
    <row r="22" spans="1:17" x14ac:dyDescent="0.25">
      <c r="A22" s="98" t="s">
        <v>250</v>
      </c>
      <c r="B22" s="99" t="s">
        <v>295</v>
      </c>
      <c r="C22" s="100" t="s">
        <v>526</v>
      </c>
      <c r="D22" s="100" t="s">
        <v>296</v>
      </c>
      <c r="E22" s="222">
        <v>30</v>
      </c>
      <c r="F22" s="78">
        <v>8711681011293</v>
      </c>
      <c r="G22" s="79"/>
      <c r="H22" s="80"/>
      <c r="I22" s="80"/>
      <c r="J22" s="80"/>
      <c r="K22" s="80"/>
      <c r="L22" s="80"/>
      <c r="M22" s="80"/>
      <c r="N22" s="81">
        <v>1</v>
      </c>
      <c r="O22" s="82">
        <v>0</v>
      </c>
      <c r="P22" s="83">
        <v>0</v>
      </c>
      <c r="Q22" s="84">
        <f t="shared" si="0"/>
        <v>0</v>
      </c>
    </row>
    <row r="23" spans="1:17" x14ac:dyDescent="0.25">
      <c r="A23" s="98" t="s">
        <v>250</v>
      </c>
      <c r="B23" s="99" t="s">
        <v>297</v>
      </c>
      <c r="C23" s="100" t="s">
        <v>774</v>
      </c>
      <c r="D23" s="100" t="s">
        <v>143</v>
      </c>
      <c r="E23" s="222">
        <v>31</v>
      </c>
      <c r="F23" s="78">
        <v>8710628421003</v>
      </c>
      <c r="G23" s="79"/>
      <c r="H23" s="80"/>
      <c r="I23" s="80"/>
      <c r="J23" s="80"/>
      <c r="K23" s="80"/>
      <c r="L23" s="80"/>
      <c r="M23" s="80"/>
      <c r="N23" s="81">
        <v>1</v>
      </c>
      <c r="O23" s="82">
        <v>0</v>
      </c>
      <c r="P23" s="83">
        <v>0</v>
      </c>
      <c r="Q23" s="84">
        <f t="shared" si="0"/>
        <v>0</v>
      </c>
    </row>
    <row r="24" spans="1:17" x14ac:dyDescent="0.25">
      <c r="A24" s="98" t="s">
        <v>250</v>
      </c>
      <c r="B24" s="99" t="s">
        <v>298</v>
      </c>
      <c r="C24" s="100" t="s">
        <v>526</v>
      </c>
      <c r="D24" s="100" t="s">
        <v>299</v>
      </c>
      <c r="E24" s="222">
        <v>26</v>
      </c>
      <c r="F24" s="78">
        <v>8710401638123</v>
      </c>
      <c r="G24" s="79"/>
      <c r="H24" s="80"/>
      <c r="I24" s="80"/>
      <c r="J24" s="80"/>
      <c r="K24" s="80"/>
      <c r="L24" s="80"/>
      <c r="M24" s="80"/>
      <c r="N24" s="81">
        <v>1</v>
      </c>
      <c r="O24" s="82">
        <v>0</v>
      </c>
      <c r="P24" s="83">
        <v>0</v>
      </c>
      <c r="Q24" s="84">
        <f t="shared" si="0"/>
        <v>0</v>
      </c>
    </row>
    <row r="25" spans="1:17" x14ac:dyDescent="0.25">
      <c r="A25" s="98" t="s">
        <v>250</v>
      </c>
      <c r="B25" s="99" t="s">
        <v>300</v>
      </c>
      <c r="C25" s="100" t="s">
        <v>526</v>
      </c>
      <c r="D25" s="100" t="s">
        <v>301</v>
      </c>
      <c r="E25" s="222">
        <v>18</v>
      </c>
      <c r="F25" s="78">
        <v>8711103406171</v>
      </c>
      <c r="G25" s="79"/>
      <c r="H25" s="80"/>
      <c r="I25" s="80"/>
      <c r="J25" s="80"/>
      <c r="K25" s="80"/>
      <c r="L25" s="80"/>
      <c r="M25" s="80"/>
      <c r="N25" s="81">
        <v>1</v>
      </c>
      <c r="O25" s="82">
        <v>0</v>
      </c>
      <c r="P25" s="83">
        <v>0</v>
      </c>
      <c r="Q25" s="84">
        <f t="shared" si="0"/>
        <v>0</v>
      </c>
    </row>
    <row r="26" spans="1:17" x14ac:dyDescent="0.25">
      <c r="A26" s="98" t="s">
        <v>250</v>
      </c>
      <c r="B26" s="99" t="s">
        <v>302</v>
      </c>
      <c r="C26" s="100" t="s">
        <v>526</v>
      </c>
      <c r="D26" s="100" t="s">
        <v>303</v>
      </c>
      <c r="E26" s="222">
        <v>40</v>
      </c>
      <c r="F26" s="78">
        <v>8710401437009</v>
      </c>
      <c r="G26" s="79"/>
      <c r="H26" s="80"/>
      <c r="I26" s="80"/>
      <c r="J26" s="80"/>
      <c r="K26" s="80"/>
      <c r="L26" s="80"/>
      <c r="M26" s="80"/>
      <c r="N26" s="81">
        <v>1</v>
      </c>
      <c r="O26" s="82">
        <v>0</v>
      </c>
      <c r="P26" s="83">
        <v>0</v>
      </c>
      <c r="Q26" s="84">
        <f t="shared" si="0"/>
        <v>0</v>
      </c>
    </row>
    <row r="27" spans="1:17" x14ac:dyDescent="0.25">
      <c r="A27" s="98" t="s">
        <v>250</v>
      </c>
      <c r="B27" s="99" t="s">
        <v>304</v>
      </c>
      <c r="C27" s="100" t="s">
        <v>526</v>
      </c>
      <c r="D27" s="100" t="s">
        <v>279</v>
      </c>
      <c r="E27" s="222">
        <v>26</v>
      </c>
      <c r="F27" s="78">
        <v>8710555450008</v>
      </c>
      <c r="G27" s="79"/>
      <c r="H27" s="80"/>
      <c r="I27" s="80"/>
      <c r="J27" s="80"/>
      <c r="K27" s="80"/>
      <c r="L27" s="80"/>
      <c r="M27" s="80"/>
      <c r="N27" s="81">
        <v>1</v>
      </c>
      <c r="O27" s="82">
        <v>0</v>
      </c>
      <c r="P27" s="83">
        <v>0</v>
      </c>
      <c r="Q27" s="84">
        <f t="shared" si="0"/>
        <v>0</v>
      </c>
    </row>
    <row r="28" spans="1:17" x14ac:dyDescent="0.25">
      <c r="A28" s="98" t="s">
        <v>250</v>
      </c>
      <c r="B28" s="99" t="s">
        <v>305</v>
      </c>
      <c r="C28" s="100" t="s">
        <v>526</v>
      </c>
      <c r="D28" s="100" t="s">
        <v>306</v>
      </c>
      <c r="E28" s="222">
        <v>31</v>
      </c>
      <c r="F28" s="78">
        <v>8710861004520</v>
      </c>
      <c r="G28" s="79"/>
      <c r="H28" s="80"/>
      <c r="I28" s="80"/>
      <c r="J28" s="80"/>
      <c r="K28" s="80"/>
      <c r="L28" s="80"/>
      <c r="M28" s="80"/>
      <c r="N28" s="81">
        <v>1</v>
      </c>
      <c r="O28" s="82">
        <v>0</v>
      </c>
      <c r="P28" s="83">
        <v>0</v>
      </c>
      <c r="Q28" s="84">
        <f t="shared" si="0"/>
        <v>0</v>
      </c>
    </row>
    <row r="29" spans="1:17" x14ac:dyDescent="0.25">
      <c r="A29" s="98" t="s">
        <v>250</v>
      </c>
      <c r="B29" s="99" t="s">
        <v>307</v>
      </c>
      <c r="C29" s="100" t="s">
        <v>526</v>
      </c>
      <c r="D29" s="100" t="s">
        <v>308</v>
      </c>
      <c r="E29" s="222">
        <v>8</v>
      </c>
      <c r="F29" s="78">
        <v>8710628141505</v>
      </c>
      <c r="G29" s="79"/>
      <c r="H29" s="80"/>
      <c r="I29" s="80"/>
      <c r="J29" s="80"/>
      <c r="K29" s="80"/>
      <c r="L29" s="80"/>
      <c r="M29" s="80"/>
      <c r="N29" s="81">
        <v>1</v>
      </c>
      <c r="O29" s="82">
        <v>0</v>
      </c>
      <c r="P29" s="83">
        <v>0</v>
      </c>
      <c r="Q29" s="84">
        <f t="shared" si="0"/>
        <v>0</v>
      </c>
    </row>
    <row r="30" spans="1:17" x14ac:dyDescent="0.25">
      <c r="A30" s="98" t="s">
        <v>250</v>
      </c>
      <c r="B30" s="99" t="s">
        <v>309</v>
      </c>
      <c r="C30" s="100" t="s">
        <v>774</v>
      </c>
      <c r="D30" s="100" t="s">
        <v>262</v>
      </c>
      <c r="E30" s="222">
        <v>16</v>
      </c>
      <c r="F30" s="78">
        <v>8713009013101</v>
      </c>
      <c r="G30" s="79"/>
      <c r="H30" s="80"/>
      <c r="I30" s="80"/>
      <c r="J30" s="80"/>
      <c r="K30" s="80"/>
      <c r="L30" s="80"/>
      <c r="M30" s="80"/>
      <c r="N30" s="81">
        <v>1</v>
      </c>
      <c r="O30" s="82">
        <v>0</v>
      </c>
      <c r="P30" s="83">
        <v>0</v>
      </c>
      <c r="Q30" s="84">
        <f t="shared" si="0"/>
        <v>0</v>
      </c>
    </row>
    <row r="31" spans="1:17" x14ac:dyDescent="0.25">
      <c r="A31" s="98" t="s">
        <v>250</v>
      </c>
      <c r="B31" s="99" t="s">
        <v>310</v>
      </c>
      <c r="C31" s="100" t="s">
        <v>526</v>
      </c>
      <c r="D31" s="100" t="s">
        <v>306</v>
      </c>
      <c r="E31" s="222">
        <v>21</v>
      </c>
      <c r="F31" s="78">
        <v>8711774111367</v>
      </c>
      <c r="G31" s="79"/>
      <c r="H31" s="80"/>
      <c r="I31" s="80"/>
      <c r="J31" s="80"/>
      <c r="K31" s="80"/>
      <c r="L31" s="80"/>
      <c r="M31" s="80"/>
      <c r="N31" s="81">
        <v>1</v>
      </c>
      <c r="O31" s="82">
        <v>0</v>
      </c>
      <c r="P31" s="83">
        <v>0</v>
      </c>
      <c r="Q31" s="84">
        <f t="shared" si="0"/>
        <v>0</v>
      </c>
    </row>
    <row r="32" spans="1:17" x14ac:dyDescent="0.25">
      <c r="A32" s="98" t="s">
        <v>250</v>
      </c>
      <c r="B32" s="99" t="s">
        <v>311</v>
      </c>
      <c r="C32" s="100" t="s">
        <v>526</v>
      </c>
      <c r="D32" s="100" t="s">
        <v>312</v>
      </c>
      <c r="E32" s="222">
        <v>23</v>
      </c>
      <c r="F32" s="78">
        <v>8710401437146</v>
      </c>
      <c r="G32" s="79"/>
      <c r="H32" s="80"/>
      <c r="I32" s="80"/>
      <c r="J32" s="80"/>
      <c r="K32" s="80"/>
      <c r="L32" s="80"/>
      <c r="M32" s="80"/>
      <c r="N32" s="81">
        <v>1</v>
      </c>
      <c r="O32" s="82">
        <v>0</v>
      </c>
      <c r="P32" s="83">
        <v>0</v>
      </c>
      <c r="Q32" s="84">
        <f t="shared" si="0"/>
        <v>0</v>
      </c>
    </row>
    <row r="33" spans="1:17" x14ac:dyDescent="0.25">
      <c r="A33" s="98" t="s">
        <v>250</v>
      </c>
      <c r="B33" s="99" t="s">
        <v>313</v>
      </c>
      <c r="C33" s="100" t="s">
        <v>526</v>
      </c>
      <c r="D33" s="100" t="s">
        <v>263</v>
      </c>
      <c r="E33" s="222">
        <v>7</v>
      </c>
      <c r="F33" s="78">
        <v>8710628146005</v>
      </c>
      <c r="G33" s="79"/>
      <c r="H33" s="80"/>
      <c r="I33" s="80"/>
      <c r="J33" s="80"/>
      <c r="K33" s="80"/>
      <c r="L33" s="80"/>
      <c r="M33" s="80"/>
      <c r="N33" s="81">
        <v>1</v>
      </c>
      <c r="O33" s="82">
        <v>0</v>
      </c>
      <c r="P33" s="83">
        <v>0</v>
      </c>
      <c r="Q33" s="84">
        <f t="shared" ref="Q33:Q64" si="1">SUM(E33)*(N33*O33)*(1-P33)</f>
        <v>0</v>
      </c>
    </row>
    <row r="34" spans="1:17" x14ac:dyDescent="0.25">
      <c r="A34" s="98" t="s">
        <v>250</v>
      </c>
      <c r="B34" s="99" t="s">
        <v>314</v>
      </c>
      <c r="C34" s="100" t="s">
        <v>526</v>
      </c>
      <c r="D34" s="100" t="s">
        <v>263</v>
      </c>
      <c r="E34" s="222">
        <v>16</v>
      </c>
      <c r="F34" s="78">
        <v>8710555017058</v>
      </c>
      <c r="G34" s="79"/>
      <c r="H34" s="80"/>
      <c r="I34" s="80"/>
      <c r="J34" s="80"/>
      <c r="K34" s="80"/>
      <c r="L34" s="80"/>
      <c r="M34" s="80"/>
      <c r="N34" s="81">
        <v>1</v>
      </c>
      <c r="O34" s="82">
        <v>0</v>
      </c>
      <c r="P34" s="83">
        <v>0</v>
      </c>
      <c r="Q34" s="84">
        <f t="shared" si="1"/>
        <v>0</v>
      </c>
    </row>
    <row r="35" spans="1:17" x14ac:dyDescent="0.25">
      <c r="A35" s="98" t="s">
        <v>250</v>
      </c>
      <c r="B35" s="99" t="s">
        <v>315</v>
      </c>
      <c r="C35" s="100" t="s">
        <v>526</v>
      </c>
      <c r="D35" s="100" t="s">
        <v>303</v>
      </c>
      <c r="E35" s="222">
        <v>26</v>
      </c>
      <c r="F35" s="78">
        <v>4026279977306</v>
      </c>
      <c r="G35" s="79"/>
      <c r="H35" s="80"/>
      <c r="I35" s="80"/>
      <c r="J35" s="80"/>
      <c r="K35" s="80"/>
      <c r="L35" s="80"/>
      <c r="M35" s="80"/>
      <c r="N35" s="81">
        <v>1</v>
      </c>
      <c r="O35" s="82">
        <v>0</v>
      </c>
      <c r="P35" s="83">
        <v>0</v>
      </c>
      <c r="Q35" s="84">
        <f t="shared" si="1"/>
        <v>0</v>
      </c>
    </row>
    <row r="36" spans="1:17" x14ac:dyDescent="0.25">
      <c r="A36" s="98" t="s">
        <v>250</v>
      </c>
      <c r="B36" s="99" t="s">
        <v>316</v>
      </c>
      <c r="C36" s="100" t="s">
        <v>774</v>
      </c>
      <c r="D36" s="100" t="s">
        <v>176</v>
      </c>
      <c r="E36" s="222">
        <v>7</v>
      </c>
      <c r="F36" s="78">
        <v>8710401290055</v>
      </c>
      <c r="G36" s="79"/>
      <c r="H36" s="80"/>
      <c r="I36" s="80"/>
      <c r="J36" s="80"/>
      <c r="K36" s="80"/>
      <c r="L36" s="80"/>
      <c r="M36" s="80"/>
      <c r="N36" s="81">
        <v>1</v>
      </c>
      <c r="O36" s="82">
        <v>0</v>
      </c>
      <c r="P36" s="83">
        <v>0</v>
      </c>
      <c r="Q36" s="84">
        <f t="shared" si="1"/>
        <v>0</v>
      </c>
    </row>
    <row r="37" spans="1:17" x14ac:dyDescent="0.25">
      <c r="A37" s="98" t="s">
        <v>250</v>
      </c>
      <c r="B37" s="99" t="s">
        <v>317</v>
      </c>
      <c r="C37" s="100" t="s">
        <v>526</v>
      </c>
      <c r="D37" s="100" t="s">
        <v>318</v>
      </c>
      <c r="E37" s="222">
        <v>5</v>
      </c>
      <c r="F37" s="78">
        <v>8710401376476</v>
      </c>
      <c r="G37" s="79"/>
      <c r="H37" s="80"/>
      <c r="I37" s="80"/>
      <c r="J37" s="80"/>
      <c r="K37" s="80"/>
      <c r="L37" s="80"/>
      <c r="M37" s="80"/>
      <c r="N37" s="81">
        <v>1</v>
      </c>
      <c r="O37" s="82">
        <v>0</v>
      </c>
      <c r="P37" s="83">
        <v>0</v>
      </c>
      <c r="Q37" s="84">
        <f t="shared" si="1"/>
        <v>0</v>
      </c>
    </row>
    <row r="38" spans="1:17" x14ac:dyDescent="0.25">
      <c r="A38" s="98" t="s">
        <v>250</v>
      </c>
      <c r="B38" s="99" t="s">
        <v>320</v>
      </c>
      <c r="C38" s="100" t="s">
        <v>774</v>
      </c>
      <c r="D38" s="100" t="s">
        <v>321</v>
      </c>
      <c r="E38" s="222">
        <v>44</v>
      </c>
      <c r="F38" s="78">
        <v>8710447032282</v>
      </c>
      <c r="G38" s="79"/>
      <c r="H38" s="80"/>
      <c r="I38" s="80"/>
      <c r="J38" s="80"/>
      <c r="K38" s="80"/>
      <c r="L38" s="80"/>
      <c r="M38" s="80"/>
      <c r="N38" s="81">
        <v>1</v>
      </c>
      <c r="O38" s="82">
        <v>0</v>
      </c>
      <c r="P38" s="83">
        <v>0</v>
      </c>
      <c r="Q38" s="84">
        <f t="shared" si="1"/>
        <v>0</v>
      </c>
    </row>
    <row r="39" spans="1:17" x14ac:dyDescent="0.25">
      <c r="A39" s="98" t="s">
        <v>250</v>
      </c>
      <c r="B39" s="99" t="s">
        <v>322</v>
      </c>
      <c r="C39" s="100" t="s">
        <v>834</v>
      </c>
      <c r="D39" s="100" t="s">
        <v>323</v>
      </c>
      <c r="E39" s="222">
        <v>34</v>
      </c>
      <c r="F39" s="78">
        <v>8712100340666</v>
      </c>
      <c r="G39" s="79"/>
      <c r="H39" s="80"/>
      <c r="I39" s="80"/>
      <c r="J39" s="80"/>
      <c r="K39" s="80"/>
      <c r="L39" s="80"/>
      <c r="M39" s="80"/>
      <c r="N39" s="81">
        <v>1</v>
      </c>
      <c r="O39" s="82">
        <v>0</v>
      </c>
      <c r="P39" s="83">
        <v>0</v>
      </c>
      <c r="Q39" s="84">
        <f t="shared" si="1"/>
        <v>0</v>
      </c>
    </row>
    <row r="40" spans="1:17" x14ac:dyDescent="0.25">
      <c r="A40" s="98" t="s">
        <v>250</v>
      </c>
      <c r="B40" s="99" t="s">
        <v>324</v>
      </c>
      <c r="C40" s="100" t="s">
        <v>774</v>
      </c>
      <c r="D40" s="100" t="s">
        <v>325</v>
      </c>
      <c r="E40" s="222">
        <v>15</v>
      </c>
      <c r="F40" s="78">
        <v>8714100870686</v>
      </c>
      <c r="G40" s="79"/>
      <c r="H40" s="80"/>
      <c r="I40" s="80"/>
      <c r="J40" s="80"/>
      <c r="K40" s="80"/>
      <c r="L40" s="80"/>
      <c r="M40" s="80"/>
      <c r="N40" s="81">
        <v>1</v>
      </c>
      <c r="O40" s="82">
        <v>0</v>
      </c>
      <c r="P40" s="83">
        <v>0</v>
      </c>
      <c r="Q40" s="84">
        <f t="shared" si="1"/>
        <v>0</v>
      </c>
    </row>
    <row r="41" spans="1:17" x14ac:dyDescent="0.25">
      <c r="A41" s="98" t="s">
        <v>250</v>
      </c>
      <c r="B41" s="99" t="s">
        <v>326</v>
      </c>
      <c r="C41" s="100" t="s">
        <v>774</v>
      </c>
      <c r="D41" s="100" t="s">
        <v>327</v>
      </c>
      <c r="E41" s="222">
        <v>23</v>
      </c>
      <c r="F41" s="78">
        <v>8710401542116</v>
      </c>
      <c r="G41" s="79"/>
      <c r="H41" s="80"/>
      <c r="I41" s="80"/>
      <c r="J41" s="80"/>
      <c r="K41" s="80"/>
      <c r="L41" s="80"/>
      <c r="M41" s="80"/>
      <c r="N41" s="81">
        <v>1</v>
      </c>
      <c r="O41" s="82">
        <v>0</v>
      </c>
      <c r="P41" s="83">
        <v>0</v>
      </c>
      <c r="Q41" s="84">
        <f t="shared" si="1"/>
        <v>0</v>
      </c>
    </row>
    <row r="42" spans="1:17" x14ac:dyDescent="0.25">
      <c r="A42" s="98" t="s">
        <v>250</v>
      </c>
      <c r="B42" s="99" t="s">
        <v>328</v>
      </c>
      <c r="C42" s="100" t="s">
        <v>774</v>
      </c>
      <c r="D42" s="100" t="s">
        <v>321</v>
      </c>
      <c r="E42" s="222">
        <v>17</v>
      </c>
      <c r="F42" s="78">
        <v>8711327541801</v>
      </c>
      <c r="G42" s="79"/>
      <c r="H42" s="80"/>
      <c r="I42" s="80"/>
      <c r="J42" s="80"/>
      <c r="K42" s="80"/>
      <c r="L42" s="80"/>
      <c r="M42" s="80"/>
      <c r="N42" s="81">
        <v>1</v>
      </c>
      <c r="O42" s="82">
        <v>0</v>
      </c>
      <c r="P42" s="83">
        <v>0</v>
      </c>
      <c r="Q42" s="84">
        <f t="shared" si="1"/>
        <v>0</v>
      </c>
    </row>
    <row r="43" spans="1:17" x14ac:dyDescent="0.25">
      <c r="A43" s="98" t="s">
        <v>250</v>
      </c>
      <c r="B43" s="99" t="s">
        <v>329</v>
      </c>
      <c r="C43" s="100" t="s">
        <v>774</v>
      </c>
      <c r="D43" s="100" t="s">
        <v>321</v>
      </c>
      <c r="E43" s="222">
        <v>29</v>
      </c>
      <c r="F43" s="78">
        <v>8710401537020</v>
      </c>
      <c r="G43" s="79"/>
      <c r="H43" s="80"/>
      <c r="I43" s="80"/>
      <c r="J43" s="80"/>
      <c r="K43" s="80"/>
      <c r="L43" s="80"/>
      <c r="M43" s="80"/>
      <c r="N43" s="81">
        <v>1</v>
      </c>
      <c r="O43" s="82">
        <v>0</v>
      </c>
      <c r="P43" s="83">
        <v>0</v>
      </c>
      <c r="Q43" s="84">
        <f t="shared" si="1"/>
        <v>0</v>
      </c>
    </row>
    <row r="44" spans="1:17" x14ac:dyDescent="0.25">
      <c r="A44" s="98" t="s">
        <v>250</v>
      </c>
      <c r="B44" s="99" t="s">
        <v>331</v>
      </c>
      <c r="C44" s="100" t="s">
        <v>526</v>
      </c>
      <c r="D44" s="100" t="s">
        <v>259</v>
      </c>
      <c r="E44" s="222">
        <v>25</v>
      </c>
      <c r="F44" s="78">
        <v>8718868424082</v>
      </c>
      <c r="G44" s="79"/>
      <c r="H44" s="80"/>
      <c r="I44" s="80"/>
      <c r="J44" s="80"/>
      <c r="K44" s="80"/>
      <c r="L44" s="80"/>
      <c r="M44" s="80"/>
      <c r="N44" s="81">
        <v>1</v>
      </c>
      <c r="O44" s="82">
        <v>0</v>
      </c>
      <c r="P44" s="83">
        <v>0</v>
      </c>
      <c r="Q44" s="84">
        <f t="shared" si="1"/>
        <v>0</v>
      </c>
    </row>
    <row r="45" spans="1:17" x14ac:dyDescent="0.25">
      <c r="A45" s="98" t="s">
        <v>250</v>
      </c>
      <c r="B45" s="99" t="s">
        <v>332</v>
      </c>
      <c r="C45" s="100" t="s">
        <v>838</v>
      </c>
      <c r="D45" s="100" t="s">
        <v>181</v>
      </c>
      <c r="E45" s="222">
        <v>154</v>
      </c>
      <c r="F45" s="78">
        <v>8711364008886</v>
      </c>
      <c r="G45" s="79"/>
      <c r="H45" s="80"/>
      <c r="I45" s="80"/>
      <c r="J45" s="80"/>
      <c r="K45" s="80"/>
      <c r="L45" s="80"/>
      <c r="M45" s="80"/>
      <c r="N45" s="81">
        <v>1</v>
      </c>
      <c r="O45" s="82">
        <v>0</v>
      </c>
      <c r="P45" s="83">
        <v>0</v>
      </c>
      <c r="Q45" s="84">
        <f t="shared" si="1"/>
        <v>0</v>
      </c>
    </row>
    <row r="46" spans="1:17" x14ac:dyDescent="0.25">
      <c r="A46" s="98" t="s">
        <v>250</v>
      </c>
      <c r="B46" s="99" t="s">
        <v>333</v>
      </c>
      <c r="C46" s="100" t="s">
        <v>834</v>
      </c>
      <c r="D46" s="100" t="s">
        <v>334</v>
      </c>
      <c r="E46" s="222">
        <v>720</v>
      </c>
      <c r="F46" s="78">
        <v>8710683008003</v>
      </c>
      <c r="G46" s="79"/>
      <c r="H46" s="80"/>
      <c r="I46" s="80"/>
      <c r="J46" s="80"/>
      <c r="K46" s="80"/>
      <c r="L46" s="80"/>
      <c r="M46" s="80"/>
      <c r="N46" s="81">
        <v>1</v>
      </c>
      <c r="O46" s="82">
        <v>0</v>
      </c>
      <c r="P46" s="83">
        <v>0</v>
      </c>
      <c r="Q46" s="84">
        <f t="shared" si="1"/>
        <v>0</v>
      </c>
    </row>
    <row r="47" spans="1:17" x14ac:dyDescent="0.25">
      <c r="A47" s="98" t="s">
        <v>250</v>
      </c>
      <c r="B47" s="99" t="s">
        <v>335</v>
      </c>
      <c r="C47" s="100" t="s">
        <v>838</v>
      </c>
      <c r="D47" s="100" t="s">
        <v>336</v>
      </c>
      <c r="E47" s="222">
        <v>14</v>
      </c>
      <c r="F47" s="78">
        <v>8712676006546</v>
      </c>
      <c r="G47" s="79"/>
      <c r="H47" s="80"/>
      <c r="I47" s="80"/>
      <c r="J47" s="80"/>
      <c r="K47" s="80"/>
      <c r="L47" s="80"/>
      <c r="M47" s="80"/>
      <c r="N47" s="81">
        <v>1</v>
      </c>
      <c r="O47" s="82">
        <v>0</v>
      </c>
      <c r="P47" s="83">
        <v>0</v>
      </c>
      <c r="Q47" s="84">
        <f t="shared" si="1"/>
        <v>0</v>
      </c>
    </row>
    <row r="48" spans="1:17" x14ac:dyDescent="0.25">
      <c r="A48" s="98" t="s">
        <v>250</v>
      </c>
      <c r="B48" s="99" t="s">
        <v>337</v>
      </c>
      <c r="C48" s="100" t="s">
        <v>834</v>
      </c>
      <c r="D48" s="100" t="s">
        <v>334</v>
      </c>
      <c r="E48" s="222">
        <v>120</v>
      </c>
      <c r="F48" s="78">
        <v>8710683008058</v>
      </c>
      <c r="G48" s="79"/>
      <c r="H48" s="80"/>
      <c r="I48" s="80"/>
      <c r="J48" s="80"/>
      <c r="K48" s="80"/>
      <c r="L48" s="80"/>
      <c r="M48" s="80"/>
      <c r="N48" s="81">
        <v>1</v>
      </c>
      <c r="O48" s="82">
        <v>0</v>
      </c>
      <c r="P48" s="83">
        <v>0</v>
      </c>
      <c r="Q48" s="84">
        <f t="shared" si="1"/>
        <v>0</v>
      </c>
    </row>
    <row r="49" spans="1:17" x14ac:dyDescent="0.25">
      <c r="A49" s="98" t="s">
        <v>250</v>
      </c>
      <c r="B49" s="99" t="s">
        <v>338</v>
      </c>
      <c r="C49" s="100" t="s">
        <v>834</v>
      </c>
      <c r="D49" s="100" t="s">
        <v>153</v>
      </c>
      <c r="E49" s="222">
        <v>43</v>
      </c>
      <c r="F49" s="78">
        <v>8710401431083</v>
      </c>
      <c r="G49" s="79"/>
      <c r="H49" s="80"/>
      <c r="I49" s="80"/>
      <c r="J49" s="80"/>
      <c r="K49" s="80"/>
      <c r="L49" s="80"/>
      <c r="M49" s="80"/>
      <c r="N49" s="81">
        <v>1</v>
      </c>
      <c r="O49" s="82">
        <v>0</v>
      </c>
      <c r="P49" s="83">
        <v>0</v>
      </c>
      <c r="Q49" s="84">
        <f t="shared" si="1"/>
        <v>0</v>
      </c>
    </row>
    <row r="50" spans="1:17" x14ac:dyDescent="0.25">
      <c r="A50" s="98" t="s">
        <v>250</v>
      </c>
      <c r="B50" s="99" t="s">
        <v>340</v>
      </c>
      <c r="C50" s="100" t="s">
        <v>526</v>
      </c>
      <c r="D50" s="100" t="s">
        <v>341</v>
      </c>
      <c r="E50" s="222">
        <v>25</v>
      </c>
      <c r="F50" s="78">
        <v>8710401512881</v>
      </c>
      <c r="G50" s="79"/>
      <c r="H50" s="80"/>
      <c r="I50" s="80"/>
      <c r="J50" s="80"/>
      <c r="K50" s="80"/>
      <c r="L50" s="80"/>
      <c r="M50" s="80"/>
      <c r="N50" s="81">
        <v>1</v>
      </c>
      <c r="O50" s="82">
        <v>0</v>
      </c>
      <c r="P50" s="83">
        <v>0</v>
      </c>
      <c r="Q50" s="84">
        <f t="shared" si="1"/>
        <v>0</v>
      </c>
    </row>
    <row r="51" spans="1:17" x14ac:dyDescent="0.25">
      <c r="A51" s="98" t="s">
        <v>250</v>
      </c>
      <c r="B51" s="99" t="s">
        <v>342</v>
      </c>
      <c r="C51" s="100" t="s">
        <v>526</v>
      </c>
      <c r="D51" s="100" t="s">
        <v>343</v>
      </c>
      <c r="E51" s="222">
        <v>11</v>
      </c>
      <c r="F51" s="78">
        <v>8712398033486</v>
      </c>
      <c r="G51" s="79"/>
      <c r="H51" s="80"/>
      <c r="I51" s="80"/>
      <c r="J51" s="80"/>
      <c r="K51" s="80"/>
      <c r="L51" s="80"/>
      <c r="M51" s="80"/>
      <c r="N51" s="81">
        <v>1</v>
      </c>
      <c r="O51" s="82">
        <v>0</v>
      </c>
      <c r="P51" s="83">
        <v>0</v>
      </c>
      <c r="Q51" s="84">
        <f t="shared" si="1"/>
        <v>0</v>
      </c>
    </row>
    <row r="52" spans="1:17" x14ac:dyDescent="0.25">
      <c r="A52" s="98" t="s">
        <v>250</v>
      </c>
      <c r="B52" s="99" t="s">
        <v>344</v>
      </c>
      <c r="C52" s="100" t="s">
        <v>526</v>
      </c>
      <c r="D52" s="100" t="s">
        <v>282</v>
      </c>
      <c r="E52" s="222">
        <v>18</v>
      </c>
      <c r="F52" s="78">
        <v>8711184060200</v>
      </c>
      <c r="G52" s="79"/>
      <c r="H52" s="80"/>
      <c r="I52" s="80"/>
      <c r="J52" s="80"/>
      <c r="K52" s="80"/>
      <c r="L52" s="80"/>
      <c r="M52" s="80"/>
      <c r="N52" s="81">
        <v>1</v>
      </c>
      <c r="O52" s="82">
        <v>0</v>
      </c>
      <c r="P52" s="83">
        <v>0</v>
      </c>
      <c r="Q52" s="84">
        <f t="shared" si="1"/>
        <v>0</v>
      </c>
    </row>
    <row r="53" spans="1:17" x14ac:dyDescent="0.25">
      <c r="A53" s="98" t="s">
        <v>250</v>
      </c>
      <c r="B53" s="99" t="s">
        <v>345</v>
      </c>
      <c r="C53" s="100" t="s">
        <v>526</v>
      </c>
      <c r="D53" s="100" t="s">
        <v>252</v>
      </c>
      <c r="E53" s="222">
        <v>15</v>
      </c>
      <c r="F53" s="78">
        <v>8712512270001</v>
      </c>
      <c r="G53" s="79"/>
      <c r="H53" s="80"/>
      <c r="I53" s="80"/>
      <c r="J53" s="80"/>
      <c r="K53" s="80"/>
      <c r="L53" s="80"/>
      <c r="M53" s="80"/>
      <c r="N53" s="81">
        <v>1</v>
      </c>
      <c r="O53" s="82">
        <v>0</v>
      </c>
      <c r="P53" s="83">
        <v>0</v>
      </c>
      <c r="Q53" s="84">
        <f t="shared" si="1"/>
        <v>0</v>
      </c>
    </row>
    <row r="54" spans="1:17" x14ac:dyDescent="0.25">
      <c r="A54" s="98" t="s">
        <v>250</v>
      </c>
      <c r="B54" s="99" t="s">
        <v>346</v>
      </c>
      <c r="C54" s="100" t="s">
        <v>526</v>
      </c>
      <c r="D54" s="100" t="s">
        <v>282</v>
      </c>
      <c r="E54" s="222">
        <v>11</v>
      </c>
      <c r="F54" s="78">
        <v>8713009040053</v>
      </c>
      <c r="G54" s="79"/>
      <c r="H54" s="80"/>
      <c r="I54" s="80"/>
      <c r="J54" s="80"/>
      <c r="K54" s="80"/>
      <c r="L54" s="80"/>
      <c r="M54" s="80"/>
      <c r="N54" s="81">
        <v>1</v>
      </c>
      <c r="O54" s="82">
        <v>0</v>
      </c>
      <c r="P54" s="83">
        <v>0</v>
      </c>
      <c r="Q54" s="84">
        <f t="shared" si="1"/>
        <v>0</v>
      </c>
    </row>
    <row r="55" spans="1:17" x14ac:dyDescent="0.25">
      <c r="A55" s="98" t="s">
        <v>250</v>
      </c>
      <c r="B55" s="99" t="s">
        <v>348</v>
      </c>
      <c r="C55" s="100" t="s">
        <v>1191</v>
      </c>
      <c r="D55" s="100" t="s">
        <v>349</v>
      </c>
      <c r="E55" s="222">
        <v>27</v>
      </c>
      <c r="F55" s="78">
        <v>4017040888907</v>
      </c>
      <c r="G55" s="79"/>
      <c r="H55" s="80"/>
      <c r="I55" s="80"/>
      <c r="J55" s="80"/>
      <c r="K55" s="80"/>
      <c r="L55" s="80"/>
      <c r="M55" s="80"/>
      <c r="N55" s="81">
        <v>1</v>
      </c>
      <c r="O55" s="82">
        <v>0</v>
      </c>
      <c r="P55" s="83">
        <v>0</v>
      </c>
      <c r="Q55" s="84">
        <f t="shared" si="1"/>
        <v>0</v>
      </c>
    </row>
    <row r="56" spans="1:17" x14ac:dyDescent="0.25">
      <c r="A56" s="98" t="s">
        <v>250</v>
      </c>
      <c r="B56" s="99" t="s">
        <v>350</v>
      </c>
      <c r="C56" s="100" t="s">
        <v>526</v>
      </c>
      <c r="D56" s="100" t="s">
        <v>351</v>
      </c>
      <c r="E56" s="222">
        <v>11</v>
      </c>
      <c r="F56" s="78">
        <v>4017040888853</v>
      </c>
      <c r="G56" s="79"/>
      <c r="H56" s="80"/>
      <c r="I56" s="80"/>
      <c r="J56" s="80"/>
      <c r="K56" s="80"/>
      <c r="L56" s="80"/>
      <c r="M56" s="80"/>
      <c r="N56" s="81">
        <v>1</v>
      </c>
      <c r="O56" s="82">
        <v>0</v>
      </c>
      <c r="P56" s="83">
        <v>0</v>
      </c>
      <c r="Q56" s="84">
        <f t="shared" si="1"/>
        <v>0</v>
      </c>
    </row>
    <row r="57" spans="1:17" x14ac:dyDescent="0.25">
      <c r="A57" s="239" t="s">
        <v>250</v>
      </c>
      <c r="B57" s="99" t="s">
        <v>1015</v>
      </c>
      <c r="C57" s="100" t="s">
        <v>526</v>
      </c>
      <c r="D57" s="100" t="s">
        <v>1016</v>
      </c>
      <c r="E57" s="99">
        <v>24</v>
      </c>
      <c r="F57" s="240">
        <v>8713946024567</v>
      </c>
      <c r="G57" s="79"/>
      <c r="H57" s="80"/>
      <c r="I57" s="80"/>
      <c r="J57" s="80"/>
      <c r="K57" s="80"/>
      <c r="L57" s="80"/>
      <c r="M57" s="80"/>
      <c r="N57" s="81">
        <v>1</v>
      </c>
      <c r="O57" s="82">
        <v>0</v>
      </c>
      <c r="P57" s="83">
        <v>0</v>
      </c>
      <c r="Q57" s="84">
        <f t="shared" si="1"/>
        <v>0</v>
      </c>
    </row>
    <row r="58" spans="1:17" x14ac:dyDescent="0.25">
      <c r="A58" s="98" t="s">
        <v>250</v>
      </c>
      <c r="B58" s="99" t="s">
        <v>1017</v>
      </c>
      <c r="C58" s="100" t="s">
        <v>526</v>
      </c>
      <c r="D58" s="100" t="s">
        <v>1018</v>
      </c>
      <c r="E58" s="99">
        <v>18</v>
      </c>
      <c r="F58" s="78">
        <v>8713946012083</v>
      </c>
      <c r="G58" s="79"/>
      <c r="H58" s="80"/>
      <c r="I58" s="80"/>
      <c r="J58" s="80"/>
      <c r="K58" s="80"/>
      <c r="L58" s="80"/>
      <c r="M58" s="80"/>
      <c r="N58" s="81">
        <v>1</v>
      </c>
      <c r="O58" s="82">
        <v>0</v>
      </c>
      <c r="P58" s="83">
        <v>0</v>
      </c>
      <c r="Q58" s="84">
        <f t="shared" si="1"/>
        <v>0</v>
      </c>
    </row>
    <row r="59" spans="1:17" x14ac:dyDescent="0.25">
      <c r="A59" s="98" t="s">
        <v>250</v>
      </c>
      <c r="B59" s="99" t="s">
        <v>1019</v>
      </c>
      <c r="C59" s="100" t="s">
        <v>526</v>
      </c>
      <c r="D59" s="100" t="s">
        <v>1020</v>
      </c>
      <c r="E59" s="99">
        <v>6</v>
      </c>
      <c r="F59" s="78">
        <v>9872312008002</v>
      </c>
      <c r="G59" s="79"/>
      <c r="H59" s="80"/>
      <c r="I59" s="80"/>
      <c r="J59" s="80"/>
      <c r="K59" s="80"/>
      <c r="L59" s="80"/>
      <c r="M59" s="80"/>
      <c r="N59" s="81">
        <v>1</v>
      </c>
      <c r="O59" s="82">
        <v>0</v>
      </c>
      <c r="P59" s="83">
        <v>0</v>
      </c>
      <c r="Q59" s="84">
        <f t="shared" si="1"/>
        <v>0</v>
      </c>
    </row>
    <row r="60" spans="1:17" x14ac:dyDescent="0.25">
      <c r="A60" s="98" t="s">
        <v>250</v>
      </c>
      <c r="B60" s="99" t="s">
        <v>1021</v>
      </c>
      <c r="C60" s="100" t="s">
        <v>526</v>
      </c>
      <c r="D60" s="100" t="s">
        <v>1022</v>
      </c>
      <c r="E60" s="99">
        <v>10</v>
      </c>
      <c r="F60" s="78">
        <v>8710861995248</v>
      </c>
      <c r="G60" s="79"/>
      <c r="H60" s="80"/>
      <c r="I60" s="80"/>
      <c r="J60" s="80"/>
      <c r="K60" s="80"/>
      <c r="L60" s="80"/>
      <c r="M60" s="80"/>
      <c r="N60" s="81">
        <v>1</v>
      </c>
      <c r="O60" s="82">
        <v>0</v>
      </c>
      <c r="P60" s="83">
        <v>0</v>
      </c>
      <c r="Q60" s="84">
        <f t="shared" si="1"/>
        <v>0</v>
      </c>
    </row>
    <row r="61" spans="1:17" x14ac:dyDescent="0.25">
      <c r="A61" s="98" t="s">
        <v>250</v>
      </c>
      <c r="B61" s="99" t="s">
        <v>1023</v>
      </c>
      <c r="C61" s="100" t="s">
        <v>526</v>
      </c>
      <c r="D61" s="100" t="s">
        <v>1022</v>
      </c>
      <c r="E61" s="99">
        <v>13</v>
      </c>
      <c r="F61" s="78">
        <v>8720568656021</v>
      </c>
      <c r="G61" s="79"/>
      <c r="H61" s="80"/>
      <c r="I61" s="80"/>
      <c r="J61" s="80"/>
      <c r="K61" s="80"/>
      <c r="L61" s="80"/>
      <c r="M61" s="80"/>
      <c r="N61" s="81">
        <v>1</v>
      </c>
      <c r="O61" s="82">
        <v>0</v>
      </c>
      <c r="P61" s="83">
        <v>0</v>
      </c>
      <c r="Q61" s="84">
        <f t="shared" si="1"/>
        <v>0</v>
      </c>
    </row>
    <row r="62" spans="1:17" x14ac:dyDescent="0.25">
      <c r="A62" s="98" t="s">
        <v>250</v>
      </c>
      <c r="B62" s="99" t="s">
        <v>1024</v>
      </c>
      <c r="C62" s="100" t="s">
        <v>526</v>
      </c>
      <c r="D62" s="100" t="s">
        <v>1025</v>
      </c>
      <c r="E62" s="99">
        <v>22</v>
      </c>
      <c r="F62" s="78">
        <v>8710401555192</v>
      </c>
      <c r="G62" s="79"/>
      <c r="H62" s="80"/>
      <c r="I62" s="80"/>
      <c r="J62" s="80"/>
      <c r="K62" s="80"/>
      <c r="L62" s="80"/>
      <c r="M62" s="80"/>
      <c r="N62" s="81">
        <v>1</v>
      </c>
      <c r="O62" s="82">
        <v>0</v>
      </c>
      <c r="P62" s="83">
        <v>0</v>
      </c>
      <c r="Q62" s="84">
        <f t="shared" si="1"/>
        <v>0</v>
      </c>
    </row>
    <row r="63" spans="1:17" x14ac:dyDescent="0.25">
      <c r="A63" s="98" t="s">
        <v>250</v>
      </c>
      <c r="B63" s="99" t="s">
        <v>1026</v>
      </c>
      <c r="C63" s="100" t="s">
        <v>526</v>
      </c>
      <c r="D63" s="100" t="s">
        <v>1027</v>
      </c>
      <c r="E63" s="99">
        <v>22</v>
      </c>
      <c r="F63" s="78">
        <v>8710401402557</v>
      </c>
      <c r="G63" s="79"/>
      <c r="H63" s="80"/>
      <c r="I63" s="80"/>
      <c r="J63" s="80"/>
      <c r="K63" s="80"/>
      <c r="L63" s="80"/>
      <c r="M63" s="80"/>
      <c r="N63" s="81">
        <v>1</v>
      </c>
      <c r="O63" s="82">
        <v>0</v>
      </c>
      <c r="P63" s="83">
        <v>0</v>
      </c>
      <c r="Q63" s="84">
        <f t="shared" si="1"/>
        <v>0</v>
      </c>
    </row>
    <row r="64" spans="1:17" x14ac:dyDescent="0.25">
      <c r="A64" s="98" t="s">
        <v>250</v>
      </c>
      <c r="B64" s="99" t="s">
        <v>1028</v>
      </c>
      <c r="C64" s="100" t="s">
        <v>526</v>
      </c>
      <c r="D64" s="100" t="s">
        <v>1029</v>
      </c>
      <c r="E64" s="99">
        <v>15</v>
      </c>
      <c r="F64" s="78">
        <v>8710401403059</v>
      </c>
      <c r="G64" s="79"/>
      <c r="H64" s="80"/>
      <c r="I64" s="80"/>
      <c r="J64" s="80"/>
      <c r="K64" s="80"/>
      <c r="L64" s="80"/>
      <c r="M64" s="80"/>
      <c r="N64" s="81">
        <v>1</v>
      </c>
      <c r="O64" s="82">
        <v>0</v>
      </c>
      <c r="P64" s="83">
        <v>0</v>
      </c>
      <c r="Q64" s="84">
        <f t="shared" si="1"/>
        <v>0</v>
      </c>
    </row>
    <row r="65" spans="1:17" x14ac:dyDescent="0.25">
      <c r="A65" s="98" t="s">
        <v>250</v>
      </c>
      <c r="B65" s="99" t="s">
        <v>1030</v>
      </c>
      <c r="C65" s="100" t="s">
        <v>526</v>
      </c>
      <c r="D65" s="100" t="s">
        <v>1031</v>
      </c>
      <c r="E65" s="99">
        <v>15</v>
      </c>
      <c r="F65" s="78">
        <v>8544853936306.29</v>
      </c>
      <c r="G65" s="79"/>
      <c r="H65" s="80"/>
      <c r="I65" s="80"/>
      <c r="J65" s="80"/>
      <c r="K65" s="80"/>
      <c r="L65" s="80"/>
      <c r="M65" s="80"/>
      <c r="N65" s="81">
        <v>1</v>
      </c>
      <c r="O65" s="82">
        <v>0</v>
      </c>
      <c r="P65" s="83">
        <v>0</v>
      </c>
      <c r="Q65" s="84">
        <f t="shared" ref="Q65:Q128" si="2">SUM(E65)*(N65*O65)*(1-P65)</f>
        <v>0</v>
      </c>
    </row>
    <row r="66" spans="1:17" x14ac:dyDescent="0.25">
      <c r="A66" s="98" t="s">
        <v>250</v>
      </c>
      <c r="B66" s="99" t="s">
        <v>1032</v>
      </c>
      <c r="C66" s="100" t="s">
        <v>526</v>
      </c>
      <c r="D66" s="100" t="s">
        <v>1033</v>
      </c>
      <c r="E66" s="99">
        <v>15</v>
      </c>
      <c r="F66" s="78">
        <v>8461464097805.6396</v>
      </c>
      <c r="G66" s="79"/>
      <c r="H66" s="80"/>
      <c r="I66" s="80"/>
      <c r="J66" s="80"/>
      <c r="K66" s="80"/>
      <c r="L66" s="80"/>
      <c r="M66" s="80"/>
      <c r="N66" s="81">
        <v>1</v>
      </c>
      <c r="O66" s="82">
        <v>0</v>
      </c>
      <c r="P66" s="83">
        <v>0</v>
      </c>
      <c r="Q66" s="84">
        <f t="shared" si="2"/>
        <v>0</v>
      </c>
    </row>
    <row r="67" spans="1:17" x14ac:dyDescent="0.25">
      <c r="A67" s="98" t="s">
        <v>250</v>
      </c>
      <c r="B67" s="99" t="s">
        <v>1034</v>
      </c>
      <c r="C67" s="100" t="s">
        <v>526</v>
      </c>
      <c r="D67" s="100" t="s">
        <v>1035</v>
      </c>
      <c r="E67" s="99">
        <v>15</v>
      </c>
      <c r="F67" s="78">
        <v>8378074259305</v>
      </c>
      <c r="G67" s="79"/>
      <c r="H67" s="80"/>
      <c r="I67" s="80"/>
      <c r="J67" s="80"/>
      <c r="K67" s="80"/>
      <c r="L67" s="80"/>
      <c r="M67" s="80"/>
      <c r="N67" s="81">
        <v>1</v>
      </c>
      <c r="O67" s="82">
        <v>0</v>
      </c>
      <c r="P67" s="83">
        <v>0</v>
      </c>
      <c r="Q67" s="84">
        <f t="shared" si="2"/>
        <v>0</v>
      </c>
    </row>
    <row r="68" spans="1:17" x14ac:dyDescent="0.25">
      <c r="A68" s="98" t="s">
        <v>250</v>
      </c>
      <c r="B68" s="99" t="s">
        <v>1036</v>
      </c>
      <c r="C68" s="100" t="s">
        <v>526</v>
      </c>
      <c r="D68" s="100" t="s">
        <v>1037</v>
      </c>
      <c r="E68" s="99">
        <v>15</v>
      </c>
      <c r="F68" s="78">
        <v>8294684420804.3604</v>
      </c>
      <c r="G68" s="79"/>
      <c r="H68" s="80"/>
      <c r="I68" s="80"/>
      <c r="J68" s="80"/>
      <c r="K68" s="80"/>
      <c r="L68" s="80"/>
      <c r="M68" s="80"/>
      <c r="N68" s="81">
        <v>1</v>
      </c>
      <c r="O68" s="82">
        <v>0</v>
      </c>
      <c r="P68" s="83">
        <v>0</v>
      </c>
      <c r="Q68" s="84">
        <f t="shared" si="2"/>
        <v>0</v>
      </c>
    </row>
    <row r="69" spans="1:17" x14ac:dyDescent="0.25">
      <c r="A69" s="98" t="s">
        <v>250</v>
      </c>
      <c r="B69" s="99" t="s">
        <v>1038</v>
      </c>
      <c r="C69" s="100" t="s">
        <v>526</v>
      </c>
      <c r="D69" s="100" t="s">
        <v>1016</v>
      </c>
      <c r="E69" s="99">
        <v>15</v>
      </c>
      <c r="F69" s="78">
        <v>8211294582303.71</v>
      </c>
      <c r="G69" s="79"/>
      <c r="H69" s="80"/>
      <c r="I69" s="80"/>
      <c r="J69" s="80"/>
      <c r="K69" s="80"/>
      <c r="L69" s="80"/>
      <c r="M69" s="80"/>
      <c r="N69" s="81">
        <v>1</v>
      </c>
      <c r="O69" s="82">
        <v>0</v>
      </c>
      <c r="P69" s="83">
        <v>0</v>
      </c>
      <c r="Q69" s="84">
        <f t="shared" si="2"/>
        <v>0</v>
      </c>
    </row>
    <row r="70" spans="1:17" x14ac:dyDescent="0.25">
      <c r="A70" s="98" t="s">
        <v>250</v>
      </c>
      <c r="B70" s="99" t="s">
        <v>1039</v>
      </c>
      <c r="C70" s="100" t="s">
        <v>526</v>
      </c>
      <c r="D70" s="100" t="s">
        <v>1040</v>
      </c>
      <c r="E70" s="99">
        <v>15</v>
      </c>
      <c r="F70" s="78">
        <v>8127904743803.0801</v>
      </c>
      <c r="G70" s="79"/>
      <c r="H70" s="80"/>
      <c r="I70" s="80"/>
      <c r="J70" s="80"/>
      <c r="K70" s="80"/>
      <c r="L70" s="80"/>
      <c r="M70" s="80"/>
      <c r="N70" s="81">
        <v>1</v>
      </c>
      <c r="O70" s="82">
        <v>0</v>
      </c>
      <c r="P70" s="83">
        <v>0</v>
      </c>
      <c r="Q70" s="84">
        <f t="shared" si="2"/>
        <v>0</v>
      </c>
    </row>
    <row r="71" spans="1:17" x14ac:dyDescent="0.25">
      <c r="A71" s="98" t="s">
        <v>250</v>
      </c>
      <c r="B71" s="99" t="s">
        <v>1041</v>
      </c>
      <c r="C71" s="100" t="s">
        <v>526</v>
      </c>
      <c r="D71" s="100" t="s">
        <v>667</v>
      </c>
      <c r="E71" s="99">
        <v>15</v>
      </c>
      <c r="F71" s="78">
        <v>8044514905302.4297</v>
      </c>
      <c r="G71" s="79"/>
      <c r="H71" s="80"/>
      <c r="I71" s="80"/>
      <c r="J71" s="80"/>
      <c r="K71" s="80"/>
      <c r="L71" s="80"/>
      <c r="M71" s="80"/>
      <c r="N71" s="81">
        <v>1</v>
      </c>
      <c r="O71" s="82">
        <v>0</v>
      </c>
      <c r="P71" s="83">
        <v>0</v>
      </c>
      <c r="Q71" s="84">
        <f t="shared" si="2"/>
        <v>0</v>
      </c>
    </row>
    <row r="72" spans="1:17" x14ac:dyDescent="0.25">
      <c r="A72" s="98" t="s">
        <v>250</v>
      </c>
      <c r="B72" s="99" t="s">
        <v>1042</v>
      </c>
      <c r="C72" s="100" t="s">
        <v>526</v>
      </c>
      <c r="D72" s="100" t="s">
        <v>667</v>
      </c>
      <c r="E72" s="99">
        <v>50</v>
      </c>
      <c r="F72" s="78">
        <v>7961125066801.79</v>
      </c>
      <c r="G72" s="79"/>
      <c r="H72" s="80"/>
      <c r="I72" s="80"/>
      <c r="J72" s="80"/>
      <c r="K72" s="80"/>
      <c r="L72" s="80"/>
      <c r="M72" s="80"/>
      <c r="N72" s="81">
        <v>1</v>
      </c>
      <c r="O72" s="82">
        <v>0</v>
      </c>
      <c r="P72" s="83">
        <v>0</v>
      </c>
      <c r="Q72" s="84">
        <f t="shared" si="2"/>
        <v>0</v>
      </c>
    </row>
    <row r="73" spans="1:17" x14ac:dyDescent="0.25">
      <c r="A73" s="98" t="s">
        <v>250</v>
      </c>
      <c r="B73" s="99" t="s">
        <v>1043</v>
      </c>
      <c r="C73" s="100" t="s">
        <v>526</v>
      </c>
      <c r="D73" s="100" t="s">
        <v>1044</v>
      </c>
      <c r="E73" s="99">
        <v>50</v>
      </c>
      <c r="F73" s="78">
        <v>7877735228301.1504</v>
      </c>
      <c r="G73" s="79"/>
      <c r="H73" s="80"/>
      <c r="I73" s="80"/>
      <c r="J73" s="80"/>
      <c r="K73" s="80"/>
      <c r="L73" s="80"/>
      <c r="M73" s="80"/>
      <c r="N73" s="81">
        <v>1</v>
      </c>
      <c r="O73" s="82">
        <v>0</v>
      </c>
      <c r="P73" s="83">
        <v>0</v>
      </c>
      <c r="Q73" s="84">
        <f t="shared" si="2"/>
        <v>0</v>
      </c>
    </row>
    <row r="74" spans="1:17" x14ac:dyDescent="0.25">
      <c r="A74" s="98" t="s">
        <v>250</v>
      </c>
      <c r="B74" s="99" t="s">
        <v>1045</v>
      </c>
      <c r="C74" s="100" t="s">
        <v>526</v>
      </c>
      <c r="D74" s="100" t="s">
        <v>1046</v>
      </c>
      <c r="E74" s="99">
        <v>50</v>
      </c>
      <c r="F74" s="78">
        <v>7794345389800.5</v>
      </c>
      <c r="G74" s="79"/>
      <c r="H74" s="80"/>
      <c r="I74" s="80"/>
      <c r="J74" s="80"/>
      <c r="K74" s="80"/>
      <c r="L74" s="80"/>
      <c r="M74" s="80"/>
      <c r="N74" s="81">
        <v>1</v>
      </c>
      <c r="O74" s="82">
        <v>0</v>
      </c>
      <c r="P74" s="83">
        <v>0</v>
      </c>
      <c r="Q74" s="84">
        <f t="shared" si="2"/>
        <v>0</v>
      </c>
    </row>
    <row r="75" spans="1:17" x14ac:dyDescent="0.25">
      <c r="A75" s="98" t="s">
        <v>250</v>
      </c>
      <c r="B75" s="99" t="s">
        <v>1047</v>
      </c>
      <c r="C75" s="100" t="s">
        <v>526</v>
      </c>
      <c r="D75" s="100" t="s">
        <v>1044</v>
      </c>
      <c r="E75" s="99">
        <v>50</v>
      </c>
      <c r="F75" s="78">
        <v>7710955551299.8604</v>
      </c>
      <c r="G75" s="79"/>
      <c r="H75" s="80"/>
      <c r="I75" s="80"/>
      <c r="J75" s="80"/>
      <c r="K75" s="80"/>
      <c r="L75" s="80"/>
      <c r="M75" s="80"/>
      <c r="N75" s="81">
        <v>1</v>
      </c>
      <c r="O75" s="82">
        <v>0</v>
      </c>
      <c r="P75" s="83">
        <v>0</v>
      </c>
      <c r="Q75" s="84">
        <f t="shared" si="2"/>
        <v>0</v>
      </c>
    </row>
    <row r="76" spans="1:17" x14ac:dyDescent="0.25">
      <c r="A76" s="98" t="s">
        <v>250</v>
      </c>
      <c r="B76" s="99" t="s">
        <v>1048</v>
      </c>
      <c r="C76" s="100" t="s">
        <v>526</v>
      </c>
      <c r="D76" s="100" t="s">
        <v>1049</v>
      </c>
      <c r="E76" s="99">
        <v>50</v>
      </c>
      <c r="F76" s="78">
        <v>7627565712799.2197</v>
      </c>
      <c r="G76" s="79"/>
      <c r="H76" s="80"/>
      <c r="I76" s="80"/>
      <c r="J76" s="80"/>
      <c r="K76" s="80"/>
      <c r="L76" s="80"/>
      <c r="M76" s="80"/>
      <c r="N76" s="81">
        <v>1</v>
      </c>
      <c r="O76" s="82">
        <v>0</v>
      </c>
      <c r="P76" s="83">
        <v>0</v>
      </c>
      <c r="Q76" s="84">
        <f t="shared" si="2"/>
        <v>0</v>
      </c>
    </row>
    <row r="77" spans="1:17" x14ac:dyDescent="0.25">
      <c r="A77" s="98" t="s">
        <v>250</v>
      </c>
      <c r="B77" s="99" t="s">
        <v>1050</v>
      </c>
      <c r="C77" s="100" t="s">
        <v>526</v>
      </c>
      <c r="D77" s="100" t="s">
        <v>1051</v>
      </c>
      <c r="E77" s="99">
        <v>50</v>
      </c>
      <c r="F77" s="78">
        <v>7544175874298.5801</v>
      </c>
      <c r="G77" s="79"/>
      <c r="H77" s="80"/>
      <c r="I77" s="80"/>
      <c r="J77" s="80"/>
      <c r="K77" s="80"/>
      <c r="L77" s="80"/>
      <c r="M77" s="80"/>
      <c r="N77" s="81">
        <v>1</v>
      </c>
      <c r="O77" s="82">
        <v>0</v>
      </c>
      <c r="P77" s="83">
        <v>0</v>
      </c>
      <c r="Q77" s="84">
        <f t="shared" si="2"/>
        <v>0</v>
      </c>
    </row>
    <row r="78" spans="1:17" x14ac:dyDescent="0.25">
      <c r="A78" s="98" t="s">
        <v>250</v>
      </c>
      <c r="B78" s="99" t="s">
        <v>1052</v>
      </c>
      <c r="C78" s="100" t="s">
        <v>670</v>
      </c>
      <c r="D78" s="100" t="s">
        <v>1053</v>
      </c>
      <c r="E78" s="99">
        <v>50</v>
      </c>
      <c r="F78" s="78">
        <v>7460786035797.9297</v>
      </c>
      <c r="G78" s="79"/>
      <c r="H78" s="80"/>
      <c r="I78" s="80"/>
      <c r="J78" s="80"/>
      <c r="K78" s="80"/>
      <c r="L78" s="80"/>
      <c r="M78" s="80"/>
      <c r="N78" s="81">
        <v>1</v>
      </c>
      <c r="O78" s="82">
        <v>0</v>
      </c>
      <c r="P78" s="83">
        <v>0</v>
      </c>
      <c r="Q78" s="84">
        <f t="shared" si="2"/>
        <v>0</v>
      </c>
    </row>
    <row r="79" spans="1:17" x14ac:dyDescent="0.25">
      <c r="A79" s="98" t="s">
        <v>250</v>
      </c>
      <c r="B79" s="99" t="s">
        <v>1054</v>
      </c>
      <c r="C79" s="100" t="s">
        <v>526</v>
      </c>
      <c r="D79" s="100" t="s">
        <v>1055</v>
      </c>
      <c r="E79" s="99">
        <v>50</v>
      </c>
      <c r="F79" s="78">
        <v>7377396197297.29</v>
      </c>
      <c r="G79" s="79"/>
      <c r="H79" s="80"/>
      <c r="I79" s="80"/>
      <c r="J79" s="80"/>
      <c r="K79" s="80"/>
      <c r="L79" s="80"/>
      <c r="M79" s="80"/>
      <c r="N79" s="81">
        <v>1</v>
      </c>
      <c r="O79" s="82">
        <v>0</v>
      </c>
      <c r="P79" s="83">
        <v>0</v>
      </c>
      <c r="Q79" s="84">
        <f t="shared" si="2"/>
        <v>0</v>
      </c>
    </row>
    <row r="80" spans="1:17" x14ac:dyDescent="0.25">
      <c r="A80" s="98" t="s">
        <v>250</v>
      </c>
      <c r="B80" s="99" t="s">
        <v>1056</v>
      </c>
      <c r="C80" s="100" t="s">
        <v>526</v>
      </c>
      <c r="D80" s="100" t="s">
        <v>1057</v>
      </c>
      <c r="E80" s="99">
        <v>50</v>
      </c>
      <c r="F80" s="78">
        <v>7294006358796.6504</v>
      </c>
      <c r="G80" s="79"/>
      <c r="H80" s="80"/>
      <c r="I80" s="80"/>
      <c r="J80" s="80"/>
      <c r="K80" s="80"/>
      <c r="L80" s="80"/>
      <c r="M80" s="80"/>
      <c r="N80" s="81">
        <v>1</v>
      </c>
      <c r="O80" s="82">
        <v>0</v>
      </c>
      <c r="P80" s="83">
        <v>0</v>
      </c>
      <c r="Q80" s="84">
        <f t="shared" si="2"/>
        <v>0</v>
      </c>
    </row>
    <row r="81" spans="1:17" x14ac:dyDescent="0.25">
      <c r="A81" s="98" t="s">
        <v>250</v>
      </c>
      <c r="B81" s="99" t="s">
        <v>1058</v>
      </c>
      <c r="C81" s="100" t="s">
        <v>526</v>
      </c>
      <c r="D81" s="100" t="s">
        <v>1044</v>
      </c>
      <c r="E81" s="99">
        <v>50</v>
      </c>
      <c r="F81" s="78">
        <v>7210616520296</v>
      </c>
      <c r="G81" s="79"/>
      <c r="H81" s="80"/>
      <c r="I81" s="80"/>
      <c r="J81" s="80"/>
      <c r="K81" s="80"/>
      <c r="L81" s="80"/>
      <c r="M81" s="80"/>
      <c r="N81" s="81">
        <v>1</v>
      </c>
      <c r="O81" s="82">
        <v>0</v>
      </c>
      <c r="P81" s="83">
        <v>0</v>
      </c>
      <c r="Q81" s="84">
        <f t="shared" si="2"/>
        <v>0</v>
      </c>
    </row>
    <row r="82" spans="1:17" x14ac:dyDescent="0.25">
      <c r="A82" s="98" t="s">
        <v>250</v>
      </c>
      <c r="B82" s="99" t="s">
        <v>1059</v>
      </c>
      <c r="C82" s="100" t="s">
        <v>526</v>
      </c>
      <c r="D82" s="100" t="s">
        <v>1044</v>
      </c>
      <c r="E82" s="99">
        <v>50</v>
      </c>
      <c r="F82" s="78">
        <v>7127226681795.3604</v>
      </c>
      <c r="G82" s="79"/>
      <c r="H82" s="80"/>
      <c r="I82" s="80"/>
      <c r="J82" s="80"/>
      <c r="K82" s="80"/>
      <c r="L82" s="80"/>
      <c r="M82" s="80"/>
      <c r="N82" s="81">
        <v>1</v>
      </c>
      <c r="O82" s="82">
        <v>0</v>
      </c>
      <c r="P82" s="83">
        <v>0</v>
      </c>
      <c r="Q82" s="84">
        <f t="shared" si="2"/>
        <v>0</v>
      </c>
    </row>
    <row r="83" spans="1:17" x14ac:dyDescent="0.25">
      <c r="A83" s="98" t="s">
        <v>250</v>
      </c>
      <c r="B83" s="99" t="s">
        <v>1060</v>
      </c>
      <c r="C83" s="100" t="s">
        <v>526</v>
      </c>
      <c r="D83" s="100" t="s">
        <v>1061</v>
      </c>
      <c r="E83" s="99">
        <v>50</v>
      </c>
      <c r="F83" s="78">
        <v>7043836843294.7197</v>
      </c>
      <c r="G83" s="79"/>
      <c r="H83" s="80"/>
      <c r="I83" s="80"/>
      <c r="J83" s="80"/>
      <c r="K83" s="80"/>
      <c r="L83" s="80"/>
      <c r="M83" s="80"/>
      <c r="N83" s="81">
        <v>1</v>
      </c>
      <c r="O83" s="82">
        <v>0</v>
      </c>
      <c r="P83" s="83">
        <v>0</v>
      </c>
      <c r="Q83" s="84">
        <f t="shared" si="2"/>
        <v>0</v>
      </c>
    </row>
    <row r="84" spans="1:17" x14ac:dyDescent="0.25">
      <c r="A84" s="98" t="s">
        <v>250</v>
      </c>
      <c r="B84" s="99" t="s">
        <v>1062</v>
      </c>
      <c r="C84" s="100" t="s">
        <v>526</v>
      </c>
      <c r="D84" s="100" t="s">
        <v>1063</v>
      </c>
      <c r="E84" s="99">
        <v>50</v>
      </c>
      <c r="F84" s="78">
        <v>6960447004794.0801</v>
      </c>
      <c r="G84" s="79"/>
      <c r="H84" s="80"/>
      <c r="I84" s="80"/>
      <c r="J84" s="80"/>
      <c r="K84" s="80"/>
      <c r="L84" s="80"/>
      <c r="M84" s="80"/>
      <c r="N84" s="81">
        <v>1</v>
      </c>
      <c r="O84" s="82">
        <v>0</v>
      </c>
      <c r="P84" s="83">
        <v>0</v>
      </c>
      <c r="Q84" s="84">
        <f t="shared" si="2"/>
        <v>0</v>
      </c>
    </row>
    <row r="85" spans="1:17" x14ac:dyDescent="0.25">
      <c r="A85" s="98" t="s">
        <v>250</v>
      </c>
      <c r="B85" s="99" t="s">
        <v>1064</v>
      </c>
      <c r="C85" s="100" t="s">
        <v>526</v>
      </c>
      <c r="D85" s="100" t="s">
        <v>1065</v>
      </c>
      <c r="E85" s="99">
        <v>50</v>
      </c>
      <c r="F85" s="78">
        <v>6877057166293.4297</v>
      </c>
      <c r="G85" s="79"/>
      <c r="H85" s="80"/>
      <c r="I85" s="80"/>
      <c r="J85" s="80"/>
      <c r="K85" s="80"/>
      <c r="L85" s="80"/>
      <c r="M85" s="80"/>
      <c r="N85" s="81">
        <v>1</v>
      </c>
      <c r="O85" s="82">
        <v>0</v>
      </c>
      <c r="P85" s="83">
        <v>0</v>
      </c>
      <c r="Q85" s="84">
        <f t="shared" si="2"/>
        <v>0</v>
      </c>
    </row>
    <row r="86" spans="1:17" x14ac:dyDescent="0.25">
      <c r="A86" s="98" t="s">
        <v>250</v>
      </c>
      <c r="B86" s="99" t="s">
        <v>1066</v>
      </c>
      <c r="C86" s="100" t="s">
        <v>526</v>
      </c>
      <c r="D86" s="100" t="s">
        <v>1067</v>
      </c>
      <c r="E86" s="99">
        <v>50</v>
      </c>
      <c r="F86" s="78">
        <v>6793667327792.79</v>
      </c>
      <c r="G86" s="79"/>
      <c r="H86" s="80"/>
      <c r="I86" s="80"/>
      <c r="J86" s="80"/>
      <c r="K86" s="80"/>
      <c r="L86" s="80"/>
      <c r="M86" s="80"/>
      <c r="N86" s="81">
        <v>1</v>
      </c>
      <c r="O86" s="82">
        <v>0</v>
      </c>
      <c r="P86" s="83">
        <v>0</v>
      </c>
      <c r="Q86" s="84">
        <f t="shared" si="2"/>
        <v>0</v>
      </c>
    </row>
    <row r="87" spans="1:17" x14ac:dyDescent="0.25">
      <c r="A87" s="98" t="s">
        <v>250</v>
      </c>
      <c r="B87" s="99" t="s">
        <v>1068</v>
      </c>
      <c r="C87" s="100" t="s">
        <v>526</v>
      </c>
      <c r="D87" s="100" t="s">
        <v>1067</v>
      </c>
      <c r="E87" s="99">
        <v>50</v>
      </c>
      <c r="F87" s="78">
        <v>6710277489292.1504</v>
      </c>
      <c r="G87" s="79"/>
      <c r="H87" s="80"/>
      <c r="I87" s="80"/>
      <c r="J87" s="80"/>
      <c r="K87" s="80"/>
      <c r="L87" s="80"/>
      <c r="M87" s="80"/>
      <c r="N87" s="81">
        <v>1</v>
      </c>
      <c r="O87" s="82">
        <v>0</v>
      </c>
      <c r="P87" s="83">
        <v>0</v>
      </c>
      <c r="Q87" s="84">
        <f t="shared" si="2"/>
        <v>0</v>
      </c>
    </row>
    <row r="88" spans="1:17" x14ac:dyDescent="0.25">
      <c r="A88" s="98" t="s">
        <v>250</v>
      </c>
      <c r="B88" s="99" t="s">
        <v>1069</v>
      </c>
      <c r="C88" s="100" t="s">
        <v>526</v>
      </c>
      <c r="D88" s="100" t="s">
        <v>1070</v>
      </c>
      <c r="E88" s="99">
        <v>50</v>
      </c>
      <c r="F88" s="78">
        <v>6626887650791.5</v>
      </c>
      <c r="G88" s="79"/>
      <c r="H88" s="80"/>
      <c r="I88" s="80"/>
      <c r="J88" s="80"/>
      <c r="K88" s="80"/>
      <c r="L88" s="80"/>
      <c r="M88" s="80"/>
      <c r="N88" s="81">
        <v>1</v>
      </c>
      <c r="O88" s="82">
        <v>0</v>
      </c>
      <c r="P88" s="83">
        <v>0</v>
      </c>
      <c r="Q88" s="84">
        <f t="shared" si="2"/>
        <v>0</v>
      </c>
    </row>
    <row r="89" spans="1:17" x14ac:dyDescent="0.25">
      <c r="A89" s="98" t="s">
        <v>250</v>
      </c>
      <c r="B89" s="99" t="s">
        <v>1071</v>
      </c>
      <c r="C89" s="100" t="s">
        <v>526</v>
      </c>
      <c r="D89" s="100" t="s">
        <v>1072</v>
      </c>
      <c r="E89" s="99">
        <v>50</v>
      </c>
      <c r="F89" s="78">
        <v>6543497812290.8604</v>
      </c>
      <c r="G89" s="79"/>
      <c r="H89" s="80"/>
      <c r="I89" s="80"/>
      <c r="J89" s="80"/>
      <c r="K89" s="80"/>
      <c r="L89" s="80"/>
      <c r="M89" s="80"/>
      <c r="N89" s="81">
        <v>1</v>
      </c>
      <c r="O89" s="82">
        <v>0</v>
      </c>
      <c r="P89" s="83">
        <v>0</v>
      </c>
      <c r="Q89" s="84">
        <f t="shared" si="2"/>
        <v>0</v>
      </c>
    </row>
    <row r="90" spans="1:17" x14ac:dyDescent="0.25">
      <c r="A90" s="98" t="s">
        <v>250</v>
      </c>
      <c r="B90" s="99" t="s">
        <v>1073</v>
      </c>
      <c r="C90" s="100" t="s">
        <v>538</v>
      </c>
      <c r="D90" s="100" t="s">
        <v>1074</v>
      </c>
      <c r="E90" s="99">
        <v>50</v>
      </c>
      <c r="F90" s="78">
        <v>6460107973790.2197</v>
      </c>
      <c r="G90" s="79"/>
      <c r="H90" s="80"/>
      <c r="I90" s="80"/>
      <c r="J90" s="80"/>
      <c r="K90" s="80"/>
      <c r="L90" s="80"/>
      <c r="M90" s="80"/>
      <c r="N90" s="81">
        <v>1</v>
      </c>
      <c r="O90" s="82">
        <v>0</v>
      </c>
      <c r="P90" s="83">
        <v>0</v>
      </c>
      <c r="Q90" s="84">
        <f t="shared" si="2"/>
        <v>0</v>
      </c>
    </row>
    <row r="91" spans="1:17" x14ac:dyDescent="0.25">
      <c r="A91" s="98" t="s">
        <v>250</v>
      </c>
      <c r="B91" s="99" t="s">
        <v>1075</v>
      </c>
      <c r="C91" s="100" t="s">
        <v>670</v>
      </c>
      <c r="D91" s="100" t="s">
        <v>1076</v>
      </c>
      <c r="E91" s="99">
        <v>50</v>
      </c>
      <c r="F91" s="78">
        <v>6376718135289.5703</v>
      </c>
      <c r="G91" s="79"/>
      <c r="H91" s="80"/>
      <c r="I91" s="80"/>
      <c r="J91" s="80"/>
      <c r="K91" s="80"/>
      <c r="L91" s="80"/>
      <c r="M91" s="80"/>
      <c r="N91" s="81">
        <v>1</v>
      </c>
      <c r="O91" s="82">
        <v>0</v>
      </c>
      <c r="P91" s="83">
        <v>0</v>
      </c>
      <c r="Q91" s="84">
        <f t="shared" si="2"/>
        <v>0</v>
      </c>
    </row>
    <row r="92" spans="1:17" x14ac:dyDescent="0.25">
      <c r="A92" s="98" t="s">
        <v>250</v>
      </c>
      <c r="B92" s="99" t="s">
        <v>1077</v>
      </c>
      <c r="C92" s="100" t="s">
        <v>526</v>
      </c>
      <c r="D92" s="100" t="s">
        <v>1040</v>
      </c>
      <c r="E92" s="99">
        <v>50</v>
      </c>
      <c r="F92" s="78">
        <v>6293328296788.9297</v>
      </c>
      <c r="G92" s="79"/>
      <c r="H92" s="80"/>
      <c r="I92" s="80"/>
      <c r="J92" s="80"/>
      <c r="K92" s="80"/>
      <c r="L92" s="80"/>
      <c r="M92" s="80"/>
      <c r="N92" s="81">
        <v>1</v>
      </c>
      <c r="O92" s="82">
        <v>0</v>
      </c>
      <c r="P92" s="83">
        <v>0</v>
      </c>
      <c r="Q92" s="84">
        <f t="shared" si="2"/>
        <v>0</v>
      </c>
    </row>
    <row r="93" spans="1:17" x14ac:dyDescent="0.25">
      <c r="A93" s="98" t="s">
        <v>250</v>
      </c>
      <c r="B93" s="99" t="s">
        <v>1078</v>
      </c>
      <c r="C93" s="100" t="s">
        <v>526</v>
      </c>
      <c r="D93" s="100" t="s">
        <v>1079</v>
      </c>
      <c r="E93" s="99">
        <v>50</v>
      </c>
      <c r="F93" s="78">
        <v>6209938458288.29</v>
      </c>
      <c r="G93" s="79"/>
      <c r="H93" s="80"/>
      <c r="I93" s="80"/>
      <c r="J93" s="80"/>
      <c r="K93" s="80"/>
      <c r="L93" s="80"/>
      <c r="M93" s="80"/>
      <c r="N93" s="81">
        <v>1</v>
      </c>
      <c r="O93" s="82">
        <v>0</v>
      </c>
      <c r="P93" s="83">
        <v>0</v>
      </c>
      <c r="Q93" s="84">
        <f t="shared" si="2"/>
        <v>0</v>
      </c>
    </row>
    <row r="94" spans="1:17" x14ac:dyDescent="0.25">
      <c r="A94" s="98" t="s">
        <v>250</v>
      </c>
      <c r="B94" s="99" t="s">
        <v>1080</v>
      </c>
      <c r="C94" s="100" t="s">
        <v>670</v>
      </c>
      <c r="D94" s="100" t="s">
        <v>1081</v>
      </c>
      <c r="E94" s="99">
        <v>50</v>
      </c>
      <c r="F94" s="78">
        <v>6126548619787.6504</v>
      </c>
      <c r="G94" s="79"/>
      <c r="H94" s="80"/>
      <c r="I94" s="80"/>
      <c r="J94" s="80"/>
      <c r="K94" s="80"/>
      <c r="L94" s="80"/>
      <c r="M94" s="80"/>
      <c r="N94" s="81">
        <v>1</v>
      </c>
      <c r="O94" s="82">
        <v>0</v>
      </c>
      <c r="P94" s="83">
        <v>0</v>
      </c>
      <c r="Q94" s="84">
        <f t="shared" si="2"/>
        <v>0</v>
      </c>
    </row>
    <row r="95" spans="1:17" x14ac:dyDescent="0.25">
      <c r="A95" s="98" t="s">
        <v>250</v>
      </c>
      <c r="B95" s="99" t="s">
        <v>1082</v>
      </c>
      <c r="C95" s="100" t="s">
        <v>526</v>
      </c>
      <c r="D95" s="100" t="s">
        <v>1083</v>
      </c>
      <c r="E95" s="99">
        <v>50</v>
      </c>
      <c r="F95" s="78">
        <v>6043158781287</v>
      </c>
      <c r="G95" s="79"/>
      <c r="H95" s="80"/>
      <c r="I95" s="80"/>
      <c r="J95" s="80"/>
      <c r="K95" s="80"/>
      <c r="L95" s="80"/>
      <c r="M95" s="80"/>
      <c r="N95" s="81">
        <v>1</v>
      </c>
      <c r="O95" s="82">
        <v>0</v>
      </c>
      <c r="P95" s="83">
        <v>0</v>
      </c>
      <c r="Q95" s="84">
        <f t="shared" si="2"/>
        <v>0</v>
      </c>
    </row>
    <row r="96" spans="1:17" x14ac:dyDescent="0.25">
      <c r="A96" s="98" t="s">
        <v>250</v>
      </c>
      <c r="B96" s="99" t="s">
        <v>1084</v>
      </c>
      <c r="C96" s="100" t="s">
        <v>526</v>
      </c>
      <c r="D96" s="100" t="s">
        <v>1085</v>
      </c>
      <c r="E96" s="99">
        <v>50</v>
      </c>
      <c r="F96" s="78">
        <v>5959768942786.3604</v>
      </c>
      <c r="G96" s="79"/>
      <c r="H96" s="80"/>
      <c r="I96" s="80"/>
      <c r="J96" s="80"/>
      <c r="K96" s="80"/>
      <c r="L96" s="80"/>
      <c r="M96" s="80"/>
      <c r="N96" s="81">
        <v>1</v>
      </c>
      <c r="O96" s="82">
        <v>0</v>
      </c>
      <c r="P96" s="83">
        <v>0</v>
      </c>
      <c r="Q96" s="84">
        <f t="shared" si="2"/>
        <v>0</v>
      </c>
    </row>
    <row r="97" spans="1:17" x14ac:dyDescent="0.25">
      <c r="A97" s="98" t="s">
        <v>250</v>
      </c>
      <c r="B97" s="99" t="s">
        <v>1086</v>
      </c>
      <c r="C97" s="100" t="s">
        <v>526</v>
      </c>
      <c r="D97" s="100" t="s">
        <v>1087</v>
      </c>
      <c r="E97" s="99">
        <v>50</v>
      </c>
      <c r="F97" s="78">
        <v>5876379104285.7197</v>
      </c>
      <c r="G97" s="79"/>
      <c r="H97" s="80"/>
      <c r="I97" s="80"/>
      <c r="J97" s="80"/>
      <c r="K97" s="80"/>
      <c r="L97" s="80"/>
      <c r="M97" s="80"/>
      <c r="N97" s="81">
        <v>1</v>
      </c>
      <c r="O97" s="82">
        <v>0</v>
      </c>
      <c r="P97" s="83">
        <v>0</v>
      </c>
      <c r="Q97" s="84">
        <f t="shared" si="2"/>
        <v>0</v>
      </c>
    </row>
    <row r="98" spans="1:17" x14ac:dyDescent="0.25">
      <c r="A98" s="98" t="s">
        <v>250</v>
      </c>
      <c r="B98" s="99" t="s">
        <v>1088</v>
      </c>
      <c r="C98" s="100" t="s">
        <v>526</v>
      </c>
      <c r="D98" s="100" t="s">
        <v>1089</v>
      </c>
      <c r="E98" s="99">
        <v>50</v>
      </c>
      <c r="F98" s="78">
        <v>5792989265785.0703</v>
      </c>
      <c r="G98" s="79"/>
      <c r="H98" s="80"/>
      <c r="I98" s="80"/>
      <c r="J98" s="80"/>
      <c r="K98" s="80"/>
      <c r="L98" s="80"/>
      <c r="M98" s="80"/>
      <c r="N98" s="81">
        <v>1</v>
      </c>
      <c r="O98" s="82">
        <v>0</v>
      </c>
      <c r="P98" s="83">
        <v>0</v>
      </c>
      <c r="Q98" s="84">
        <f t="shared" si="2"/>
        <v>0</v>
      </c>
    </row>
    <row r="99" spans="1:17" x14ac:dyDescent="0.25">
      <c r="A99" s="98" t="s">
        <v>250</v>
      </c>
      <c r="B99" s="99" t="s">
        <v>1090</v>
      </c>
      <c r="C99" s="100" t="s">
        <v>526</v>
      </c>
      <c r="D99" s="100" t="s">
        <v>1091</v>
      </c>
      <c r="E99" s="99">
        <v>50</v>
      </c>
      <c r="F99" s="78">
        <v>5709599427284.4297</v>
      </c>
      <c r="G99" s="79"/>
      <c r="H99" s="80"/>
      <c r="I99" s="80"/>
      <c r="J99" s="80"/>
      <c r="K99" s="80"/>
      <c r="L99" s="80"/>
      <c r="M99" s="80"/>
      <c r="N99" s="81">
        <v>1</v>
      </c>
      <c r="O99" s="82">
        <v>0</v>
      </c>
      <c r="P99" s="83">
        <v>0</v>
      </c>
      <c r="Q99" s="84">
        <f t="shared" si="2"/>
        <v>0</v>
      </c>
    </row>
    <row r="100" spans="1:17" x14ac:dyDescent="0.25">
      <c r="A100" s="98" t="s">
        <v>250</v>
      </c>
      <c r="B100" s="99" t="s">
        <v>1092</v>
      </c>
      <c r="C100" s="100" t="s">
        <v>526</v>
      </c>
      <c r="D100" s="100" t="s">
        <v>1079</v>
      </c>
      <c r="E100" s="99">
        <v>50</v>
      </c>
      <c r="F100" s="78">
        <v>5626209588783.79</v>
      </c>
      <c r="G100" s="79"/>
      <c r="H100" s="80"/>
      <c r="I100" s="80"/>
      <c r="J100" s="80"/>
      <c r="K100" s="80"/>
      <c r="L100" s="80"/>
      <c r="M100" s="80"/>
      <c r="N100" s="81">
        <v>1</v>
      </c>
      <c r="O100" s="82">
        <v>0</v>
      </c>
      <c r="P100" s="83">
        <v>0</v>
      </c>
      <c r="Q100" s="84">
        <f t="shared" si="2"/>
        <v>0</v>
      </c>
    </row>
    <row r="101" spans="1:17" x14ac:dyDescent="0.25">
      <c r="A101" s="98" t="s">
        <v>250</v>
      </c>
      <c r="B101" s="99" t="s">
        <v>1093</v>
      </c>
      <c r="C101" s="100" t="s">
        <v>526</v>
      </c>
      <c r="D101" s="100" t="s">
        <v>1079</v>
      </c>
      <c r="E101" s="99">
        <v>50</v>
      </c>
      <c r="F101" s="78">
        <v>5542819750283.1504</v>
      </c>
      <c r="G101" s="79"/>
      <c r="H101" s="80"/>
      <c r="I101" s="80"/>
      <c r="J101" s="80"/>
      <c r="K101" s="80"/>
      <c r="L101" s="80"/>
      <c r="M101" s="80"/>
      <c r="N101" s="81">
        <v>1</v>
      </c>
      <c r="O101" s="82">
        <v>0</v>
      </c>
      <c r="P101" s="83">
        <v>0</v>
      </c>
      <c r="Q101" s="84">
        <f t="shared" si="2"/>
        <v>0</v>
      </c>
    </row>
    <row r="102" spans="1:17" x14ac:dyDescent="0.25">
      <c r="A102" s="98" t="s">
        <v>250</v>
      </c>
      <c r="B102" s="99" t="s">
        <v>1094</v>
      </c>
      <c r="C102" s="100" t="s">
        <v>526</v>
      </c>
      <c r="D102" s="100" t="s">
        <v>1095</v>
      </c>
      <c r="E102" s="99">
        <v>50</v>
      </c>
      <c r="F102" s="78">
        <v>5459429911782.5</v>
      </c>
      <c r="G102" s="79"/>
      <c r="H102" s="80"/>
      <c r="I102" s="80"/>
      <c r="J102" s="80"/>
      <c r="K102" s="80"/>
      <c r="L102" s="80"/>
      <c r="M102" s="80"/>
      <c r="N102" s="81">
        <v>1</v>
      </c>
      <c r="O102" s="82">
        <v>0</v>
      </c>
      <c r="P102" s="83">
        <v>0</v>
      </c>
      <c r="Q102" s="84">
        <f t="shared" si="2"/>
        <v>0</v>
      </c>
    </row>
    <row r="103" spans="1:17" x14ac:dyDescent="0.25">
      <c r="A103" s="98" t="s">
        <v>250</v>
      </c>
      <c r="B103" s="99" t="s">
        <v>1096</v>
      </c>
      <c r="C103" s="100" t="s">
        <v>526</v>
      </c>
      <c r="D103" s="100" t="s">
        <v>1087</v>
      </c>
      <c r="E103" s="99">
        <v>50</v>
      </c>
      <c r="F103" s="78">
        <v>5376040073281.8604</v>
      </c>
      <c r="G103" s="79"/>
      <c r="H103" s="80"/>
      <c r="I103" s="80"/>
      <c r="J103" s="80"/>
      <c r="K103" s="80"/>
      <c r="L103" s="80"/>
      <c r="M103" s="80"/>
      <c r="N103" s="81">
        <v>1</v>
      </c>
      <c r="O103" s="82">
        <v>0</v>
      </c>
      <c r="P103" s="83">
        <v>0</v>
      </c>
      <c r="Q103" s="84">
        <f t="shared" si="2"/>
        <v>0</v>
      </c>
    </row>
    <row r="104" spans="1:17" x14ac:dyDescent="0.25">
      <c r="A104" s="98" t="s">
        <v>250</v>
      </c>
      <c r="B104" s="99" t="s">
        <v>1097</v>
      </c>
      <c r="C104" s="100" t="s">
        <v>526</v>
      </c>
      <c r="D104" s="100" t="s">
        <v>636</v>
      </c>
      <c r="E104" s="99">
        <v>50</v>
      </c>
      <c r="F104" s="78">
        <v>5292650234781.2197</v>
      </c>
      <c r="G104" s="79"/>
      <c r="H104" s="80"/>
      <c r="I104" s="80"/>
      <c r="J104" s="80"/>
      <c r="K104" s="80"/>
      <c r="L104" s="80"/>
      <c r="M104" s="80"/>
      <c r="N104" s="81">
        <v>1</v>
      </c>
      <c r="O104" s="82">
        <v>0</v>
      </c>
      <c r="P104" s="83">
        <v>0</v>
      </c>
      <c r="Q104" s="84">
        <f t="shared" si="2"/>
        <v>0</v>
      </c>
    </row>
    <row r="105" spans="1:17" x14ac:dyDescent="0.25">
      <c r="A105" s="98" t="s">
        <v>250</v>
      </c>
      <c r="B105" s="99" t="s">
        <v>1098</v>
      </c>
      <c r="C105" s="100" t="s">
        <v>526</v>
      </c>
      <c r="D105" s="100" t="s">
        <v>636</v>
      </c>
      <c r="E105" s="99">
        <v>50</v>
      </c>
      <c r="F105" s="78">
        <v>5209260396280.5703</v>
      </c>
      <c r="G105" s="79"/>
      <c r="H105" s="80"/>
      <c r="I105" s="80"/>
      <c r="J105" s="80"/>
      <c r="K105" s="80"/>
      <c r="L105" s="80"/>
      <c r="M105" s="80"/>
      <c r="N105" s="81">
        <v>1</v>
      </c>
      <c r="O105" s="82">
        <v>0</v>
      </c>
      <c r="P105" s="83">
        <v>0</v>
      </c>
      <c r="Q105" s="84">
        <f t="shared" si="2"/>
        <v>0</v>
      </c>
    </row>
    <row r="106" spans="1:17" x14ac:dyDescent="0.25">
      <c r="A106" s="98" t="s">
        <v>250</v>
      </c>
      <c r="B106" s="99" t="s">
        <v>1099</v>
      </c>
      <c r="C106" s="100" t="s">
        <v>526</v>
      </c>
      <c r="D106" s="100" t="s">
        <v>636</v>
      </c>
      <c r="E106" s="99">
        <v>50</v>
      </c>
      <c r="F106" s="78">
        <v>5125870557779.9297</v>
      </c>
      <c r="G106" s="79"/>
      <c r="H106" s="80"/>
      <c r="I106" s="80"/>
      <c r="J106" s="80"/>
      <c r="K106" s="80"/>
      <c r="L106" s="80"/>
      <c r="M106" s="80"/>
      <c r="N106" s="81">
        <v>1</v>
      </c>
      <c r="O106" s="82">
        <v>0</v>
      </c>
      <c r="P106" s="83">
        <v>0</v>
      </c>
      <c r="Q106" s="84">
        <f t="shared" si="2"/>
        <v>0</v>
      </c>
    </row>
    <row r="107" spans="1:17" x14ac:dyDescent="0.25">
      <c r="A107" s="98" t="s">
        <v>250</v>
      </c>
      <c r="B107" s="99" t="s">
        <v>1100</v>
      </c>
      <c r="C107" s="100" t="s">
        <v>526</v>
      </c>
      <c r="D107" s="100" t="s">
        <v>636</v>
      </c>
      <c r="E107" s="99">
        <v>50</v>
      </c>
      <c r="F107" s="78">
        <v>5042480719279.29</v>
      </c>
      <c r="G107" s="79"/>
      <c r="H107" s="80"/>
      <c r="I107" s="80"/>
      <c r="J107" s="80"/>
      <c r="K107" s="80"/>
      <c r="L107" s="80"/>
      <c r="M107" s="80"/>
      <c r="N107" s="81">
        <v>1</v>
      </c>
      <c r="O107" s="82">
        <v>0</v>
      </c>
      <c r="P107" s="83">
        <v>0</v>
      </c>
      <c r="Q107" s="84">
        <f t="shared" si="2"/>
        <v>0</v>
      </c>
    </row>
    <row r="108" spans="1:17" x14ac:dyDescent="0.25">
      <c r="A108" s="98" t="s">
        <v>250</v>
      </c>
      <c r="B108" s="99" t="s">
        <v>1101</v>
      </c>
      <c r="C108" s="100" t="s">
        <v>670</v>
      </c>
      <c r="D108" s="100" t="s">
        <v>782</v>
      </c>
      <c r="E108" s="99">
        <v>50</v>
      </c>
      <c r="F108" s="78">
        <v>4959090880778.6504</v>
      </c>
      <c r="G108" s="79"/>
      <c r="H108" s="80"/>
      <c r="I108" s="80"/>
      <c r="J108" s="80"/>
      <c r="K108" s="80"/>
      <c r="L108" s="80"/>
      <c r="M108" s="80"/>
      <c r="N108" s="81">
        <v>1</v>
      </c>
      <c r="O108" s="82">
        <v>0</v>
      </c>
      <c r="P108" s="83">
        <v>0</v>
      </c>
      <c r="Q108" s="84">
        <f t="shared" si="2"/>
        <v>0</v>
      </c>
    </row>
    <row r="109" spans="1:17" x14ac:dyDescent="0.25">
      <c r="A109" s="98" t="s">
        <v>250</v>
      </c>
      <c r="B109" s="99" t="s">
        <v>1102</v>
      </c>
      <c r="C109" s="100" t="s">
        <v>526</v>
      </c>
      <c r="D109" s="100" t="s">
        <v>1103</v>
      </c>
      <c r="E109" s="99">
        <v>50</v>
      </c>
      <c r="F109" s="78">
        <v>4875701042278</v>
      </c>
      <c r="G109" s="79"/>
      <c r="H109" s="80"/>
      <c r="I109" s="80"/>
      <c r="J109" s="80"/>
      <c r="K109" s="80"/>
      <c r="L109" s="80"/>
      <c r="M109" s="80"/>
      <c r="N109" s="81">
        <v>1</v>
      </c>
      <c r="O109" s="82">
        <v>0</v>
      </c>
      <c r="P109" s="83">
        <v>0</v>
      </c>
      <c r="Q109" s="84">
        <f t="shared" si="2"/>
        <v>0</v>
      </c>
    </row>
    <row r="110" spans="1:17" x14ac:dyDescent="0.25">
      <c r="A110" s="98" t="s">
        <v>250</v>
      </c>
      <c r="B110" s="99" t="s">
        <v>1104</v>
      </c>
      <c r="C110" s="100" t="s">
        <v>526</v>
      </c>
      <c r="D110" s="100" t="s">
        <v>1105</v>
      </c>
      <c r="E110" s="99">
        <v>50</v>
      </c>
      <c r="F110" s="78">
        <v>4792311203777.3604</v>
      </c>
      <c r="G110" s="79"/>
      <c r="H110" s="80"/>
      <c r="I110" s="80"/>
      <c r="J110" s="80"/>
      <c r="K110" s="80"/>
      <c r="L110" s="80"/>
      <c r="M110" s="80"/>
      <c r="N110" s="81">
        <v>1</v>
      </c>
      <c r="O110" s="82">
        <v>0</v>
      </c>
      <c r="P110" s="83">
        <v>0</v>
      </c>
      <c r="Q110" s="84">
        <f t="shared" si="2"/>
        <v>0</v>
      </c>
    </row>
    <row r="111" spans="1:17" x14ac:dyDescent="0.25">
      <c r="A111" s="98" t="s">
        <v>250</v>
      </c>
      <c r="B111" s="99" t="s">
        <v>1106</v>
      </c>
      <c r="C111" s="100" t="s">
        <v>526</v>
      </c>
      <c r="D111" s="100" t="s">
        <v>1107</v>
      </c>
      <c r="E111" s="99">
        <v>50</v>
      </c>
      <c r="F111" s="78">
        <v>4708921365276.7197</v>
      </c>
      <c r="G111" s="79"/>
      <c r="H111" s="80"/>
      <c r="I111" s="80"/>
      <c r="J111" s="80"/>
      <c r="K111" s="80"/>
      <c r="L111" s="80"/>
      <c r="M111" s="80"/>
      <c r="N111" s="81">
        <v>1</v>
      </c>
      <c r="O111" s="82">
        <v>0</v>
      </c>
      <c r="P111" s="83">
        <v>0</v>
      </c>
      <c r="Q111" s="84">
        <f t="shared" si="2"/>
        <v>0</v>
      </c>
    </row>
    <row r="112" spans="1:17" x14ac:dyDescent="0.25">
      <c r="A112" s="98" t="s">
        <v>250</v>
      </c>
      <c r="B112" s="99" t="s">
        <v>1108</v>
      </c>
      <c r="C112" s="100" t="s">
        <v>526</v>
      </c>
      <c r="D112" s="100" t="s">
        <v>1109</v>
      </c>
      <c r="E112" s="99">
        <v>50</v>
      </c>
      <c r="F112" s="78">
        <v>4625531526776.0703</v>
      </c>
      <c r="G112" s="79"/>
      <c r="H112" s="80"/>
      <c r="I112" s="80"/>
      <c r="J112" s="80"/>
      <c r="K112" s="80"/>
      <c r="L112" s="80"/>
      <c r="M112" s="80"/>
      <c r="N112" s="81">
        <v>1</v>
      </c>
      <c r="O112" s="82">
        <v>0</v>
      </c>
      <c r="P112" s="83">
        <v>0</v>
      </c>
      <c r="Q112" s="84">
        <f t="shared" si="2"/>
        <v>0</v>
      </c>
    </row>
    <row r="113" spans="1:17" x14ac:dyDescent="0.25">
      <c r="A113" s="98" t="s">
        <v>250</v>
      </c>
      <c r="B113" s="99" t="s">
        <v>1110</v>
      </c>
      <c r="C113" s="100" t="s">
        <v>526</v>
      </c>
      <c r="D113" s="100" t="s">
        <v>1109</v>
      </c>
      <c r="E113" s="99">
        <v>50</v>
      </c>
      <c r="F113" s="78">
        <v>4542141688275.4297</v>
      </c>
      <c r="G113" s="79"/>
      <c r="H113" s="80"/>
      <c r="I113" s="80"/>
      <c r="J113" s="80"/>
      <c r="K113" s="80"/>
      <c r="L113" s="80"/>
      <c r="M113" s="80"/>
      <c r="N113" s="81">
        <v>1</v>
      </c>
      <c r="O113" s="82">
        <v>0</v>
      </c>
      <c r="P113" s="83">
        <v>0</v>
      </c>
      <c r="Q113" s="84">
        <f t="shared" si="2"/>
        <v>0</v>
      </c>
    </row>
    <row r="114" spans="1:17" x14ac:dyDescent="0.25">
      <c r="A114" s="98" t="s">
        <v>250</v>
      </c>
      <c r="B114" s="99" t="s">
        <v>1111</v>
      </c>
      <c r="C114" s="100" t="s">
        <v>526</v>
      </c>
      <c r="D114" s="100" t="s">
        <v>1112</v>
      </c>
      <c r="E114" s="99">
        <v>50</v>
      </c>
      <c r="F114" s="78">
        <v>4458751849774.79</v>
      </c>
      <c r="G114" s="79"/>
      <c r="H114" s="80"/>
      <c r="I114" s="80"/>
      <c r="J114" s="80"/>
      <c r="K114" s="80"/>
      <c r="L114" s="80"/>
      <c r="M114" s="80"/>
      <c r="N114" s="81">
        <v>1</v>
      </c>
      <c r="O114" s="82">
        <v>0</v>
      </c>
      <c r="P114" s="83">
        <v>0</v>
      </c>
      <c r="Q114" s="84">
        <f t="shared" si="2"/>
        <v>0</v>
      </c>
    </row>
    <row r="115" spans="1:17" x14ac:dyDescent="0.25">
      <c r="A115" s="98" t="s">
        <v>250</v>
      </c>
      <c r="B115" s="99" t="s">
        <v>1113</v>
      </c>
      <c r="C115" s="100" t="s">
        <v>526</v>
      </c>
      <c r="D115" s="100" t="s">
        <v>636</v>
      </c>
      <c r="E115" s="99">
        <v>50</v>
      </c>
      <c r="F115" s="78">
        <v>4375362011274.1499</v>
      </c>
      <c r="G115" s="79"/>
      <c r="H115" s="80"/>
      <c r="I115" s="80"/>
      <c r="J115" s="80"/>
      <c r="K115" s="80"/>
      <c r="L115" s="80"/>
      <c r="M115" s="80"/>
      <c r="N115" s="81">
        <v>1</v>
      </c>
      <c r="O115" s="82">
        <v>0</v>
      </c>
      <c r="P115" s="83">
        <v>0</v>
      </c>
      <c r="Q115" s="84">
        <f t="shared" si="2"/>
        <v>0</v>
      </c>
    </row>
    <row r="116" spans="1:17" x14ac:dyDescent="0.25">
      <c r="A116" s="98" t="s">
        <v>250</v>
      </c>
      <c r="B116" s="99" t="s">
        <v>1114</v>
      </c>
      <c r="C116" s="100" t="s">
        <v>526</v>
      </c>
      <c r="D116" s="100" t="s">
        <v>1115</v>
      </c>
      <c r="E116" s="99">
        <v>50</v>
      </c>
      <c r="F116" s="78">
        <v>4291972172773.5</v>
      </c>
      <c r="G116" s="79"/>
      <c r="H116" s="80"/>
      <c r="I116" s="80"/>
      <c r="J116" s="80"/>
      <c r="K116" s="80"/>
      <c r="L116" s="80"/>
      <c r="M116" s="80"/>
      <c r="N116" s="81">
        <v>1</v>
      </c>
      <c r="O116" s="82">
        <v>0</v>
      </c>
      <c r="P116" s="83">
        <v>0</v>
      </c>
      <c r="Q116" s="84">
        <f t="shared" si="2"/>
        <v>0</v>
      </c>
    </row>
    <row r="117" spans="1:17" x14ac:dyDescent="0.25">
      <c r="A117" s="98" t="s">
        <v>250</v>
      </c>
      <c r="B117" s="99" t="s">
        <v>1116</v>
      </c>
      <c r="C117" s="100" t="s">
        <v>526</v>
      </c>
      <c r="D117" s="100" t="s">
        <v>1117</v>
      </c>
      <c r="E117" s="99">
        <v>50</v>
      </c>
      <c r="F117" s="78">
        <v>4208582334272.8599</v>
      </c>
      <c r="G117" s="79"/>
      <c r="H117" s="80"/>
      <c r="I117" s="80"/>
      <c r="J117" s="80"/>
      <c r="K117" s="80"/>
      <c r="L117" s="80"/>
      <c r="M117" s="80"/>
      <c r="N117" s="81">
        <v>1</v>
      </c>
      <c r="O117" s="82">
        <v>0</v>
      </c>
      <c r="P117" s="83">
        <v>0</v>
      </c>
      <c r="Q117" s="84">
        <f t="shared" si="2"/>
        <v>0</v>
      </c>
    </row>
    <row r="118" spans="1:17" x14ac:dyDescent="0.25">
      <c r="A118" s="98" t="s">
        <v>250</v>
      </c>
      <c r="B118" s="99" t="s">
        <v>1118</v>
      </c>
      <c r="C118" s="100" t="s">
        <v>526</v>
      </c>
      <c r="D118" s="100" t="s">
        <v>636</v>
      </c>
      <c r="E118" s="99">
        <v>50</v>
      </c>
      <c r="F118" s="78">
        <v>4125192495772.2202</v>
      </c>
      <c r="G118" s="79"/>
      <c r="H118" s="80"/>
      <c r="I118" s="80"/>
      <c r="J118" s="80"/>
      <c r="K118" s="80"/>
      <c r="L118" s="80"/>
      <c r="M118" s="80"/>
      <c r="N118" s="81">
        <v>1</v>
      </c>
      <c r="O118" s="82">
        <v>0</v>
      </c>
      <c r="P118" s="83">
        <v>0</v>
      </c>
      <c r="Q118" s="84">
        <f t="shared" si="2"/>
        <v>0</v>
      </c>
    </row>
    <row r="119" spans="1:17" x14ac:dyDescent="0.25">
      <c r="A119" s="98" t="s">
        <v>250</v>
      </c>
      <c r="B119" s="99" t="s">
        <v>1119</v>
      </c>
      <c r="C119" s="100" t="s">
        <v>526</v>
      </c>
      <c r="D119" s="100" t="s">
        <v>1120</v>
      </c>
      <c r="E119" s="99">
        <v>50</v>
      </c>
      <c r="F119" s="78">
        <v>4041802657271.5698</v>
      </c>
      <c r="G119" s="79"/>
      <c r="H119" s="80"/>
      <c r="I119" s="80"/>
      <c r="J119" s="80"/>
      <c r="K119" s="80"/>
      <c r="L119" s="80"/>
      <c r="M119" s="80"/>
      <c r="N119" s="81">
        <v>1</v>
      </c>
      <c r="O119" s="82">
        <v>0</v>
      </c>
      <c r="P119" s="83">
        <v>0</v>
      </c>
      <c r="Q119" s="84">
        <f t="shared" si="2"/>
        <v>0</v>
      </c>
    </row>
    <row r="120" spans="1:17" x14ac:dyDescent="0.25">
      <c r="A120" s="98" t="s">
        <v>250</v>
      </c>
      <c r="B120" s="99" t="s">
        <v>1121</v>
      </c>
      <c r="C120" s="100" t="s">
        <v>526</v>
      </c>
      <c r="D120" s="100" t="s">
        <v>1122</v>
      </c>
      <c r="E120" s="99">
        <v>50</v>
      </c>
      <c r="F120" s="78">
        <v>3958412818770.9302</v>
      </c>
      <c r="G120" s="79"/>
      <c r="H120" s="80"/>
      <c r="I120" s="80"/>
      <c r="J120" s="80"/>
      <c r="K120" s="80"/>
      <c r="L120" s="80"/>
      <c r="M120" s="80"/>
      <c r="N120" s="81">
        <v>1</v>
      </c>
      <c r="O120" s="82">
        <v>0</v>
      </c>
      <c r="P120" s="83">
        <v>0</v>
      </c>
      <c r="Q120" s="84">
        <f t="shared" si="2"/>
        <v>0</v>
      </c>
    </row>
    <row r="121" spans="1:17" x14ac:dyDescent="0.25">
      <c r="A121" s="98" t="s">
        <v>250</v>
      </c>
      <c r="B121" s="99" t="s">
        <v>1123</v>
      </c>
      <c r="C121" s="100" t="s">
        <v>526</v>
      </c>
      <c r="D121" s="100" t="s">
        <v>1063</v>
      </c>
      <c r="E121" s="99">
        <v>50</v>
      </c>
      <c r="F121" s="78">
        <v>3875022980270.29</v>
      </c>
      <c r="G121" s="79"/>
      <c r="H121" s="80"/>
      <c r="I121" s="80"/>
      <c r="J121" s="80"/>
      <c r="K121" s="80"/>
      <c r="L121" s="80"/>
      <c r="M121" s="80"/>
      <c r="N121" s="81">
        <v>1</v>
      </c>
      <c r="O121" s="82">
        <v>0</v>
      </c>
      <c r="P121" s="83">
        <v>0</v>
      </c>
      <c r="Q121" s="84">
        <f t="shared" si="2"/>
        <v>0</v>
      </c>
    </row>
    <row r="122" spans="1:17" x14ac:dyDescent="0.25">
      <c r="A122" s="98" t="s">
        <v>250</v>
      </c>
      <c r="B122" s="99" t="s">
        <v>1124</v>
      </c>
      <c r="C122" s="100" t="s">
        <v>526</v>
      </c>
      <c r="D122" s="100" t="s">
        <v>1125</v>
      </c>
      <c r="E122" s="99">
        <v>50</v>
      </c>
      <c r="F122" s="78">
        <v>3791633141769.6499</v>
      </c>
      <c r="G122" s="79"/>
      <c r="H122" s="80"/>
      <c r="I122" s="80"/>
      <c r="J122" s="80"/>
      <c r="K122" s="80"/>
      <c r="L122" s="80"/>
      <c r="M122" s="80"/>
      <c r="N122" s="81">
        <v>1</v>
      </c>
      <c r="O122" s="82">
        <v>0</v>
      </c>
      <c r="P122" s="83">
        <v>0</v>
      </c>
      <c r="Q122" s="84">
        <f t="shared" si="2"/>
        <v>0</v>
      </c>
    </row>
    <row r="123" spans="1:17" x14ac:dyDescent="0.25">
      <c r="A123" s="98" t="s">
        <v>250</v>
      </c>
      <c r="B123" s="99" t="s">
        <v>1126</v>
      </c>
      <c r="C123" s="100" t="s">
        <v>526</v>
      </c>
      <c r="D123" s="100" t="s">
        <v>1125</v>
      </c>
      <c r="E123" s="99">
        <v>50</v>
      </c>
      <c r="F123" s="78">
        <v>3708243303269</v>
      </c>
      <c r="G123" s="79"/>
      <c r="H123" s="80"/>
      <c r="I123" s="80"/>
      <c r="J123" s="80"/>
      <c r="K123" s="80"/>
      <c r="L123" s="80"/>
      <c r="M123" s="80"/>
      <c r="N123" s="81">
        <v>1</v>
      </c>
      <c r="O123" s="82">
        <v>0</v>
      </c>
      <c r="P123" s="83">
        <v>0</v>
      </c>
      <c r="Q123" s="84">
        <f t="shared" si="2"/>
        <v>0</v>
      </c>
    </row>
    <row r="124" spans="1:17" x14ac:dyDescent="0.25">
      <c r="A124" s="98" t="s">
        <v>250</v>
      </c>
      <c r="B124" s="99" t="s">
        <v>1127</v>
      </c>
      <c r="C124" s="100" t="s">
        <v>526</v>
      </c>
      <c r="D124" s="100" t="s">
        <v>1128</v>
      </c>
      <c r="E124" s="99">
        <v>50</v>
      </c>
      <c r="F124" s="78">
        <v>3624853464768.3599</v>
      </c>
      <c r="G124" s="79"/>
      <c r="H124" s="80"/>
      <c r="I124" s="80"/>
      <c r="J124" s="80"/>
      <c r="K124" s="80"/>
      <c r="L124" s="80"/>
      <c r="M124" s="80"/>
      <c r="N124" s="81">
        <v>1</v>
      </c>
      <c r="O124" s="82">
        <v>0</v>
      </c>
      <c r="P124" s="83">
        <v>0</v>
      </c>
      <c r="Q124" s="84">
        <f t="shared" si="2"/>
        <v>0</v>
      </c>
    </row>
    <row r="125" spans="1:17" x14ac:dyDescent="0.25">
      <c r="A125" s="98" t="s">
        <v>250</v>
      </c>
      <c r="B125" s="99" t="s">
        <v>1129</v>
      </c>
      <c r="C125" s="100" t="s">
        <v>526</v>
      </c>
      <c r="D125" s="100" t="s">
        <v>1128</v>
      </c>
      <c r="E125" s="99">
        <v>50</v>
      </c>
      <c r="F125" s="78">
        <v>3541463626267.7202</v>
      </c>
      <c r="G125" s="79"/>
      <c r="H125" s="80"/>
      <c r="I125" s="80"/>
      <c r="J125" s="80"/>
      <c r="K125" s="80"/>
      <c r="L125" s="80"/>
      <c r="M125" s="80"/>
      <c r="N125" s="81">
        <v>1</v>
      </c>
      <c r="O125" s="82">
        <v>0</v>
      </c>
      <c r="P125" s="83">
        <v>0</v>
      </c>
      <c r="Q125" s="84">
        <f t="shared" si="2"/>
        <v>0</v>
      </c>
    </row>
    <row r="126" spans="1:17" x14ac:dyDescent="0.25">
      <c r="A126" s="98" t="s">
        <v>250</v>
      </c>
      <c r="B126" s="99" t="s">
        <v>1130</v>
      </c>
      <c r="C126" s="100" t="s">
        <v>644</v>
      </c>
      <c r="D126" s="100" t="s">
        <v>636</v>
      </c>
      <c r="E126" s="99">
        <v>50</v>
      </c>
      <c r="F126" s="78">
        <v>3458073787767.0698</v>
      </c>
      <c r="G126" s="79"/>
      <c r="H126" s="80"/>
      <c r="I126" s="80"/>
      <c r="J126" s="80"/>
      <c r="K126" s="80"/>
      <c r="L126" s="80"/>
      <c r="M126" s="80"/>
      <c r="N126" s="81">
        <v>1</v>
      </c>
      <c r="O126" s="82">
        <v>0</v>
      </c>
      <c r="P126" s="83">
        <v>0</v>
      </c>
      <c r="Q126" s="84">
        <f t="shared" si="2"/>
        <v>0</v>
      </c>
    </row>
    <row r="127" spans="1:17" x14ac:dyDescent="0.25">
      <c r="A127" s="98" t="s">
        <v>250</v>
      </c>
      <c r="B127" s="99" t="s">
        <v>1131</v>
      </c>
      <c r="C127" s="100" t="s">
        <v>526</v>
      </c>
      <c r="D127" s="100" t="s">
        <v>1132</v>
      </c>
      <c r="E127" s="99">
        <v>50</v>
      </c>
      <c r="F127" s="78">
        <v>3374683949266.4302</v>
      </c>
      <c r="G127" s="79"/>
      <c r="H127" s="80"/>
      <c r="I127" s="80"/>
      <c r="J127" s="80"/>
      <c r="K127" s="80"/>
      <c r="L127" s="80"/>
      <c r="M127" s="80"/>
      <c r="N127" s="81">
        <v>1</v>
      </c>
      <c r="O127" s="82">
        <v>0</v>
      </c>
      <c r="P127" s="83">
        <v>0</v>
      </c>
      <c r="Q127" s="84">
        <f t="shared" si="2"/>
        <v>0</v>
      </c>
    </row>
    <row r="128" spans="1:17" x14ac:dyDescent="0.25">
      <c r="A128" s="98" t="s">
        <v>250</v>
      </c>
      <c r="B128" s="99" t="s">
        <v>1133</v>
      </c>
      <c r="C128" s="100" t="s">
        <v>526</v>
      </c>
      <c r="D128" s="100" t="s">
        <v>1132</v>
      </c>
      <c r="E128" s="99">
        <v>50</v>
      </c>
      <c r="F128" s="78">
        <v>3291294110765.79</v>
      </c>
      <c r="G128" s="79"/>
      <c r="H128" s="80"/>
      <c r="I128" s="80"/>
      <c r="J128" s="80"/>
      <c r="K128" s="80"/>
      <c r="L128" s="80"/>
      <c r="M128" s="80"/>
      <c r="N128" s="81">
        <v>1</v>
      </c>
      <c r="O128" s="82">
        <v>0</v>
      </c>
      <c r="P128" s="83">
        <v>0</v>
      </c>
      <c r="Q128" s="84">
        <f t="shared" si="2"/>
        <v>0</v>
      </c>
    </row>
    <row r="129" spans="1:17" x14ac:dyDescent="0.25">
      <c r="A129" s="98" t="s">
        <v>250</v>
      </c>
      <c r="B129" s="99" t="s">
        <v>1134</v>
      </c>
      <c r="C129" s="100" t="s">
        <v>526</v>
      </c>
      <c r="D129" s="100" t="s">
        <v>1135</v>
      </c>
      <c r="E129" s="99">
        <v>50</v>
      </c>
      <c r="F129" s="78">
        <v>3207904272265.1499</v>
      </c>
      <c r="G129" s="79"/>
      <c r="H129" s="80"/>
      <c r="I129" s="80"/>
      <c r="J129" s="80"/>
      <c r="K129" s="80"/>
      <c r="L129" s="80"/>
      <c r="M129" s="80"/>
      <c r="N129" s="81">
        <v>1</v>
      </c>
      <c r="O129" s="82">
        <v>0</v>
      </c>
      <c r="P129" s="83">
        <v>0</v>
      </c>
      <c r="Q129" s="84">
        <f t="shared" ref="Q129:Q164" si="3">SUM(E129)*(N129*O129)*(1-P129)</f>
        <v>0</v>
      </c>
    </row>
    <row r="130" spans="1:17" x14ac:dyDescent="0.25">
      <c r="A130" s="98" t="s">
        <v>250</v>
      </c>
      <c r="B130" s="99" t="s">
        <v>1136</v>
      </c>
      <c r="C130" s="100" t="s">
        <v>526</v>
      </c>
      <c r="D130" s="100" t="s">
        <v>1065</v>
      </c>
      <c r="E130" s="99">
        <v>50</v>
      </c>
      <c r="F130" s="78">
        <v>3124514433764.5</v>
      </c>
      <c r="G130" s="79"/>
      <c r="H130" s="80"/>
      <c r="I130" s="80"/>
      <c r="J130" s="80"/>
      <c r="K130" s="80"/>
      <c r="L130" s="80"/>
      <c r="M130" s="80"/>
      <c r="N130" s="81">
        <v>1</v>
      </c>
      <c r="O130" s="82">
        <v>0</v>
      </c>
      <c r="P130" s="83">
        <v>0</v>
      </c>
      <c r="Q130" s="84">
        <f t="shared" si="3"/>
        <v>0</v>
      </c>
    </row>
    <row r="131" spans="1:17" x14ac:dyDescent="0.25">
      <c r="A131" s="98" t="s">
        <v>250</v>
      </c>
      <c r="B131" s="99" t="s">
        <v>1137</v>
      </c>
      <c r="C131" s="100" t="s">
        <v>526</v>
      </c>
      <c r="D131" s="100" t="s">
        <v>1138</v>
      </c>
      <c r="E131" s="99">
        <v>50</v>
      </c>
      <c r="F131" s="78">
        <v>3041124595263.8599</v>
      </c>
      <c r="G131" s="79"/>
      <c r="H131" s="80"/>
      <c r="I131" s="80"/>
      <c r="J131" s="80"/>
      <c r="K131" s="80"/>
      <c r="L131" s="80"/>
      <c r="M131" s="80"/>
      <c r="N131" s="81">
        <v>1</v>
      </c>
      <c r="O131" s="82">
        <v>0</v>
      </c>
      <c r="P131" s="83">
        <v>0</v>
      </c>
      <c r="Q131" s="84">
        <f t="shared" si="3"/>
        <v>0</v>
      </c>
    </row>
    <row r="132" spans="1:17" x14ac:dyDescent="0.25">
      <c r="A132" s="98" t="s">
        <v>250</v>
      </c>
      <c r="B132" s="99" t="s">
        <v>1139</v>
      </c>
      <c r="C132" s="100" t="s">
        <v>670</v>
      </c>
      <c r="D132" s="100" t="s">
        <v>805</v>
      </c>
      <c r="E132" s="99">
        <v>50</v>
      </c>
      <c r="F132" s="78">
        <v>2957734756763.2202</v>
      </c>
      <c r="G132" s="79"/>
      <c r="H132" s="80"/>
      <c r="I132" s="80"/>
      <c r="J132" s="80"/>
      <c r="K132" s="80"/>
      <c r="L132" s="80"/>
      <c r="M132" s="80"/>
      <c r="N132" s="81">
        <v>1</v>
      </c>
      <c r="O132" s="82">
        <v>0</v>
      </c>
      <c r="P132" s="83">
        <v>0</v>
      </c>
      <c r="Q132" s="84">
        <f t="shared" si="3"/>
        <v>0</v>
      </c>
    </row>
    <row r="133" spans="1:17" x14ac:dyDescent="0.25">
      <c r="A133" s="98" t="s">
        <v>250</v>
      </c>
      <c r="B133" s="99" t="s">
        <v>1140</v>
      </c>
      <c r="C133" s="100" t="s">
        <v>526</v>
      </c>
      <c r="D133" s="100" t="s">
        <v>1087</v>
      </c>
      <c r="E133" s="99">
        <v>50</v>
      </c>
      <c r="F133" s="78">
        <v>2874344918262.5698</v>
      </c>
      <c r="G133" s="79"/>
      <c r="H133" s="80"/>
      <c r="I133" s="80"/>
      <c r="J133" s="80"/>
      <c r="K133" s="80"/>
      <c r="L133" s="80"/>
      <c r="M133" s="80"/>
      <c r="N133" s="81">
        <v>1</v>
      </c>
      <c r="O133" s="82">
        <v>0</v>
      </c>
      <c r="P133" s="83">
        <v>0</v>
      </c>
      <c r="Q133" s="84">
        <f t="shared" si="3"/>
        <v>0</v>
      </c>
    </row>
    <row r="134" spans="1:17" x14ac:dyDescent="0.25">
      <c r="A134" s="98" t="s">
        <v>250</v>
      </c>
      <c r="B134" s="99" t="s">
        <v>1141</v>
      </c>
      <c r="C134" s="100" t="s">
        <v>526</v>
      </c>
      <c r="D134" s="100" t="s">
        <v>1087</v>
      </c>
      <c r="E134" s="99">
        <v>50</v>
      </c>
      <c r="F134" s="78">
        <v>2790955079761.9302</v>
      </c>
      <c r="G134" s="79"/>
      <c r="H134" s="80"/>
      <c r="I134" s="80"/>
      <c r="J134" s="80"/>
      <c r="K134" s="80"/>
      <c r="L134" s="80"/>
      <c r="M134" s="80"/>
      <c r="N134" s="81">
        <v>1</v>
      </c>
      <c r="O134" s="82">
        <v>0</v>
      </c>
      <c r="P134" s="83">
        <v>0</v>
      </c>
      <c r="Q134" s="84">
        <f t="shared" si="3"/>
        <v>0</v>
      </c>
    </row>
    <row r="135" spans="1:17" x14ac:dyDescent="0.25">
      <c r="A135" s="98" t="s">
        <v>250</v>
      </c>
      <c r="B135" s="99" t="s">
        <v>1142</v>
      </c>
      <c r="C135" s="100" t="s">
        <v>526</v>
      </c>
      <c r="D135" s="100" t="s">
        <v>1018</v>
      </c>
      <c r="E135" s="99">
        <v>50</v>
      </c>
      <c r="F135" s="78">
        <v>2707565241261.29</v>
      </c>
      <c r="G135" s="79"/>
      <c r="H135" s="80"/>
      <c r="I135" s="80"/>
      <c r="J135" s="80"/>
      <c r="K135" s="80"/>
      <c r="L135" s="80"/>
      <c r="M135" s="80"/>
      <c r="N135" s="81">
        <v>1</v>
      </c>
      <c r="O135" s="82">
        <v>0</v>
      </c>
      <c r="P135" s="83">
        <v>0</v>
      </c>
      <c r="Q135" s="84">
        <f t="shared" si="3"/>
        <v>0</v>
      </c>
    </row>
    <row r="136" spans="1:17" x14ac:dyDescent="0.25">
      <c r="A136" s="98" t="s">
        <v>250</v>
      </c>
      <c r="B136" s="99" t="s">
        <v>1143</v>
      </c>
      <c r="C136" s="100" t="s">
        <v>526</v>
      </c>
      <c r="D136" s="100" t="s">
        <v>1065</v>
      </c>
      <c r="E136" s="99">
        <v>50</v>
      </c>
      <c r="F136" s="78">
        <v>2624175402760.6499</v>
      </c>
      <c r="G136" s="79"/>
      <c r="H136" s="80"/>
      <c r="I136" s="80"/>
      <c r="J136" s="80"/>
      <c r="K136" s="80"/>
      <c r="L136" s="80"/>
      <c r="M136" s="80"/>
      <c r="N136" s="81">
        <v>1</v>
      </c>
      <c r="O136" s="82">
        <v>0</v>
      </c>
      <c r="P136" s="83">
        <v>0</v>
      </c>
      <c r="Q136" s="84">
        <f t="shared" si="3"/>
        <v>0</v>
      </c>
    </row>
    <row r="137" spans="1:17" x14ac:dyDescent="0.25">
      <c r="A137" s="98" t="s">
        <v>250</v>
      </c>
      <c r="B137" s="99" t="s">
        <v>1144</v>
      </c>
      <c r="C137" s="100" t="s">
        <v>526</v>
      </c>
      <c r="D137" s="100" t="s">
        <v>1065</v>
      </c>
      <c r="E137" s="99">
        <v>50</v>
      </c>
      <c r="F137" s="78">
        <v>2540785564260</v>
      </c>
      <c r="G137" s="79"/>
      <c r="H137" s="80"/>
      <c r="I137" s="80"/>
      <c r="J137" s="80"/>
      <c r="K137" s="80"/>
      <c r="L137" s="80"/>
      <c r="M137" s="80"/>
      <c r="N137" s="81">
        <v>1</v>
      </c>
      <c r="O137" s="82">
        <v>0</v>
      </c>
      <c r="P137" s="83">
        <v>0</v>
      </c>
      <c r="Q137" s="84">
        <f t="shared" si="3"/>
        <v>0</v>
      </c>
    </row>
    <row r="138" spans="1:17" x14ac:dyDescent="0.25">
      <c r="A138" s="98" t="s">
        <v>250</v>
      </c>
      <c r="B138" s="99" t="s">
        <v>1145</v>
      </c>
      <c r="C138" s="100" t="s">
        <v>526</v>
      </c>
      <c r="D138" s="100" t="s">
        <v>1087</v>
      </c>
      <c r="E138" s="99">
        <v>50</v>
      </c>
      <c r="F138" s="78">
        <v>2457395725759.3599</v>
      </c>
      <c r="G138" s="79"/>
      <c r="H138" s="80"/>
      <c r="I138" s="80"/>
      <c r="J138" s="80"/>
      <c r="K138" s="80"/>
      <c r="L138" s="80"/>
      <c r="M138" s="80"/>
      <c r="N138" s="81">
        <v>1</v>
      </c>
      <c r="O138" s="82">
        <v>0</v>
      </c>
      <c r="P138" s="83">
        <v>0</v>
      </c>
      <c r="Q138" s="84">
        <f t="shared" si="3"/>
        <v>0</v>
      </c>
    </row>
    <row r="139" spans="1:17" x14ac:dyDescent="0.25">
      <c r="A139" s="98" t="s">
        <v>250</v>
      </c>
      <c r="B139" s="99" t="s">
        <v>1146</v>
      </c>
      <c r="C139" s="100" t="s">
        <v>526</v>
      </c>
      <c r="D139" s="100" t="s">
        <v>1147</v>
      </c>
      <c r="E139" s="99">
        <v>50</v>
      </c>
      <c r="F139" s="78">
        <v>2374005887258.7202</v>
      </c>
      <c r="G139" s="79"/>
      <c r="H139" s="80"/>
      <c r="I139" s="80"/>
      <c r="J139" s="80"/>
      <c r="K139" s="80"/>
      <c r="L139" s="80"/>
      <c r="M139" s="80"/>
      <c r="N139" s="81">
        <v>1</v>
      </c>
      <c r="O139" s="82">
        <v>0</v>
      </c>
      <c r="P139" s="83">
        <v>0</v>
      </c>
      <c r="Q139" s="84">
        <f t="shared" si="3"/>
        <v>0</v>
      </c>
    </row>
    <row r="140" spans="1:17" x14ac:dyDescent="0.25">
      <c r="A140" s="98" t="s">
        <v>250</v>
      </c>
      <c r="B140" s="99" t="s">
        <v>1148</v>
      </c>
      <c r="C140" s="100" t="s">
        <v>526</v>
      </c>
      <c r="D140" s="100" t="s">
        <v>1149</v>
      </c>
      <c r="E140" s="99">
        <v>50</v>
      </c>
      <c r="F140" s="78">
        <v>2290616048758.0698</v>
      </c>
      <c r="G140" s="79"/>
      <c r="H140" s="80"/>
      <c r="I140" s="80"/>
      <c r="J140" s="80"/>
      <c r="K140" s="80"/>
      <c r="L140" s="80"/>
      <c r="M140" s="80"/>
      <c r="N140" s="81">
        <v>1</v>
      </c>
      <c r="O140" s="82">
        <v>0</v>
      </c>
      <c r="P140" s="83">
        <v>0</v>
      </c>
      <c r="Q140" s="84">
        <f t="shared" si="3"/>
        <v>0</v>
      </c>
    </row>
    <row r="141" spans="1:17" x14ac:dyDescent="0.25">
      <c r="A141" s="98" t="s">
        <v>250</v>
      </c>
      <c r="B141" s="99" t="s">
        <v>1150</v>
      </c>
      <c r="C141" s="100" t="s">
        <v>526</v>
      </c>
      <c r="D141" s="100" t="s">
        <v>1087</v>
      </c>
      <c r="E141" s="99">
        <v>50</v>
      </c>
      <c r="F141" s="78">
        <v>2207226210257.4302</v>
      </c>
      <c r="G141" s="79"/>
      <c r="H141" s="80"/>
      <c r="I141" s="80"/>
      <c r="J141" s="80"/>
      <c r="K141" s="80"/>
      <c r="L141" s="80"/>
      <c r="M141" s="80"/>
      <c r="N141" s="81">
        <v>1</v>
      </c>
      <c r="O141" s="82">
        <v>0</v>
      </c>
      <c r="P141" s="83">
        <v>0</v>
      </c>
      <c r="Q141" s="84">
        <f t="shared" si="3"/>
        <v>0</v>
      </c>
    </row>
    <row r="142" spans="1:17" x14ac:dyDescent="0.25">
      <c r="A142" s="98" t="s">
        <v>250</v>
      </c>
      <c r="B142" s="99" t="s">
        <v>1151</v>
      </c>
      <c r="C142" s="100" t="s">
        <v>526</v>
      </c>
      <c r="D142" s="100" t="s">
        <v>1152</v>
      </c>
      <c r="E142" s="99">
        <v>50</v>
      </c>
      <c r="F142" s="78">
        <v>2123836371756.79</v>
      </c>
      <c r="G142" s="79"/>
      <c r="H142" s="80"/>
      <c r="I142" s="80"/>
      <c r="J142" s="80"/>
      <c r="K142" s="80"/>
      <c r="L142" s="80"/>
      <c r="M142" s="80"/>
      <c r="N142" s="81">
        <v>1</v>
      </c>
      <c r="O142" s="82">
        <v>0</v>
      </c>
      <c r="P142" s="83">
        <v>0</v>
      </c>
      <c r="Q142" s="84">
        <f t="shared" si="3"/>
        <v>0</v>
      </c>
    </row>
    <row r="143" spans="1:17" x14ac:dyDescent="0.25">
      <c r="A143" s="98" t="s">
        <v>250</v>
      </c>
      <c r="B143" s="99" t="s">
        <v>1153</v>
      </c>
      <c r="C143" s="100" t="s">
        <v>526</v>
      </c>
      <c r="D143" s="100" t="s">
        <v>1154</v>
      </c>
      <c r="E143" s="99">
        <v>50</v>
      </c>
      <c r="F143" s="78">
        <v>2040446533256.1399</v>
      </c>
      <c r="G143" s="79"/>
      <c r="H143" s="80"/>
      <c r="I143" s="80"/>
      <c r="J143" s="80"/>
      <c r="K143" s="80"/>
      <c r="L143" s="80"/>
      <c r="M143" s="80"/>
      <c r="N143" s="81">
        <v>1</v>
      </c>
      <c r="O143" s="82">
        <v>0</v>
      </c>
      <c r="P143" s="83">
        <v>0</v>
      </c>
      <c r="Q143" s="84">
        <f t="shared" si="3"/>
        <v>0</v>
      </c>
    </row>
    <row r="144" spans="1:17" x14ac:dyDescent="0.25">
      <c r="A144" s="98" t="s">
        <v>250</v>
      </c>
      <c r="B144" s="99" t="s">
        <v>1155</v>
      </c>
      <c r="C144" s="100" t="s">
        <v>526</v>
      </c>
      <c r="D144" s="100" t="s">
        <v>1154</v>
      </c>
      <c r="E144" s="99">
        <v>50</v>
      </c>
      <c r="F144" s="78">
        <v>1957056694755.5</v>
      </c>
      <c r="G144" s="79"/>
      <c r="H144" s="80"/>
      <c r="I144" s="80"/>
      <c r="J144" s="80"/>
      <c r="K144" s="80"/>
      <c r="L144" s="80"/>
      <c r="M144" s="80"/>
      <c r="N144" s="81">
        <v>1</v>
      </c>
      <c r="O144" s="82">
        <v>0</v>
      </c>
      <c r="P144" s="83">
        <v>0</v>
      </c>
      <c r="Q144" s="84">
        <f t="shared" si="3"/>
        <v>0</v>
      </c>
    </row>
    <row r="145" spans="1:17" x14ac:dyDescent="0.25">
      <c r="A145" s="98" t="s">
        <v>250</v>
      </c>
      <c r="B145" s="99" t="s">
        <v>1156</v>
      </c>
      <c r="C145" s="100" t="s">
        <v>526</v>
      </c>
      <c r="D145" s="100" t="s">
        <v>1157</v>
      </c>
      <c r="E145" s="99">
        <v>50</v>
      </c>
      <c r="F145" s="78">
        <v>1873666856254.8601</v>
      </c>
      <c r="G145" s="79"/>
      <c r="H145" s="80"/>
      <c r="I145" s="80"/>
      <c r="J145" s="80"/>
      <c r="K145" s="80"/>
      <c r="L145" s="80"/>
      <c r="M145" s="80"/>
      <c r="N145" s="81">
        <v>1</v>
      </c>
      <c r="O145" s="82">
        <v>0</v>
      </c>
      <c r="P145" s="83">
        <v>0</v>
      </c>
      <c r="Q145" s="84">
        <f t="shared" si="3"/>
        <v>0</v>
      </c>
    </row>
    <row r="146" spans="1:17" x14ac:dyDescent="0.25">
      <c r="A146" s="98" t="s">
        <v>250</v>
      </c>
      <c r="B146" s="99" t="s">
        <v>1158</v>
      </c>
      <c r="C146" s="100" t="s">
        <v>526</v>
      </c>
      <c r="D146" s="100" t="s">
        <v>1065</v>
      </c>
      <c r="E146" s="99">
        <v>50</v>
      </c>
      <c r="F146" s="78">
        <v>1790277017754.22</v>
      </c>
      <c r="G146" s="79"/>
      <c r="H146" s="80"/>
      <c r="I146" s="80"/>
      <c r="J146" s="80"/>
      <c r="K146" s="80"/>
      <c r="L146" s="80"/>
      <c r="M146" s="80"/>
      <c r="N146" s="81">
        <v>1</v>
      </c>
      <c r="O146" s="82">
        <v>0</v>
      </c>
      <c r="P146" s="83">
        <v>0</v>
      </c>
      <c r="Q146" s="84">
        <f t="shared" si="3"/>
        <v>0</v>
      </c>
    </row>
    <row r="147" spans="1:17" x14ac:dyDescent="0.25">
      <c r="A147" s="98" t="s">
        <v>250</v>
      </c>
      <c r="B147" s="99" t="s">
        <v>1159</v>
      </c>
      <c r="C147" s="100" t="s">
        <v>644</v>
      </c>
      <c r="D147" s="100" t="s">
        <v>687</v>
      </c>
      <c r="E147" s="99">
        <v>50</v>
      </c>
      <c r="F147" s="78">
        <v>1706887179253.5701</v>
      </c>
      <c r="G147" s="79"/>
      <c r="H147" s="80"/>
      <c r="I147" s="80"/>
      <c r="J147" s="80"/>
      <c r="K147" s="80"/>
      <c r="L147" s="80"/>
      <c r="M147" s="80"/>
      <c r="N147" s="81">
        <v>1</v>
      </c>
      <c r="O147" s="82">
        <v>0</v>
      </c>
      <c r="P147" s="83">
        <v>0</v>
      </c>
      <c r="Q147" s="84">
        <f t="shared" si="3"/>
        <v>0</v>
      </c>
    </row>
    <row r="148" spans="1:17" x14ac:dyDescent="0.25">
      <c r="A148" s="98" t="s">
        <v>250</v>
      </c>
      <c r="B148" s="99" t="s">
        <v>1160</v>
      </c>
      <c r="C148" s="100" t="s">
        <v>526</v>
      </c>
      <c r="D148" s="100" t="s">
        <v>1046</v>
      </c>
      <c r="E148" s="99">
        <v>50</v>
      </c>
      <c r="F148" s="78">
        <v>1623497340752.9299</v>
      </c>
      <c r="G148" s="79"/>
      <c r="H148" s="80"/>
      <c r="I148" s="80"/>
      <c r="J148" s="80"/>
      <c r="K148" s="80"/>
      <c r="L148" s="80"/>
      <c r="M148" s="80"/>
      <c r="N148" s="81">
        <v>1</v>
      </c>
      <c r="O148" s="82">
        <v>0</v>
      </c>
      <c r="P148" s="83">
        <v>0</v>
      </c>
      <c r="Q148" s="84">
        <f t="shared" si="3"/>
        <v>0</v>
      </c>
    </row>
    <row r="149" spans="1:17" x14ac:dyDescent="0.25">
      <c r="A149" s="98" t="s">
        <v>250</v>
      </c>
      <c r="B149" s="99" t="s">
        <v>1161</v>
      </c>
      <c r="C149" s="100" t="s">
        <v>526</v>
      </c>
      <c r="D149" s="100" t="s">
        <v>1162</v>
      </c>
      <c r="E149" s="99">
        <v>50</v>
      </c>
      <c r="F149" s="78">
        <v>1540107502252.29</v>
      </c>
      <c r="G149" s="79"/>
      <c r="H149" s="80"/>
      <c r="I149" s="80"/>
      <c r="J149" s="80"/>
      <c r="K149" s="80"/>
      <c r="L149" s="80"/>
      <c r="M149" s="80"/>
      <c r="N149" s="81">
        <v>1</v>
      </c>
      <c r="O149" s="82">
        <v>0</v>
      </c>
      <c r="P149" s="83">
        <v>0</v>
      </c>
      <c r="Q149" s="84">
        <f t="shared" si="3"/>
        <v>0</v>
      </c>
    </row>
    <row r="150" spans="1:17" x14ac:dyDescent="0.25">
      <c r="A150" s="98" t="s">
        <v>250</v>
      </c>
      <c r="B150" s="99" t="s">
        <v>1163</v>
      </c>
      <c r="C150" s="100" t="s">
        <v>526</v>
      </c>
      <c r="D150" s="100" t="s">
        <v>1087</v>
      </c>
      <c r="E150" s="99">
        <v>50</v>
      </c>
      <c r="F150" s="78">
        <v>1456717663751.6399</v>
      </c>
      <c r="G150" s="79"/>
      <c r="H150" s="80"/>
      <c r="I150" s="80"/>
      <c r="J150" s="80"/>
      <c r="K150" s="80"/>
      <c r="L150" s="80"/>
      <c r="M150" s="80"/>
      <c r="N150" s="81">
        <v>1</v>
      </c>
      <c r="O150" s="82">
        <v>0</v>
      </c>
      <c r="P150" s="83">
        <v>0</v>
      </c>
      <c r="Q150" s="84">
        <f t="shared" si="3"/>
        <v>0</v>
      </c>
    </row>
    <row r="151" spans="1:17" x14ac:dyDescent="0.25">
      <c r="A151" s="98" t="s">
        <v>250</v>
      </c>
      <c r="B151" s="99" t="s">
        <v>1164</v>
      </c>
      <c r="C151" s="100" t="s">
        <v>670</v>
      </c>
      <c r="D151" s="100" t="s">
        <v>1165</v>
      </c>
      <c r="E151" s="99">
        <v>50</v>
      </c>
      <c r="F151" s="78">
        <v>1373327825251</v>
      </c>
      <c r="G151" s="79"/>
      <c r="H151" s="80"/>
      <c r="I151" s="80"/>
      <c r="J151" s="80"/>
      <c r="K151" s="80"/>
      <c r="L151" s="80"/>
      <c r="M151" s="80"/>
      <c r="N151" s="81">
        <v>1</v>
      </c>
      <c r="O151" s="82">
        <v>0</v>
      </c>
      <c r="P151" s="83">
        <v>0</v>
      </c>
      <c r="Q151" s="84">
        <f t="shared" si="3"/>
        <v>0</v>
      </c>
    </row>
    <row r="152" spans="1:17" x14ac:dyDescent="0.25">
      <c r="A152" s="98" t="s">
        <v>250</v>
      </c>
      <c r="B152" s="99" t="s">
        <v>1166</v>
      </c>
      <c r="C152" s="100" t="s">
        <v>526</v>
      </c>
      <c r="D152" s="100" t="s">
        <v>650</v>
      </c>
      <c r="E152" s="99">
        <v>50</v>
      </c>
      <c r="F152" s="78">
        <v>1289937986750.3601</v>
      </c>
      <c r="G152" s="79"/>
      <c r="H152" s="80"/>
      <c r="I152" s="80"/>
      <c r="J152" s="80"/>
      <c r="K152" s="80"/>
      <c r="L152" s="80"/>
      <c r="M152" s="80"/>
      <c r="N152" s="81">
        <v>1</v>
      </c>
      <c r="O152" s="82">
        <v>0</v>
      </c>
      <c r="P152" s="83">
        <v>0</v>
      </c>
      <c r="Q152" s="84">
        <f t="shared" si="3"/>
        <v>0</v>
      </c>
    </row>
    <row r="153" spans="1:17" x14ac:dyDescent="0.25">
      <c r="A153" s="98" t="s">
        <v>250</v>
      </c>
      <c r="B153" s="99" t="s">
        <v>1167</v>
      </c>
      <c r="C153" s="100" t="s">
        <v>526</v>
      </c>
      <c r="D153" s="100" t="s">
        <v>1168</v>
      </c>
      <c r="E153" s="99">
        <v>50</v>
      </c>
      <c r="F153" s="78">
        <v>1206548148249.72</v>
      </c>
      <c r="G153" s="79"/>
      <c r="H153" s="80"/>
      <c r="I153" s="80"/>
      <c r="J153" s="80"/>
      <c r="K153" s="80"/>
      <c r="L153" s="80"/>
      <c r="M153" s="80"/>
      <c r="N153" s="81">
        <v>1</v>
      </c>
      <c r="O153" s="82">
        <v>0</v>
      </c>
      <c r="P153" s="83">
        <v>0</v>
      </c>
      <c r="Q153" s="84">
        <f t="shared" si="3"/>
        <v>0</v>
      </c>
    </row>
    <row r="154" spans="1:17" x14ac:dyDescent="0.25">
      <c r="A154" s="98" t="s">
        <v>250</v>
      </c>
      <c r="B154" s="99" t="s">
        <v>1169</v>
      </c>
      <c r="C154" s="100" t="s">
        <v>526</v>
      </c>
      <c r="D154" s="100" t="s">
        <v>1168</v>
      </c>
      <c r="E154" s="99">
        <v>50</v>
      </c>
      <c r="F154" s="78">
        <v>1123158309749.0701</v>
      </c>
      <c r="G154" s="79"/>
      <c r="H154" s="80"/>
      <c r="I154" s="80"/>
      <c r="J154" s="80"/>
      <c r="K154" s="80"/>
      <c r="L154" s="80"/>
      <c r="M154" s="80"/>
      <c r="N154" s="81">
        <v>1</v>
      </c>
      <c r="O154" s="82">
        <v>0</v>
      </c>
      <c r="P154" s="83">
        <v>0</v>
      </c>
      <c r="Q154" s="84">
        <f t="shared" si="3"/>
        <v>0</v>
      </c>
    </row>
    <row r="155" spans="1:17" x14ac:dyDescent="0.25">
      <c r="A155" s="98" t="s">
        <v>250</v>
      </c>
      <c r="B155" s="99" t="s">
        <v>1170</v>
      </c>
      <c r="C155" s="100" t="s">
        <v>526</v>
      </c>
      <c r="D155" s="100" t="s">
        <v>1171</v>
      </c>
      <c r="E155" s="99">
        <v>50</v>
      </c>
      <c r="F155" s="78">
        <v>1039768471248.4301</v>
      </c>
      <c r="G155" s="79"/>
      <c r="H155" s="80"/>
      <c r="I155" s="80"/>
      <c r="J155" s="80"/>
      <c r="K155" s="80"/>
      <c r="L155" s="80"/>
      <c r="M155" s="80"/>
      <c r="N155" s="81">
        <v>1</v>
      </c>
      <c r="O155" s="82">
        <v>0</v>
      </c>
      <c r="P155" s="83">
        <v>0</v>
      </c>
      <c r="Q155" s="84">
        <f t="shared" si="3"/>
        <v>0</v>
      </c>
    </row>
    <row r="156" spans="1:17" x14ac:dyDescent="0.25">
      <c r="A156" s="98" t="s">
        <v>250</v>
      </c>
      <c r="B156" s="99" t="s">
        <v>1172</v>
      </c>
      <c r="C156" s="100" t="s">
        <v>526</v>
      </c>
      <c r="D156" s="100" t="s">
        <v>667</v>
      </c>
      <c r="E156" s="99">
        <v>50</v>
      </c>
      <c r="F156" s="78">
        <v>956378632747.78699</v>
      </c>
      <c r="G156" s="79"/>
      <c r="H156" s="80"/>
      <c r="I156" s="80"/>
      <c r="J156" s="80"/>
      <c r="K156" s="80"/>
      <c r="L156" s="80"/>
      <c r="M156" s="80"/>
      <c r="N156" s="81">
        <v>1</v>
      </c>
      <c r="O156" s="82">
        <v>0</v>
      </c>
      <c r="P156" s="83">
        <v>0</v>
      </c>
      <c r="Q156" s="84">
        <f t="shared" si="3"/>
        <v>0</v>
      </c>
    </row>
    <row r="157" spans="1:17" x14ac:dyDescent="0.25">
      <c r="A157" s="98" t="s">
        <v>250</v>
      </c>
      <c r="B157" s="99" t="s">
        <v>1173</v>
      </c>
      <c r="C157" s="100" t="s">
        <v>526</v>
      </c>
      <c r="D157" s="100" t="s">
        <v>552</v>
      </c>
      <c r="E157" s="99">
        <v>50</v>
      </c>
      <c r="F157" s="78">
        <v>872988794247.13696</v>
      </c>
      <c r="G157" s="79"/>
      <c r="H157" s="80"/>
      <c r="I157" s="80"/>
      <c r="J157" s="80"/>
      <c r="K157" s="80"/>
      <c r="L157" s="80"/>
      <c r="M157" s="80"/>
      <c r="N157" s="81">
        <v>1</v>
      </c>
      <c r="O157" s="82">
        <v>0</v>
      </c>
      <c r="P157" s="83">
        <v>0</v>
      </c>
      <c r="Q157" s="84">
        <f t="shared" si="3"/>
        <v>0</v>
      </c>
    </row>
    <row r="158" spans="1:17" x14ac:dyDescent="0.25">
      <c r="A158" s="98" t="s">
        <v>250</v>
      </c>
      <c r="B158" s="99" t="s">
        <v>1174</v>
      </c>
      <c r="C158" s="100" t="s">
        <v>526</v>
      </c>
      <c r="D158" s="100" t="s">
        <v>1175</v>
      </c>
      <c r="E158" s="99">
        <v>50</v>
      </c>
      <c r="F158" s="78">
        <v>789598955746.49695</v>
      </c>
      <c r="G158" s="79"/>
      <c r="H158" s="80"/>
      <c r="I158" s="80"/>
      <c r="J158" s="80"/>
      <c r="K158" s="80"/>
      <c r="L158" s="80"/>
      <c r="M158" s="80"/>
      <c r="N158" s="81">
        <v>1</v>
      </c>
      <c r="O158" s="82">
        <v>0</v>
      </c>
      <c r="P158" s="83">
        <v>0</v>
      </c>
      <c r="Q158" s="84">
        <f t="shared" si="3"/>
        <v>0</v>
      </c>
    </row>
    <row r="159" spans="1:17" x14ac:dyDescent="0.25">
      <c r="A159" s="98" t="s">
        <v>250</v>
      </c>
      <c r="B159" s="99" t="s">
        <v>1176</v>
      </c>
      <c r="C159" s="100" t="s">
        <v>526</v>
      </c>
      <c r="D159" s="100" t="s">
        <v>1044</v>
      </c>
      <c r="E159" s="99">
        <v>50</v>
      </c>
      <c r="F159" s="78">
        <v>706209117245.85706</v>
      </c>
      <c r="G159" s="79"/>
      <c r="H159" s="80"/>
      <c r="I159" s="80"/>
      <c r="J159" s="80"/>
      <c r="K159" s="80"/>
      <c r="L159" s="80"/>
      <c r="M159" s="80"/>
      <c r="N159" s="81">
        <v>1</v>
      </c>
      <c r="O159" s="82">
        <v>0</v>
      </c>
      <c r="P159" s="83">
        <v>0</v>
      </c>
      <c r="Q159" s="84">
        <f t="shared" si="3"/>
        <v>0</v>
      </c>
    </row>
    <row r="160" spans="1:17" x14ac:dyDescent="0.25">
      <c r="A160" s="98" t="s">
        <v>250</v>
      </c>
      <c r="B160" s="99" t="s">
        <v>1177</v>
      </c>
      <c r="C160" s="100" t="s">
        <v>526</v>
      </c>
      <c r="D160" s="100" t="s">
        <v>1178</v>
      </c>
      <c r="E160" s="99">
        <v>50</v>
      </c>
      <c r="F160" s="78">
        <v>622819278745.21704</v>
      </c>
      <c r="G160" s="79"/>
      <c r="H160" s="80"/>
      <c r="I160" s="80"/>
      <c r="J160" s="80"/>
      <c r="K160" s="80"/>
      <c r="L160" s="80"/>
      <c r="M160" s="80"/>
      <c r="N160" s="81">
        <v>1</v>
      </c>
      <c r="O160" s="82">
        <v>0</v>
      </c>
      <c r="P160" s="83">
        <v>0</v>
      </c>
      <c r="Q160" s="84">
        <f t="shared" si="3"/>
        <v>0</v>
      </c>
    </row>
    <row r="161" spans="1:17" x14ac:dyDescent="0.25">
      <c r="A161" s="98" t="s">
        <v>250</v>
      </c>
      <c r="B161" s="99" t="s">
        <v>1179</v>
      </c>
      <c r="C161" s="100" t="s">
        <v>526</v>
      </c>
      <c r="D161" s="100" t="s">
        <v>1018</v>
      </c>
      <c r="E161" s="99">
        <v>50</v>
      </c>
      <c r="F161" s="78">
        <v>539429440244.56702</v>
      </c>
      <c r="G161" s="79"/>
      <c r="H161" s="80"/>
      <c r="I161" s="80"/>
      <c r="J161" s="80"/>
      <c r="K161" s="80"/>
      <c r="L161" s="80"/>
      <c r="M161" s="80"/>
      <c r="N161" s="81">
        <v>1</v>
      </c>
      <c r="O161" s="82">
        <v>0</v>
      </c>
      <c r="P161" s="83">
        <v>0</v>
      </c>
      <c r="Q161" s="84">
        <f t="shared" si="3"/>
        <v>0</v>
      </c>
    </row>
    <row r="162" spans="1:17" x14ac:dyDescent="0.25">
      <c r="A162" s="98" t="s">
        <v>250</v>
      </c>
      <c r="B162" s="99" t="s">
        <v>1180</v>
      </c>
      <c r="C162" s="100" t="s">
        <v>526</v>
      </c>
      <c r="D162" s="100" t="s">
        <v>667</v>
      </c>
      <c r="E162" s="99">
        <v>50</v>
      </c>
      <c r="F162" s="78">
        <v>456039601743.927</v>
      </c>
      <c r="G162" s="79"/>
      <c r="H162" s="80"/>
      <c r="I162" s="80"/>
      <c r="J162" s="80"/>
      <c r="K162" s="80"/>
      <c r="L162" s="80"/>
      <c r="M162" s="80"/>
      <c r="N162" s="81">
        <v>1</v>
      </c>
      <c r="O162" s="82">
        <v>0</v>
      </c>
      <c r="P162" s="83">
        <v>0</v>
      </c>
      <c r="Q162" s="84">
        <f t="shared" si="3"/>
        <v>0</v>
      </c>
    </row>
    <row r="163" spans="1:17" x14ac:dyDescent="0.25">
      <c r="A163" s="98" t="s">
        <v>250</v>
      </c>
      <c r="B163" s="99" t="s">
        <v>1181</v>
      </c>
      <c r="C163" s="100" t="s">
        <v>526</v>
      </c>
      <c r="D163" s="100" t="s">
        <v>1103</v>
      </c>
      <c r="E163" s="99">
        <v>50</v>
      </c>
      <c r="F163" s="78">
        <v>372649763243.28699</v>
      </c>
      <c r="G163" s="79"/>
      <c r="H163" s="80"/>
      <c r="I163" s="80"/>
      <c r="J163" s="80"/>
      <c r="K163" s="80"/>
      <c r="L163" s="80"/>
      <c r="M163" s="80"/>
      <c r="N163" s="81">
        <v>1</v>
      </c>
      <c r="O163" s="82">
        <v>0</v>
      </c>
      <c r="P163" s="83">
        <v>0</v>
      </c>
      <c r="Q163" s="84">
        <f t="shared" si="3"/>
        <v>0</v>
      </c>
    </row>
    <row r="164" spans="1:17" x14ac:dyDescent="0.25">
      <c r="A164" s="98" t="s">
        <v>250</v>
      </c>
      <c r="B164" s="99" t="s">
        <v>1182</v>
      </c>
      <c r="C164" s="100" t="s">
        <v>526</v>
      </c>
      <c r="D164" s="100" t="s">
        <v>1183</v>
      </c>
      <c r="E164" s="99">
        <v>50</v>
      </c>
      <c r="F164" s="78">
        <v>289259924742.63702</v>
      </c>
      <c r="G164" s="79"/>
      <c r="H164" s="80"/>
      <c r="I164" s="80"/>
      <c r="J164" s="80"/>
      <c r="K164" s="80"/>
      <c r="L164" s="80"/>
      <c r="M164" s="80"/>
      <c r="N164" s="81">
        <v>1</v>
      </c>
      <c r="O164" s="82">
        <v>0</v>
      </c>
      <c r="P164" s="83">
        <v>0</v>
      </c>
      <c r="Q164" s="84">
        <f t="shared" si="3"/>
        <v>0</v>
      </c>
    </row>
    <row r="165" spans="1:17" x14ac:dyDescent="0.25">
      <c r="A165" s="98" t="s">
        <v>250</v>
      </c>
      <c r="B165" s="99" t="s">
        <v>1184</v>
      </c>
      <c r="C165" s="100" t="s">
        <v>526</v>
      </c>
      <c r="D165" s="100" t="s">
        <v>1185</v>
      </c>
      <c r="E165" s="99">
        <v>50</v>
      </c>
      <c r="F165" s="78">
        <v>205870086241.99399</v>
      </c>
      <c r="G165" s="79"/>
      <c r="H165" s="80"/>
      <c r="I165" s="80"/>
      <c r="J165" s="80"/>
      <c r="K165" s="80"/>
      <c r="L165" s="80"/>
      <c r="M165" s="80"/>
      <c r="N165" s="81">
        <v>1</v>
      </c>
      <c r="O165" s="82">
        <v>0</v>
      </c>
      <c r="P165" s="83">
        <v>0</v>
      </c>
      <c r="Q165" s="84">
        <f t="shared" ref="Q165:Q167" si="4">SUM(E165)*(N165*O165)*(1-P165)</f>
        <v>0</v>
      </c>
    </row>
    <row r="166" spans="1:17" x14ac:dyDescent="0.25">
      <c r="A166" s="98" t="s">
        <v>250</v>
      </c>
      <c r="B166" s="99" t="s">
        <v>1186</v>
      </c>
      <c r="C166" s="100" t="s">
        <v>526</v>
      </c>
      <c r="D166" s="100" t="s">
        <v>1187</v>
      </c>
      <c r="E166" s="99">
        <v>50</v>
      </c>
      <c r="F166" s="78">
        <v>122480247741.349</v>
      </c>
      <c r="G166" s="79"/>
      <c r="H166" s="80"/>
      <c r="I166" s="80"/>
      <c r="J166" s="80"/>
      <c r="K166" s="80"/>
      <c r="L166" s="80"/>
      <c r="M166" s="80"/>
      <c r="N166" s="81">
        <v>1</v>
      </c>
      <c r="O166" s="82">
        <v>0</v>
      </c>
      <c r="P166" s="83">
        <v>0</v>
      </c>
      <c r="Q166" s="84">
        <f t="shared" si="4"/>
        <v>0</v>
      </c>
    </row>
    <row r="167" spans="1:17" x14ac:dyDescent="0.25">
      <c r="A167" s="98" t="s">
        <v>250</v>
      </c>
      <c r="B167" s="99" t="s">
        <v>1188</v>
      </c>
      <c r="C167" s="100" t="s">
        <v>526</v>
      </c>
      <c r="D167" s="100" t="s">
        <v>1117</v>
      </c>
      <c r="E167" s="99">
        <v>50</v>
      </c>
      <c r="F167" s="78">
        <v>39090409240.703697</v>
      </c>
      <c r="G167" s="79"/>
      <c r="H167" s="80"/>
      <c r="I167" s="80"/>
      <c r="J167" s="80"/>
      <c r="K167" s="80"/>
      <c r="L167" s="80"/>
      <c r="M167" s="80"/>
      <c r="N167" s="81">
        <v>1</v>
      </c>
      <c r="O167" s="82">
        <v>0</v>
      </c>
      <c r="P167" s="83">
        <v>0</v>
      </c>
      <c r="Q167" s="84">
        <f t="shared" si="4"/>
        <v>0</v>
      </c>
    </row>
    <row r="168" spans="1:17" x14ac:dyDescent="0.25">
      <c r="N168" s="91"/>
      <c r="O168" s="92" t="s">
        <v>44</v>
      </c>
      <c r="P168" s="93">
        <f>AVERAGE(P3:P167)</f>
        <v>0</v>
      </c>
      <c r="Q168" s="94"/>
    </row>
    <row r="169" spans="1:17" x14ac:dyDescent="0.25">
      <c r="N169" s="9"/>
      <c r="O169" s="9" t="s">
        <v>58</v>
      </c>
      <c r="P169" s="9"/>
      <c r="Q169" s="67">
        <f>SUM(Q3:Q168)</f>
        <v>0</v>
      </c>
    </row>
    <row r="170" spans="1:17" x14ac:dyDescent="0.25">
      <c r="B170" s="242" t="s">
        <v>1543</v>
      </c>
    </row>
  </sheetData>
  <autoFilter ref="A2:Q2" xr:uid="{5275A8BA-67A7-4F83-B2F6-C9C712D6B007}"/>
  <mergeCells count="1">
    <mergeCell ref="A1:P1"/>
  </mergeCells>
  <phoneticPr fontId="45" type="noConversion"/>
  <conditionalFormatting sqref="H2:H167 J3:P167">
    <cfRule type="expression" dxfId="15" priority="3">
      <formula>#REF!&gt;0</formula>
    </cfRule>
  </conditionalFormatting>
  <conditionalFormatting sqref="I2:I167">
    <cfRule type="expression" dxfId="14" priority="4">
      <formula>#REF!&gt;0</formula>
    </cfRule>
  </conditionalFormatting>
  <conditionalFormatting sqref="J2:P2 Q3:Q167">
    <cfRule type="expression" dxfId="13" priority="5">
      <formula>#REF!&gt;0</formula>
    </cfRule>
  </conditionalFormatting>
  <conditionalFormatting sqref="F1:F1048576">
    <cfRule type="duplicateValues" dxfId="1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E684-BD47-401D-BD2E-05FACB0E8D7C}">
  <sheetPr>
    <tabColor rgb="FF92D050"/>
  </sheetPr>
  <dimension ref="A1:Q152"/>
  <sheetViews>
    <sheetView topLeftCell="C127" zoomScale="90" zoomScaleNormal="90" workbookViewId="0">
      <selection activeCell="P150" sqref="P150"/>
    </sheetView>
  </sheetViews>
  <sheetFormatPr defaultColWidth="9.140625" defaultRowHeight="15" x14ac:dyDescent="0.25"/>
  <cols>
    <col min="1" max="1" width="13.7109375" bestFit="1" customWidth="1"/>
    <col min="2" max="2" width="42.7109375" style="43" bestFit="1" customWidth="1"/>
    <col min="3" max="3" width="9.7109375" bestFit="1" customWidth="1"/>
    <col min="4" max="4" width="6.5703125" bestFit="1" customWidth="1"/>
    <col min="5" max="5" width="9.7109375" style="66" bestFit="1" customWidth="1"/>
    <col min="6" max="6" width="14.140625" style="60" bestFit="1" customWidth="1"/>
    <col min="7" max="7" width="2.28515625" style="4" customWidth="1"/>
    <col min="8" max="9" width="27.5703125" style="4" customWidth="1"/>
    <col min="10" max="10" width="28.28515625" style="10" customWidth="1"/>
    <col min="11" max="11" width="15.5703125" style="10" bestFit="1" customWidth="1"/>
    <col min="12" max="12" width="15.140625" style="10" customWidth="1"/>
    <col min="13" max="13" width="15" style="10" customWidth="1"/>
    <col min="14" max="14" width="14.140625" style="10" customWidth="1"/>
    <col min="15" max="15" width="15.7109375" style="8" customWidth="1"/>
    <col min="16" max="16" width="19" style="8" bestFit="1" customWidth="1"/>
    <col min="17" max="17" width="19.7109375" style="8" customWidth="1"/>
  </cols>
  <sheetData>
    <row r="1" spans="1:17" ht="23.25" x14ac:dyDescent="0.35">
      <c r="A1" s="225" t="s">
        <v>71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8"/>
    </row>
    <row r="2" spans="1:17" s="11" customFormat="1" ht="51" x14ac:dyDescent="0.25">
      <c r="A2" s="95" t="s">
        <v>95</v>
      </c>
      <c r="B2" s="96" t="s">
        <v>94</v>
      </c>
      <c r="C2" s="95" t="s">
        <v>92</v>
      </c>
      <c r="D2" s="95" t="s">
        <v>93</v>
      </c>
      <c r="E2" s="97" t="s">
        <v>97</v>
      </c>
      <c r="F2" s="96" t="s">
        <v>96</v>
      </c>
      <c r="G2" s="72"/>
      <c r="H2" s="73" t="s">
        <v>59</v>
      </c>
      <c r="I2" s="73" t="s">
        <v>42</v>
      </c>
      <c r="J2" s="73" t="s">
        <v>34</v>
      </c>
      <c r="K2" s="73" t="s">
        <v>2</v>
      </c>
      <c r="L2" s="73" t="s">
        <v>3</v>
      </c>
      <c r="M2" s="73" t="s">
        <v>8</v>
      </c>
      <c r="N2" s="73" t="s">
        <v>39</v>
      </c>
      <c r="O2" s="73" t="s">
        <v>41</v>
      </c>
      <c r="P2" s="73" t="s">
        <v>7</v>
      </c>
      <c r="Q2" s="74" t="s">
        <v>29</v>
      </c>
    </row>
    <row r="3" spans="1:17" x14ac:dyDescent="0.25">
      <c r="A3" s="98" t="s">
        <v>357</v>
      </c>
      <c r="B3" s="99" t="s">
        <v>434</v>
      </c>
      <c r="C3" s="100" t="s">
        <v>526</v>
      </c>
      <c r="D3" s="100" t="s">
        <v>435</v>
      </c>
      <c r="E3" s="222">
        <v>143</v>
      </c>
      <c r="F3" s="78">
        <v>8710559506220</v>
      </c>
      <c r="G3" s="79"/>
      <c r="H3" s="80"/>
      <c r="I3" s="80"/>
      <c r="J3" s="80"/>
      <c r="K3" s="80"/>
      <c r="L3" s="80"/>
      <c r="M3" s="80"/>
      <c r="N3" s="81">
        <v>1</v>
      </c>
      <c r="O3" s="82">
        <v>0</v>
      </c>
      <c r="P3" s="83">
        <v>0</v>
      </c>
      <c r="Q3" s="84">
        <f>SUM(E3)*(N3*O3)*(1-P3)</f>
        <v>0</v>
      </c>
    </row>
    <row r="4" spans="1:17" ht="15.75" customHeight="1" x14ac:dyDescent="0.25">
      <c r="A4" s="98" t="s">
        <v>357</v>
      </c>
      <c r="B4" s="99" t="s">
        <v>359</v>
      </c>
      <c r="C4" s="100" t="s">
        <v>1011</v>
      </c>
      <c r="D4" s="100" t="s">
        <v>256</v>
      </c>
      <c r="E4" s="222">
        <v>47</v>
      </c>
      <c r="F4" s="78">
        <v>8710672889118</v>
      </c>
      <c r="G4" s="79"/>
      <c r="H4" s="80"/>
      <c r="I4" s="80"/>
      <c r="J4" s="80"/>
      <c r="K4" s="80"/>
      <c r="L4" s="80"/>
      <c r="M4" s="80"/>
      <c r="N4" s="81">
        <v>1</v>
      </c>
      <c r="O4" s="82">
        <v>0</v>
      </c>
      <c r="P4" s="83">
        <v>0</v>
      </c>
      <c r="Q4" s="84">
        <f>SUM(E4)*(N4*O4)*(1-P4)</f>
        <v>0</v>
      </c>
    </row>
    <row r="5" spans="1:17" ht="15.75" customHeight="1" x14ac:dyDescent="0.25">
      <c r="A5" s="98" t="s">
        <v>357</v>
      </c>
      <c r="B5" s="99" t="s">
        <v>361</v>
      </c>
      <c r="C5" s="100" t="s">
        <v>834</v>
      </c>
      <c r="D5" s="100" t="s">
        <v>362</v>
      </c>
      <c r="E5" s="222">
        <v>16</v>
      </c>
      <c r="F5" s="78">
        <v>7615400080373</v>
      </c>
      <c r="G5" s="79"/>
      <c r="H5" s="80"/>
      <c r="I5" s="80"/>
      <c r="J5" s="80"/>
      <c r="K5" s="80"/>
      <c r="L5" s="80"/>
      <c r="M5" s="80"/>
      <c r="N5" s="81">
        <v>1</v>
      </c>
      <c r="O5" s="82">
        <v>0</v>
      </c>
      <c r="P5" s="83">
        <v>0</v>
      </c>
      <c r="Q5" s="84">
        <f>SUM(E5)*(N5*O5)*(1-P5)</f>
        <v>0</v>
      </c>
    </row>
    <row r="6" spans="1:17" ht="15.75" customHeight="1" x14ac:dyDescent="0.25">
      <c r="A6" s="98" t="s">
        <v>357</v>
      </c>
      <c r="B6" s="99" t="s">
        <v>364</v>
      </c>
      <c r="C6" s="100" t="s">
        <v>1012</v>
      </c>
      <c r="D6" s="100" t="s">
        <v>365</v>
      </c>
      <c r="E6" s="222">
        <v>42</v>
      </c>
      <c r="F6" s="78">
        <v>4710888840709</v>
      </c>
      <c r="G6" s="79"/>
      <c r="H6" s="80"/>
      <c r="I6" s="80"/>
      <c r="J6" s="80"/>
      <c r="K6" s="80"/>
      <c r="L6" s="80"/>
      <c r="M6" s="80"/>
      <c r="N6" s="81">
        <v>1</v>
      </c>
      <c r="O6" s="82">
        <v>0</v>
      </c>
      <c r="P6" s="83">
        <v>0</v>
      </c>
      <c r="Q6" s="84">
        <f>SUM(E6)*(N6*O6)*(1-P6)</f>
        <v>0</v>
      </c>
    </row>
    <row r="7" spans="1:17" ht="15.75" customHeight="1" x14ac:dyDescent="0.25">
      <c r="A7" s="98" t="s">
        <v>357</v>
      </c>
      <c r="B7" s="99" t="s">
        <v>367</v>
      </c>
      <c r="C7" s="100" t="s">
        <v>526</v>
      </c>
      <c r="D7" s="100" t="s">
        <v>365</v>
      </c>
      <c r="E7" s="222">
        <v>3</v>
      </c>
      <c r="F7" s="78">
        <v>5011423191508</v>
      </c>
      <c r="G7" s="79"/>
      <c r="H7" s="80"/>
      <c r="I7" s="80"/>
      <c r="J7" s="80"/>
      <c r="K7" s="80"/>
      <c r="L7" s="80"/>
      <c r="M7" s="80"/>
      <c r="N7" s="81">
        <v>1</v>
      </c>
      <c r="O7" s="82">
        <v>0</v>
      </c>
      <c r="P7" s="83">
        <v>0</v>
      </c>
      <c r="Q7" s="84">
        <f>SUM(E7)*(N7*O7)*(1-P7)</f>
        <v>0</v>
      </c>
    </row>
    <row r="8" spans="1:17" ht="15.75" customHeight="1" x14ac:dyDescent="0.25">
      <c r="A8" s="98" t="s">
        <v>357</v>
      </c>
      <c r="B8" s="99" t="s">
        <v>369</v>
      </c>
      <c r="C8" s="100" t="s">
        <v>526</v>
      </c>
      <c r="D8" s="100" t="s">
        <v>365</v>
      </c>
      <c r="E8" s="222">
        <v>2</v>
      </c>
      <c r="F8" s="78">
        <v>8710401660001</v>
      </c>
      <c r="G8" s="79"/>
      <c r="H8" s="80"/>
      <c r="I8" s="80"/>
      <c r="J8" s="80"/>
      <c r="K8" s="80"/>
      <c r="L8" s="80"/>
      <c r="M8" s="80"/>
      <c r="N8" s="81">
        <v>1</v>
      </c>
      <c r="O8" s="82">
        <v>0</v>
      </c>
      <c r="P8" s="83">
        <v>0</v>
      </c>
      <c r="Q8" s="84">
        <f>SUM(E8)*(N8*O8)*(1-P8)</f>
        <v>0</v>
      </c>
    </row>
    <row r="9" spans="1:17" ht="15.75" customHeight="1" x14ac:dyDescent="0.25">
      <c r="A9" s="98" t="s">
        <v>357</v>
      </c>
      <c r="B9" s="99" t="s">
        <v>370</v>
      </c>
      <c r="C9" s="100" t="s">
        <v>526</v>
      </c>
      <c r="D9" s="100" t="s">
        <v>365</v>
      </c>
      <c r="E9" s="222">
        <v>1</v>
      </c>
      <c r="F9" s="78">
        <v>8710401653218</v>
      </c>
      <c r="G9" s="79"/>
      <c r="H9" s="80"/>
      <c r="I9" s="80"/>
      <c r="J9" s="80"/>
      <c r="K9" s="80"/>
      <c r="L9" s="80"/>
      <c r="M9" s="80"/>
      <c r="N9" s="81">
        <v>1</v>
      </c>
      <c r="O9" s="82">
        <v>0</v>
      </c>
      <c r="P9" s="83">
        <v>0</v>
      </c>
      <c r="Q9" s="84">
        <f>SUM(E9)*(N9*O9)*(1-P9)</f>
        <v>0</v>
      </c>
    </row>
    <row r="10" spans="1:17" ht="15.75" customHeight="1" x14ac:dyDescent="0.25">
      <c r="A10" s="98" t="s">
        <v>357</v>
      </c>
      <c r="B10" s="99" t="s">
        <v>372</v>
      </c>
      <c r="C10" s="100" t="s">
        <v>526</v>
      </c>
      <c r="D10" s="100" t="s">
        <v>365</v>
      </c>
      <c r="E10" s="222">
        <v>1</v>
      </c>
      <c r="F10" s="78">
        <v>2900001096966</v>
      </c>
      <c r="G10" s="79"/>
      <c r="H10" s="80"/>
      <c r="I10" s="80"/>
      <c r="J10" s="80"/>
      <c r="K10" s="80"/>
      <c r="L10" s="80"/>
      <c r="M10" s="80"/>
      <c r="N10" s="81">
        <v>1</v>
      </c>
      <c r="O10" s="82">
        <v>0</v>
      </c>
      <c r="P10" s="83">
        <v>0</v>
      </c>
      <c r="Q10" s="84">
        <f>SUM(E10)*(N10*O10)*(1-P10)</f>
        <v>0</v>
      </c>
    </row>
    <row r="11" spans="1:17" ht="15.75" customHeight="1" x14ac:dyDescent="0.25">
      <c r="A11" s="98" t="s">
        <v>357</v>
      </c>
      <c r="B11" s="99" t="s">
        <v>374</v>
      </c>
      <c r="C11" s="100" t="s">
        <v>1012</v>
      </c>
      <c r="D11" s="100" t="s">
        <v>365</v>
      </c>
      <c r="E11" s="222">
        <v>4</v>
      </c>
      <c r="F11" s="78">
        <v>857817000828</v>
      </c>
      <c r="G11" s="79"/>
      <c r="H11" s="80"/>
      <c r="I11" s="80"/>
      <c r="J11" s="80"/>
      <c r="K11" s="80"/>
      <c r="L11" s="80"/>
      <c r="M11" s="80"/>
      <c r="N11" s="81">
        <v>1</v>
      </c>
      <c r="O11" s="82">
        <v>0</v>
      </c>
      <c r="P11" s="83">
        <v>0</v>
      </c>
      <c r="Q11" s="84">
        <f>SUM(E11)*(N11*O11)*(1-P11)</f>
        <v>0</v>
      </c>
    </row>
    <row r="12" spans="1:17" ht="15.75" customHeight="1" x14ac:dyDescent="0.25">
      <c r="A12" s="98" t="s">
        <v>357</v>
      </c>
      <c r="B12" s="99" t="s">
        <v>376</v>
      </c>
      <c r="C12" s="100" t="s">
        <v>834</v>
      </c>
      <c r="D12" s="100" t="s">
        <v>105</v>
      </c>
      <c r="E12" s="222">
        <v>36</v>
      </c>
      <c r="F12" s="78">
        <v>8710401180103</v>
      </c>
      <c r="G12" s="79"/>
      <c r="H12" s="80"/>
      <c r="I12" s="80"/>
      <c r="J12" s="80"/>
      <c r="K12" s="80"/>
      <c r="L12" s="80"/>
      <c r="M12" s="80"/>
      <c r="N12" s="81">
        <v>1</v>
      </c>
      <c r="O12" s="82">
        <v>0</v>
      </c>
      <c r="P12" s="83">
        <v>0</v>
      </c>
      <c r="Q12" s="84">
        <f>SUM(E12)*(N12*O12)*(1-P12)</f>
        <v>0</v>
      </c>
    </row>
    <row r="13" spans="1:17" ht="15.75" customHeight="1" x14ac:dyDescent="0.25">
      <c r="A13" s="98" t="s">
        <v>357</v>
      </c>
      <c r="B13" s="99" t="s">
        <v>378</v>
      </c>
      <c r="C13" s="100" t="s">
        <v>1013</v>
      </c>
      <c r="D13" s="100" t="s">
        <v>188</v>
      </c>
      <c r="E13" s="222">
        <v>26</v>
      </c>
      <c r="F13" s="78">
        <v>8410031964059</v>
      </c>
      <c r="G13" s="79"/>
      <c r="H13" s="80"/>
      <c r="I13" s="80"/>
      <c r="J13" s="80"/>
      <c r="K13" s="80"/>
      <c r="L13" s="80"/>
      <c r="M13" s="80"/>
      <c r="N13" s="81">
        <v>1</v>
      </c>
      <c r="O13" s="82">
        <v>0</v>
      </c>
      <c r="P13" s="83">
        <v>0</v>
      </c>
      <c r="Q13" s="84">
        <f>SUM(E13)*(N13*O13)*(1-P13)</f>
        <v>0</v>
      </c>
    </row>
    <row r="14" spans="1:17" ht="15.75" customHeight="1" x14ac:dyDescent="0.25">
      <c r="A14" s="98" t="s">
        <v>357</v>
      </c>
      <c r="B14" s="99" t="s">
        <v>380</v>
      </c>
      <c r="C14" s="100" t="s">
        <v>526</v>
      </c>
      <c r="D14" s="100" t="s">
        <v>365</v>
      </c>
      <c r="E14" s="222">
        <v>4</v>
      </c>
      <c r="F14" s="78">
        <v>8711369211489</v>
      </c>
      <c r="G14" s="79"/>
      <c r="H14" s="80"/>
      <c r="I14" s="80"/>
      <c r="J14" s="80"/>
      <c r="K14" s="80"/>
      <c r="L14" s="80"/>
      <c r="M14" s="80"/>
      <c r="N14" s="81">
        <v>1</v>
      </c>
      <c r="O14" s="82">
        <v>0</v>
      </c>
      <c r="P14" s="83">
        <v>0</v>
      </c>
      <c r="Q14" s="84">
        <f>SUM(E14)*(N14*O14)*(1-P14)</f>
        <v>0</v>
      </c>
    </row>
    <row r="15" spans="1:17" ht="15.75" customHeight="1" x14ac:dyDescent="0.25">
      <c r="A15" s="98" t="s">
        <v>357</v>
      </c>
      <c r="B15" s="99" t="s">
        <v>381</v>
      </c>
      <c r="C15" s="100" t="s">
        <v>526</v>
      </c>
      <c r="D15" s="100" t="s">
        <v>365</v>
      </c>
      <c r="E15" s="222">
        <v>1</v>
      </c>
      <c r="F15" s="78">
        <v>8004399331143</v>
      </c>
      <c r="G15" s="79"/>
      <c r="H15" s="80"/>
      <c r="I15" s="80"/>
      <c r="J15" s="80"/>
      <c r="K15" s="80"/>
      <c r="L15" s="80"/>
      <c r="M15" s="80"/>
      <c r="N15" s="81">
        <v>1</v>
      </c>
      <c r="O15" s="82">
        <v>0</v>
      </c>
      <c r="P15" s="83">
        <v>0</v>
      </c>
      <c r="Q15" s="84">
        <f>SUM(E15)*(N15*O15)*(1-P15)</f>
        <v>0</v>
      </c>
    </row>
    <row r="16" spans="1:17" ht="15.75" customHeight="1" x14ac:dyDescent="0.25">
      <c r="A16" s="98" t="s">
        <v>357</v>
      </c>
      <c r="B16" s="99" t="s">
        <v>383</v>
      </c>
      <c r="C16" s="100" t="s">
        <v>1012</v>
      </c>
      <c r="D16" s="100" t="s">
        <v>365</v>
      </c>
      <c r="E16" s="222">
        <v>41</v>
      </c>
      <c r="F16" s="78">
        <v>8710401665662</v>
      </c>
      <c r="G16" s="79"/>
      <c r="H16" s="80"/>
      <c r="I16" s="80"/>
      <c r="J16" s="80"/>
      <c r="K16" s="80"/>
      <c r="L16" s="80"/>
      <c r="M16" s="80"/>
      <c r="N16" s="81">
        <v>1</v>
      </c>
      <c r="O16" s="82">
        <v>0</v>
      </c>
      <c r="P16" s="83">
        <v>0</v>
      </c>
      <c r="Q16" s="84">
        <f>SUM(E16)*(N16*O16)*(1-P16)</f>
        <v>0</v>
      </c>
    </row>
    <row r="17" spans="1:17" ht="15.75" customHeight="1" x14ac:dyDescent="0.25">
      <c r="A17" s="98" t="s">
        <v>357</v>
      </c>
      <c r="B17" s="99" t="s">
        <v>384</v>
      </c>
      <c r="C17" s="100" t="s">
        <v>1012</v>
      </c>
      <c r="D17" s="100" t="s">
        <v>365</v>
      </c>
      <c r="E17" s="222">
        <v>12</v>
      </c>
      <c r="F17" s="78">
        <v>8717522225973</v>
      </c>
      <c r="G17" s="79"/>
      <c r="H17" s="80"/>
      <c r="I17" s="80"/>
      <c r="J17" s="80"/>
      <c r="K17" s="80"/>
      <c r="L17" s="80"/>
      <c r="M17" s="80"/>
      <c r="N17" s="81">
        <v>1</v>
      </c>
      <c r="O17" s="82">
        <v>0</v>
      </c>
      <c r="P17" s="83">
        <v>0</v>
      </c>
      <c r="Q17" s="84">
        <f>SUM(E17)*(N17*O17)*(1-P17)</f>
        <v>0</v>
      </c>
    </row>
    <row r="18" spans="1:17" ht="15.75" customHeight="1" x14ac:dyDescent="0.25">
      <c r="A18" s="98" t="s">
        <v>357</v>
      </c>
      <c r="B18" s="99" t="s">
        <v>386</v>
      </c>
      <c r="C18" s="100" t="s">
        <v>834</v>
      </c>
      <c r="D18" s="100" t="s">
        <v>387</v>
      </c>
      <c r="E18" s="222">
        <v>243</v>
      </c>
      <c r="F18" s="78">
        <v>8710401224241</v>
      </c>
      <c r="G18" s="79"/>
      <c r="H18" s="80"/>
      <c r="I18" s="80"/>
      <c r="J18" s="80"/>
      <c r="K18" s="80"/>
      <c r="L18" s="80"/>
      <c r="M18" s="80"/>
      <c r="N18" s="81">
        <v>1</v>
      </c>
      <c r="O18" s="82">
        <v>0</v>
      </c>
      <c r="P18" s="83">
        <v>0</v>
      </c>
      <c r="Q18" s="84">
        <f>SUM(E18)*(N18*O18)*(1-P18)</f>
        <v>0</v>
      </c>
    </row>
    <row r="19" spans="1:17" ht="15.75" customHeight="1" x14ac:dyDescent="0.25">
      <c r="A19" s="98" t="s">
        <v>357</v>
      </c>
      <c r="B19" s="99" t="s">
        <v>389</v>
      </c>
      <c r="C19" s="100" t="s">
        <v>526</v>
      </c>
      <c r="D19" s="100" t="s">
        <v>255</v>
      </c>
      <c r="E19" s="222">
        <v>61</v>
      </c>
      <c r="F19" s="78">
        <v>5703538463389</v>
      </c>
      <c r="G19" s="79"/>
      <c r="H19" s="80"/>
      <c r="I19" s="80"/>
      <c r="J19" s="80"/>
      <c r="K19" s="80"/>
      <c r="L19" s="80"/>
      <c r="M19" s="80"/>
      <c r="N19" s="81">
        <v>1</v>
      </c>
      <c r="O19" s="82">
        <v>0</v>
      </c>
      <c r="P19" s="83">
        <v>0</v>
      </c>
      <c r="Q19" s="84">
        <f>SUM(E19)*(N19*O19)*(1-P19)</f>
        <v>0</v>
      </c>
    </row>
    <row r="20" spans="1:17" ht="15.75" customHeight="1" x14ac:dyDescent="0.25">
      <c r="A20" s="98" t="s">
        <v>357</v>
      </c>
      <c r="B20" s="99" t="s">
        <v>391</v>
      </c>
      <c r="C20" s="100" t="s">
        <v>1012</v>
      </c>
      <c r="D20" s="100" t="s">
        <v>365</v>
      </c>
      <c r="E20" s="222">
        <v>35</v>
      </c>
      <c r="F20" s="78">
        <v>5400586618777</v>
      </c>
      <c r="G20" s="79"/>
      <c r="H20" s="80"/>
      <c r="I20" s="80"/>
      <c r="J20" s="80"/>
      <c r="K20" s="80"/>
      <c r="L20" s="80"/>
      <c r="M20" s="80"/>
      <c r="N20" s="81">
        <v>1</v>
      </c>
      <c r="O20" s="82">
        <v>0</v>
      </c>
      <c r="P20" s="83">
        <v>0</v>
      </c>
      <c r="Q20" s="84">
        <f>SUM(E20)*(N20*O20)*(1-P20)</f>
        <v>0</v>
      </c>
    </row>
    <row r="21" spans="1:17" ht="15.75" customHeight="1" x14ac:dyDescent="0.25">
      <c r="A21" s="98" t="s">
        <v>357</v>
      </c>
      <c r="B21" s="99" t="s">
        <v>393</v>
      </c>
      <c r="C21" s="100" t="s">
        <v>1013</v>
      </c>
      <c r="D21" s="100" t="s">
        <v>270</v>
      </c>
      <c r="E21" s="222">
        <v>127</v>
      </c>
      <c r="F21" s="78">
        <v>8711100644231</v>
      </c>
      <c r="G21" s="79"/>
      <c r="H21" s="80"/>
      <c r="I21" s="80"/>
      <c r="J21" s="80"/>
      <c r="K21" s="80"/>
      <c r="L21" s="80"/>
      <c r="M21" s="80"/>
      <c r="N21" s="81">
        <v>1</v>
      </c>
      <c r="O21" s="82">
        <v>0</v>
      </c>
      <c r="P21" s="83">
        <v>0</v>
      </c>
      <c r="Q21" s="84">
        <f>SUM(E21)*(N21*O21)*(1-P21)</f>
        <v>0</v>
      </c>
    </row>
    <row r="22" spans="1:17" ht="15.75" customHeight="1" x14ac:dyDescent="0.25">
      <c r="A22" s="98" t="s">
        <v>357</v>
      </c>
      <c r="B22" s="99" t="s">
        <v>394</v>
      </c>
      <c r="C22" s="100" t="s">
        <v>1013</v>
      </c>
      <c r="D22" s="100" t="s">
        <v>395</v>
      </c>
      <c r="E22" s="222">
        <v>224</v>
      </c>
      <c r="F22" s="78">
        <v>8710401012701</v>
      </c>
      <c r="G22" s="79"/>
      <c r="H22" s="80"/>
      <c r="I22" s="80"/>
      <c r="J22" s="80"/>
      <c r="K22" s="80"/>
      <c r="L22" s="80"/>
      <c r="M22" s="80"/>
      <c r="N22" s="81">
        <v>1</v>
      </c>
      <c r="O22" s="82">
        <v>0</v>
      </c>
      <c r="P22" s="83">
        <v>0</v>
      </c>
      <c r="Q22" s="84">
        <f>SUM(E22)*(N22*O22)*(1-P22)</f>
        <v>0</v>
      </c>
    </row>
    <row r="23" spans="1:17" ht="15.75" customHeight="1" x14ac:dyDescent="0.25">
      <c r="A23" s="98" t="s">
        <v>357</v>
      </c>
      <c r="B23" s="99" t="s">
        <v>397</v>
      </c>
      <c r="C23" s="100" t="s">
        <v>834</v>
      </c>
      <c r="D23" s="100" t="s">
        <v>398</v>
      </c>
      <c r="E23" s="222">
        <v>108</v>
      </c>
      <c r="F23" s="78">
        <v>8710401558216</v>
      </c>
      <c r="G23" s="79"/>
      <c r="H23" s="80"/>
      <c r="I23" s="80"/>
      <c r="J23" s="80"/>
      <c r="K23" s="80"/>
      <c r="L23" s="80"/>
      <c r="M23" s="80"/>
      <c r="N23" s="81">
        <v>1</v>
      </c>
      <c r="O23" s="82">
        <v>0</v>
      </c>
      <c r="P23" s="83">
        <v>0</v>
      </c>
      <c r="Q23" s="84">
        <f>SUM(E23)*(N23*O23)*(1-P23)</f>
        <v>0</v>
      </c>
    </row>
    <row r="24" spans="1:17" ht="15.75" customHeight="1" x14ac:dyDescent="0.25">
      <c r="A24" s="98" t="s">
        <v>357</v>
      </c>
      <c r="B24" s="99" t="s">
        <v>399</v>
      </c>
      <c r="C24" s="100" t="s">
        <v>834</v>
      </c>
      <c r="D24" s="100" t="s">
        <v>400</v>
      </c>
      <c r="E24" s="222">
        <v>52</v>
      </c>
      <c r="F24" s="78">
        <v>8710401558209</v>
      </c>
      <c r="G24" s="79"/>
      <c r="H24" s="80"/>
      <c r="I24" s="80"/>
      <c r="J24" s="80"/>
      <c r="K24" s="80"/>
      <c r="L24" s="80"/>
      <c r="M24" s="80"/>
      <c r="N24" s="81">
        <v>1</v>
      </c>
      <c r="O24" s="82">
        <v>0</v>
      </c>
      <c r="P24" s="83">
        <v>0</v>
      </c>
      <c r="Q24" s="84">
        <f>SUM(E24)*(N24*O24)*(1-P24)</f>
        <v>0</v>
      </c>
    </row>
    <row r="25" spans="1:17" ht="15.75" customHeight="1" x14ac:dyDescent="0.25">
      <c r="A25" s="98" t="s">
        <v>357</v>
      </c>
      <c r="B25" s="99" t="s">
        <v>401</v>
      </c>
      <c r="C25" s="100" t="s">
        <v>1011</v>
      </c>
      <c r="D25" s="100" t="s">
        <v>365</v>
      </c>
      <c r="E25" s="222">
        <v>13</v>
      </c>
      <c r="F25" s="78">
        <v>8710499059015</v>
      </c>
      <c r="G25" s="79"/>
      <c r="H25" s="80"/>
      <c r="I25" s="80"/>
      <c r="J25" s="80"/>
      <c r="K25" s="80"/>
      <c r="L25" s="80"/>
      <c r="M25" s="80"/>
      <c r="N25" s="81">
        <v>1</v>
      </c>
      <c r="O25" s="82">
        <v>0</v>
      </c>
      <c r="P25" s="83">
        <v>0</v>
      </c>
      <c r="Q25" s="84">
        <f>SUM(E25)*(N25*O25)*(1-P25)</f>
        <v>0</v>
      </c>
    </row>
    <row r="26" spans="1:17" ht="15.75" customHeight="1" x14ac:dyDescent="0.25">
      <c r="A26" s="98" t="s">
        <v>357</v>
      </c>
      <c r="B26" s="99" t="s">
        <v>402</v>
      </c>
      <c r="C26" s="100" t="s">
        <v>1011</v>
      </c>
      <c r="D26" s="100" t="s">
        <v>365</v>
      </c>
      <c r="E26" s="222">
        <v>14</v>
      </c>
      <c r="F26" s="78">
        <v>3133200063234</v>
      </c>
      <c r="G26" s="79"/>
      <c r="H26" s="80"/>
      <c r="I26" s="80"/>
      <c r="J26" s="80"/>
      <c r="K26" s="80"/>
      <c r="L26" s="80"/>
      <c r="M26" s="80"/>
      <c r="N26" s="81">
        <v>1</v>
      </c>
      <c r="O26" s="82">
        <v>0</v>
      </c>
      <c r="P26" s="83">
        <v>0</v>
      </c>
      <c r="Q26" s="84">
        <f>SUM(E26)*(N26*O26)*(1-P26)</f>
        <v>0</v>
      </c>
    </row>
    <row r="27" spans="1:17" ht="15.75" customHeight="1" x14ac:dyDescent="0.25">
      <c r="A27" s="98" t="s">
        <v>357</v>
      </c>
      <c r="B27" s="99" t="s">
        <v>404</v>
      </c>
      <c r="C27" s="100" t="s">
        <v>1011</v>
      </c>
      <c r="D27" s="100" t="s">
        <v>255</v>
      </c>
      <c r="E27" s="222">
        <v>1893</v>
      </c>
      <c r="F27" s="78">
        <v>8710401658978</v>
      </c>
      <c r="G27" s="79"/>
      <c r="H27" s="80"/>
      <c r="I27" s="80"/>
      <c r="J27" s="80"/>
      <c r="K27" s="80"/>
      <c r="L27" s="80"/>
      <c r="M27" s="80"/>
      <c r="N27" s="81">
        <v>1</v>
      </c>
      <c r="O27" s="82">
        <v>0</v>
      </c>
      <c r="P27" s="83">
        <v>0</v>
      </c>
      <c r="Q27" s="84">
        <f>SUM(E27)*(N27*O27)*(1-P27)</f>
        <v>0</v>
      </c>
    </row>
    <row r="28" spans="1:17" ht="15.75" customHeight="1" x14ac:dyDescent="0.25">
      <c r="A28" s="98" t="s">
        <v>357</v>
      </c>
      <c r="B28" s="99" t="s">
        <v>405</v>
      </c>
      <c r="C28" s="100" t="s">
        <v>1011</v>
      </c>
      <c r="D28" s="100" t="s">
        <v>255</v>
      </c>
      <c r="E28" s="222">
        <v>44</v>
      </c>
      <c r="F28" s="78">
        <v>8711000670200</v>
      </c>
      <c r="G28" s="79"/>
      <c r="H28" s="80"/>
      <c r="I28" s="80"/>
      <c r="J28" s="80"/>
      <c r="K28" s="80"/>
      <c r="L28" s="80"/>
      <c r="M28" s="80"/>
      <c r="N28" s="81">
        <v>1</v>
      </c>
      <c r="O28" s="82">
        <v>0</v>
      </c>
      <c r="P28" s="83">
        <v>0</v>
      </c>
      <c r="Q28" s="84">
        <f>SUM(E28)*(N28*O28)*(1-P28)</f>
        <v>0</v>
      </c>
    </row>
    <row r="29" spans="1:17" ht="15.75" customHeight="1" x14ac:dyDescent="0.25">
      <c r="A29" s="98" t="s">
        <v>357</v>
      </c>
      <c r="B29" s="99" t="s">
        <v>406</v>
      </c>
      <c r="C29" s="100" t="s">
        <v>1014</v>
      </c>
      <c r="D29" s="100" t="s">
        <v>407</v>
      </c>
      <c r="E29" s="222">
        <v>384</v>
      </c>
      <c r="F29" s="78">
        <v>8710401531646</v>
      </c>
      <c r="G29" s="79"/>
      <c r="H29" s="80"/>
      <c r="I29" s="80"/>
      <c r="J29" s="80"/>
      <c r="K29" s="80"/>
      <c r="L29" s="80"/>
      <c r="M29" s="80"/>
      <c r="N29" s="81">
        <v>1</v>
      </c>
      <c r="O29" s="82">
        <v>0</v>
      </c>
      <c r="P29" s="83">
        <v>0</v>
      </c>
      <c r="Q29" s="84">
        <f>SUM(E29)*(N29*O29)*(1-P29)</f>
        <v>0</v>
      </c>
    </row>
    <row r="30" spans="1:17" ht="15.75" customHeight="1" x14ac:dyDescent="0.25">
      <c r="A30" s="98" t="s">
        <v>357</v>
      </c>
      <c r="B30" s="99" t="s">
        <v>408</v>
      </c>
      <c r="C30" s="100" t="s">
        <v>1011</v>
      </c>
      <c r="D30" s="100" t="s">
        <v>254</v>
      </c>
      <c r="E30" s="222">
        <v>218</v>
      </c>
      <c r="F30" s="78">
        <v>8710401657490</v>
      </c>
      <c r="G30" s="79"/>
      <c r="H30" s="80"/>
      <c r="I30" s="80"/>
      <c r="J30" s="80"/>
      <c r="K30" s="80"/>
      <c r="L30" s="80"/>
      <c r="M30" s="80"/>
      <c r="N30" s="81">
        <v>1</v>
      </c>
      <c r="O30" s="82">
        <v>0</v>
      </c>
      <c r="P30" s="83">
        <v>0</v>
      </c>
      <c r="Q30" s="84">
        <f>SUM(E30)*(N30*O30)*(1-P30)</f>
        <v>0</v>
      </c>
    </row>
    <row r="31" spans="1:17" ht="15.75" customHeight="1" x14ac:dyDescent="0.25">
      <c r="A31" s="98" t="s">
        <v>357</v>
      </c>
      <c r="B31" s="99" t="s">
        <v>409</v>
      </c>
      <c r="C31" s="100" t="s">
        <v>526</v>
      </c>
      <c r="D31" s="100" t="s">
        <v>410</v>
      </c>
      <c r="E31" s="222">
        <v>397</v>
      </c>
      <c r="F31" s="78">
        <v>8710401564712</v>
      </c>
      <c r="G31" s="79"/>
      <c r="H31" s="80"/>
      <c r="I31" s="80"/>
      <c r="J31" s="80"/>
      <c r="K31" s="80"/>
      <c r="L31" s="80"/>
      <c r="M31" s="80"/>
      <c r="N31" s="81">
        <v>1</v>
      </c>
      <c r="O31" s="82">
        <v>0</v>
      </c>
      <c r="P31" s="83">
        <v>0</v>
      </c>
      <c r="Q31" s="84">
        <f>SUM(E31)*(N31*O31)*(1-P31)</f>
        <v>0</v>
      </c>
    </row>
    <row r="32" spans="1:17" ht="15.75" customHeight="1" x14ac:dyDescent="0.25">
      <c r="A32" s="98" t="s">
        <v>357</v>
      </c>
      <c r="B32" s="99" t="s">
        <v>411</v>
      </c>
      <c r="C32" s="100" t="s">
        <v>526</v>
      </c>
      <c r="D32" s="100" t="s">
        <v>255</v>
      </c>
      <c r="E32" s="222">
        <v>200</v>
      </c>
      <c r="F32" s="78">
        <v>8710401609239</v>
      </c>
      <c r="G32" s="79"/>
      <c r="H32" s="80"/>
      <c r="I32" s="80"/>
      <c r="J32" s="80"/>
      <c r="K32" s="80"/>
      <c r="L32" s="80"/>
      <c r="M32" s="80"/>
      <c r="N32" s="81">
        <v>1</v>
      </c>
      <c r="O32" s="82">
        <v>0</v>
      </c>
      <c r="P32" s="83">
        <v>0</v>
      </c>
      <c r="Q32" s="84">
        <f>SUM(E32)*(N32*O32)*(1-P32)</f>
        <v>0</v>
      </c>
    </row>
    <row r="33" spans="1:17" ht="15.75" customHeight="1" x14ac:dyDescent="0.25">
      <c r="A33" s="98" t="s">
        <v>357</v>
      </c>
      <c r="B33" s="99" t="s">
        <v>412</v>
      </c>
      <c r="C33" s="100" t="s">
        <v>526</v>
      </c>
      <c r="D33" s="100" t="s">
        <v>410</v>
      </c>
      <c r="E33" s="222">
        <v>255</v>
      </c>
      <c r="F33" s="78">
        <v>8710401564736</v>
      </c>
      <c r="G33" s="79"/>
      <c r="H33" s="80"/>
      <c r="I33" s="80"/>
      <c r="J33" s="80"/>
      <c r="K33" s="80"/>
      <c r="L33" s="80"/>
      <c r="M33" s="80"/>
      <c r="N33" s="81">
        <v>1</v>
      </c>
      <c r="O33" s="82">
        <v>0</v>
      </c>
      <c r="P33" s="83">
        <v>0</v>
      </c>
      <c r="Q33" s="84">
        <f>SUM(E33)*(N33*O33)*(1-P33)</f>
        <v>0</v>
      </c>
    </row>
    <row r="34" spans="1:17" ht="15.75" customHeight="1" x14ac:dyDescent="0.25">
      <c r="A34" s="98" t="s">
        <v>357</v>
      </c>
      <c r="B34" s="99" t="s">
        <v>413</v>
      </c>
      <c r="C34" s="100" t="s">
        <v>1014</v>
      </c>
      <c r="D34" s="100" t="s">
        <v>407</v>
      </c>
      <c r="E34" s="222">
        <v>195</v>
      </c>
      <c r="F34" s="78">
        <v>8710401531660</v>
      </c>
      <c r="G34" s="79"/>
      <c r="H34" s="80"/>
      <c r="I34" s="80"/>
      <c r="J34" s="80"/>
      <c r="K34" s="80"/>
      <c r="L34" s="80"/>
      <c r="M34" s="80"/>
      <c r="N34" s="81">
        <v>1</v>
      </c>
      <c r="O34" s="82">
        <v>0</v>
      </c>
      <c r="P34" s="83">
        <v>0</v>
      </c>
      <c r="Q34" s="84">
        <f>SUM(E34)*(N34*O34)*(1-P34)</f>
        <v>0</v>
      </c>
    </row>
    <row r="35" spans="1:17" ht="15.75" customHeight="1" x14ac:dyDescent="0.25">
      <c r="A35" s="98" t="s">
        <v>357</v>
      </c>
      <c r="B35" s="99" t="s">
        <v>414</v>
      </c>
      <c r="C35" s="100" t="s">
        <v>526</v>
      </c>
      <c r="D35" s="100" t="s">
        <v>415</v>
      </c>
      <c r="E35" s="222">
        <v>24</v>
      </c>
      <c r="F35" s="78">
        <v>8710401495047</v>
      </c>
      <c r="G35" s="79"/>
      <c r="H35" s="80"/>
      <c r="I35" s="80"/>
      <c r="J35" s="80"/>
      <c r="K35" s="80"/>
      <c r="L35" s="80"/>
      <c r="M35" s="80"/>
      <c r="N35" s="81">
        <v>1</v>
      </c>
      <c r="O35" s="82">
        <v>0</v>
      </c>
      <c r="P35" s="83">
        <v>0</v>
      </c>
      <c r="Q35" s="84">
        <f>SUM(E35)*(N35*O35)*(1-P35)</f>
        <v>0</v>
      </c>
    </row>
    <row r="36" spans="1:17" ht="15.75" customHeight="1" x14ac:dyDescent="0.25">
      <c r="A36" s="98" t="s">
        <v>357</v>
      </c>
      <c r="B36" s="99" t="s">
        <v>416</v>
      </c>
      <c r="C36" s="100" t="s">
        <v>1011</v>
      </c>
      <c r="D36" s="100" t="s">
        <v>255</v>
      </c>
      <c r="E36" s="222">
        <v>121</v>
      </c>
      <c r="F36" s="78">
        <v>8711000670262</v>
      </c>
      <c r="G36" s="79"/>
      <c r="H36" s="80"/>
      <c r="I36" s="80"/>
      <c r="J36" s="80"/>
      <c r="K36" s="80"/>
      <c r="L36" s="80"/>
      <c r="M36" s="80"/>
      <c r="N36" s="81">
        <v>1</v>
      </c>
      <c r="O36" s="82">
        <v>0</v>
      </c>
      <c r="P36" s="83">
        <v>0</v>
      </c>
      <c r="Q36" s="84">
        <f>SUM(E36)*(N36*O36)*(1-P36)</f>
        <v>0</v>
      </c>
    </row>
    <row r="37" spans="1:17" ht="15.75" customHeight="1" x14ac:dyDescent="0.25">
      <c r="A37" s="98" t="s">
        <v>357</v>
      </c>
      <c r="B37" s="99" t="s">
        <v>417</v>
      </c>
      <c r="C37" s="100" t="s">
        <v>526</v>
      </c>
      <c r="D37" s="100" t="s">
        <v>88</v>
      </c>
      <c r="E37" s="222">
        <v>22</v>
      </c>
      <c r="F37" s="78">
        <v>8710401317486</v>
      </c>
      <c r="G37" s="79"/>
      <c r="H37" s="80"/>
      <c r="I37" s="80"/>
      <c r="J37" s="80"/>
      <c r="K37" s="80"/>
      <c r="L37" s="80"/>
      <c r="M37" s="80"/>
      <c r="N37" s="81">
        <v>1</v>
      </c>
      <c r="O37" s="82">
        <v>0</v>
      </c>
      <c r="P37" s="83">
        <v>0</v>
      </c>
      <c r="Q37" s="84">
        <f>SUM(E37)*(N37*O37)*(1-P37)</f>
        <v>0</v>
      </c>
    </row>
    <row r="38" spans="1:17" ht="15.75" customHeight="1" x14ac:dyDescent="0.25">
      <c r="A38" s="98" t="s">
        <v>357</v>
      </c>
      <c r="B38" s="99" t="s">
        <v>418</v>
      </c>
      <c r="C38" s="100" t="s">
        <v>1011</v>
      </c>
      <c r="D38" s="100" t="s">
        <v>253</v>
      </c>
      <c r="E38" s="222">
        <v>87</v>
      </c>
      <c r="F38" s="78">
        <v>8710401653850</v>
      </c>
      <c r="G38" s="79"/>
      <c r="H38" s="80"/>
      <c r="I38" s="80"/>
      <c r="J38" s="80"/>
      <c r="K38" s="80"/>
      <c r="L38" s="80"/>
      <c r="M38" s="80"/>
      <c r="N38" s="81">
        <v>1</v>
      </c>
      <c r="O38" s="82">
        <v>0</v>
      </c>
      <c r="P38" s="83">
        <v>0</v>
      </c>
      <c r="Q38" s="84">
        <f>SUM(E38)*(N38*O38)*(1-P38)</f>
        <v>0</v>
      </c>
    </row>
    <row r="39" spans="1:17" ht="15.75" customHeight="1" x14ac:dyDescent="0.25">
      <c r="A39" s="98" t="s">
        <v>357</v>
      </c>
      <c r="B39" s="99" t="s">
        <v>419</v>
      </c>
      <c r="C39" s="100" t="s">
        <v>526</v>
      </c>
      <c r="D39" s="100" t="s">
        <v>420</v>
      </c>
      <c r="E39" s="222">
        <v>8</v>
      </c>
      <c r="F39" s="78">
        <v>8710401643738</v>
      </c>
      <c r="G39" s="79"/>
      <c r="H39" s="80"/>
      <c r="I39" s="80"/>
      <c r="J39" s="80"/>
      <c r="K39" s="80"/>
      <c r="L39" s="80"/>
      <c r="M39" s="80"/>
      <c r="N39" s="81">
        <v>1</v>
      </c>
      <c r="O39" s="82">
        <v>0</v>
      </c>
      <c r="P39" s="83">
        <v>0</v>
      </c>
      <c r="Q39" s="84">
        <f>SUM(E39)*(N39*O39)*(1-P39)</f>
        <v>0</v>
      </c>
    </row>
    <row r="40" spans="1:17" ht="15.75" customHeight="1" x14ac:dyDescent="0.25">
      <c r="A40" s="98" t="s">
        <v>357</v>
      </c>
      <c r="B40" s="99" t="s">
        <v>421</v>
      </c>
      <c r="C40" s="100" t="s">
        <v>526</v>
      </c>
      <c r="D40" s="100" t="s">
        <v>420</v>
      </c>
      <c r="E40" s="222">
        <v>6</v>
      </c>
      <c r="F40" s="78">
        <v>8710401636358</v>
      </c>
      <c r="G40" s="79"/>
      <c r="H40" s="80"/>
      <c r="I40" s="80"/>
      <c r="J40" s="80"/>
      <c r="K40" s="80"/>
      <c r="L40" s="80"/>
      <c r="M40" s="80"/>
      <c r="N40" s="81">
        <v>1</v>
      </c>
      <c r="O40" s="82">
        <v>0</v>
      </c>
      <c r="P40" s="83">
        <v>0</v>
      </c>
      <c r="Q40" s="84">
        <f>SUM(E40)*(N40*O40)*(1-P40)</f>
        <v>0</v>
      </c>
    </row>
    <row r="41" spans="1:17" ht="15.75" customHeight="1" x14ac:dyDescent="0.25">
      <c r="A41" s="98" t="s">
        <v>357</v>
      </c>
      <c r="B41" s="99" t="s">
        <v>422</v>
      </c>
      <c r="C41" s="100" t="s">
        <v>1011</v>
      </c>
      <c r="D41" s="100" t="s">
        <v>423</v>
      </c>
      <c r="E41" s="222">
        <v>22</v>
      </c>
      <c r="F41" s="78">
        <v>8710401049165</v>
      </c>
      <c r="G41" s="79"/>
      <c r="H41" s="80"/>
      <c r="I41" s="80"/>
      <c r="J41" s="80"/>
      <c r="K41" s="80"/>
      <c r="L41" s="80"/>
      <c r="M41" s="80"/>
      <c r="N41" s="81">
        <v>1</v>
      </c>
      <c r="O41" s="82">
        <v>0</v>
      </c>
      <c r="P41" s="83">
        <v>0</v>
      </c>
      <c r="Q41" s="84">
        <f>SUM(E41)*(N41*O41)*(1-P41)</f>
        <v>0</v>
      </c>
    </row>
    <row r="42" spans="1:17" ht="15.75" customHeight="1" x14ac:dyDescent="0.25">
      <c r="A42" s="98" t="s">
        <v>357</v>
      </c>
      <c r="B42" s="99" t="s">
        <v>424</v>
      </c>
      <c r="C42" s="100" t="s">
        <v>835</v>
      </c>
      <c r="D42" s="100" t="s">
        <v>255</v>
      </c>
      <c r="E42" s="222">
        <v>90</v>
      </c>
      <c r="F42" s="78">
        <v>8710653066927</v>
      </c>
      <c r="G42" s="79"/>
      <c r="H42" s="80"/>
      <c r="I42" s="80"/>
      <c r="J42" s="80"/>
      <c r="K42" s="80"/>
      <c r="L42" s="80"/>
      <c r="M42" s="80"/>
      <c r="N42" s="81">
        <v>1</v>
      </c>
      <c r="O42" s="82">
        <v>0</v>
      </c>
      <c r="P42" s="83">
        <v>0</v>
      </c>
      <c r="Q42" s="84">
        <f>SUM(E42)*(N42*O42)*(1-P42)</f>
        <v>0</v>
      </c>
    </row>
    <row r="43" spans="1:17" ht="15.75" customHeight="1" x14ac:dyDescent="0.25">
      <c r="A43" s="98" t="s">
        <v>357</v>
      </c>
      <c r="B43" s="99" t="s">
        <v>425</v>
      </c>
      <c r="C43" s="100" t="s">
        <v>1014</v>
      </c>
      <c r="D43" s="100" t="s">
        <v>362</v>
      </c>
      <c r="E43" s="222">
        <v>18</v>
      </c>
      <c r="F43" s="78">
        <v>8710401403295</v>
      </c>
      <c r="G43" s="79"/>
      <c r="H43" s="80"/>
      <c r="I43" s="80"/>
      <c r="J43" s="80"/>
      <c r="K43" s="80"/>
      <c r="L43" s="80"/>
      <c r="M43" s="80"/>
      <c r="N43" s="81">
        <v>1</v>
      </c>
      <c r="O43" s="82">
        <v>0</v>
      </c>
      <c r="P43" s="83">
        <v>0</v>
      </c>
      <c r="Q43" s="84">
        <f>SUM(E43)*(N43*O43)*(1-P43)</f>
        <v>0</v>
      </c>
    </row>
    <row r="44" spans="1:17" ht="15.75" customHeight="1" x14ac:dyDescent="0.25">
      <c r="A44" s="98" t="s">
        <v>357</v>
      </c>
      <c r="B44" s="99" t="s">
        <v>426</v>
      </c>
      <c r="C44" s="100" t="s">
        <v>834</v>
      </c>
      <c r="D44" s="100" t="s">
        <v>255</v>
      </c>
      <c r="E44" s="222">
        <v>76</v>
      </c>
      <c r="F44" s="78">
        <v>8710401613120</v>
      </c>
      <c r="G44" s="79"/>
      <c r="H44" s="80"/>
      <c r="I44" s="80"/>
      <c r="J44" s="80"/>
      <c r="K44" s="80"/>
      <c r="L44" s="80"/>
      <c r="M44" s="80"/>
      <c r="N44" s="81">
        <v>1</v>
      </c>
      <c r="O44" s="82">
        <v>0</v>
      </c>
      <c r="P44" s="83">
        <v>0</v>
      </c>
      <c r="Q44" s="84">
        <f>SUM(E44)*(N44*O44)*(1-P44)</f>
        <v>0</v>
      </c>
    </row>
    <row r="45" spans="1:17" ht="15.75" customHeight="1" x14ac:dyDescent="0.25">
      <c r="A45" s="98" t="s">
        <v>357</v>
      </c>
      <c r="B45" s="99" t="s">
        <v>427</v>
      </c>
      <c r="C45" s="100" t="s">
        <v>835</v>
      </c>
      <c r="D45" s="100" t="s">
        <v>207</v>
      </c>
      <c r="E45" s="222">
        <v>90</v>
      </c>
      <c r="F45" s="78">
        <v>8710401611171</v>
      </c>
      <c r="G45" s="79"/>
      <c r="H45" s="80"/>
      <c r="I45" s="80"/>
      <c r="J45" s="80"/>
      <c r="K45" s="80"/>
      <c r="L45" s="80"/>
      <c r="M45" s="80"/>
      <c r="N45" s="81">
        <v>1</v>
      </c>
      <c r="O45" s="82">
        <v>0</v>
      </c>
      <c r="P45" s="83">
        <v>0</v>
      </c>
      <c r="Q45" s="84">
        <f>SUM(E45)*(N45*O45)*(1-P45)</f>
        <v>0</v>
      </c>
    </row>
    <row r="46" spans="1:17" ht="15.75" customHeight="1" x14ac:dyDescent="0.25">
      <c r="A46" s="98" t="s">
        <v>357</v>
      </c>
      <c r="B46" s="99" t="s">
        <v>429</v>
      </c>
      <c r="C46" s="100" t="s">
        <v>526</v>
      </c>
      <c r="D46" s="100" t="s">
        <v>430</v>
      </c>
      <c r="E46" s="222">
        <v>16</v>
      </c>
      <c r="F46" s="78">
        <v>7615400765669</v>
      </c>
      <c r="G46" s="79"/>
      <c r="H46" s="80"/>
      <c r="I46" s="80"/>
      <c r="J46" s="80"/>
      <c r="K46" s="80"/>
      <c r="L46" s="80"/>
      <c r="M46" s="80"/>
      <c r="N46" s="81">
        <v>1</v>
      </c>
      <c r="O46" s="82">
        <v>0</v>
      </c>
      <c r="P46" s="83">
        <v>0</v>
      </c>
      <c r="Q46" s="84">
        <f>SUM(E46)*(N46*O46)*(1-P46)</f>
        <v>0</v>
      </c>
    </row>
    <row r="47" spans="1:17" ht="15.75" customHeight="1" x14ac:dyDescent="0.25">
      <c r="A47" s="98" t="s">
        <v>357</v>
      </c>
      <c r="B47" s="99" t="s">
        <v>431</v>
      </c>
      <c r="C47" s="100" t="s">
        <v>834</v>
      </c>
      <c r="D47" s="100" t="s">
        <v>432</v>
      </c>
      <c r="E47" s="222">
        <v>13</v>
      </c>
      <c r="F47" s="78">
        <v>8001841515533</v>
      </c>
      <c r="G47" s="79"/>
      <c r="H47" s="80"/>
      <c r="I47" s="80"/>
      <c r="J47" s="80"/>
      <c r="K47" s="80"/>
      <c r="L47" s="80"/>
      <c r="M47" s="80"/>
      <c r="N47" s="81">
        <v>1</v>
      </c>
      <c r="O47" s="82">
        <v>0</v>
      </c>
      <c r="P47" s="83">
        <v>0</v>
      </c>
      <c r="Q47" s="84">
        <f>SUM(E47)*(N47*O47)*(1-P47)</f>
        <v>0</v>
      </c>
    </row>
    <row r="48" spans="1:17" x14ac:dyDescent="0.25">
      <c r="A48" s="98" t="s">
        <v>357</v>
      </c>
      <c r="B48" s="99" t="s">
        <v>844</v>
      </c>
      <c r="C48" s="100" t="s">
        <v>526</v>
      </c>
      <c r="D48" s="100" t="s">
        <v>662</v>
      </c>
      <c r="E48" s="222">
        <v>10</v>
      </c>
      <c r="F48" s="78">
        <v>8717882175291</v>
      </c>
      <c r="G48" s="79"/>
      <c r="H48" s="80"/>
      <c r="I48" s="80"/>
      <c r="J48" s="80"/>
      <c r="K48" s="80"/>
      <c r="L48" s="80"/>
      <c r="M48" s="80"/>
      <c r="N48" s="81">
        <v>1</v>
      </c>
      <c r="O48" s="82">
        <v>0</v>
      </c>
      <c r="P48" s="83">
        <v>0</v>
      </c>
      <c r="Q48" s="84">
        <f>SUM(E48)*(N48*O48)*(1-P48)</f>
        <v>0</v>
      </c>
    </row>
    <row r="49" spans="1:17" x14ac:dyDescent="0.25">
      <c r="A49" s="98" t="s">
        <v>357</v>
      </c>
      <c r="B49" s="99" t="s">
        <v>845</v>
      </c>
      <c r="C49" s="100" t="s">
        <v>526</v>
      </c>
      <c r="D49" s="100" t="s">
        <v>846</v>
      </c>
      <c r="E49" s="222">
        <v>10</v>
      </c>
      <c r="F49" s="78">
        <v>8710585548553</v>
      </c>
      <c r="G49" s="79"/>
      <c r="H49" s="80"/>
      <c r="I49" s="80"/>
      <c r="J49" s="80"/>
      <c r="K49" s="80"/>
      <c r="L49" s="80"/>
      <c r="M49" s="80"/>
      <c r="N49" s="81">
        <v>1</v>
      </c>
      <c r="O49" s="82">
        <v>0</v>
      </c>
      <c r="P49" s="83">
        <v>0</v>
      </c>
      <c r="Q49" s="84">
        <f>SUM(E49)*(N49*O49)*(1-P49)</f>
        <v>0</v>
      </c>
    </row>
    <row r="50" spans="1:17" ht="15.75" customHeight="1" x14ac:dyDescent="0.25">
      <c r="A50" s="98" t="s">
        <v>357</v>
      </c>
      <c r="B50" s="99" t="s">
        <v>847</v>
      </c>
      <c r="C50" s="100" t="s">
        <v>526</v>
      </c>
      <c r="D50" s="100" t="s">
        <v>848</v>
      </c>
      <c r="E50" s="222">
        <v>10</v>
      </c>
      <c r="F50" s="78">
        <v>4028159084500</v>
      </c>
      <c r="G50" s="79"/>
      <c r="H50" s="80"/>
      <c r="I50" s="80"/>
      <c r="J50" s="80"/>
      <c r="K50" s="80"/>
      <c r="L50" s="80"/>
      <c r="M50" s="80"/>
      <c r="N50" s="81">
        <v>1</v>
      </c>
      <c r="O50" s="82">
        <v>0</v>
      </c>
      <c r="P50" s="83">
        <v>0</v>
      </c>
      <c r="Q50" s="84">
        <f>SUM(E50)*(N50*O50)*(1-P50)</f>
        <v>0</v>
      </c>
    </row>
    <row r="51" spans="1:17" x14ac:dyDescent="0.25">
      <c r="A51" s="98" t="s">
        <v>357</v>
      </c>
      <c r="B51" s="99" t="s">
        <v>849</v>
      </c>
      <c r="C51" s="100" t="s">
        <v>526</v>
      </c>
      <c r="D51" s="100" t="s">
        <v>618</v>
      </c>
      <c r="E51" s="222">
        <v>10</v>
      </c>
      <c r="F51" s="78">
        <v>8717163781258</v>
      </c>
      <c r="G51" s="79"/>
      <c r="H51" s="80"/>
      <c r="I51" s="80"/>
      <c r="J51" s="80"/>
      <c r="K51" s="80"/>
      <c r="L51" s="80"/>
      <c r="M51" s="80"/>
      <c r="N51" s="81">
        <v>1</v>
      </c>
      <c r="O51" s="82">
        <v>0</v>
      </c>
      <c r="P51" s="83">
        <v>0</v>
      </c>
      <c r="Q51" s="84">
        <f>SUM(E51)*(N51*O51)*(1-P51)</f>
        <v>0</v>
      </c>
    </row>
    <row r="52" spans="1:17" x14ac:dyDescent="0.25">
      <c r="A52" s="98" t="s">
        <v>357</v>
      </c>
      <c r="B52" s="99" t="s">
        <v>850</v>
      </c>
      <c r="C52" s="100" t="s">
        <v>526</v>
      </c>
      <c r="D52" s="100" t="s">
        <v>851</v>
      </c>
      <c r="E52" s="222">
        <v>10</v>
      </c>
      <c r="F52" s="78">
        <v>8718452257539</v>
      </c>
      <c r="G52" s="79"/>
      <c r="H52" s="80"/>
      <c r="I52" s="80"/>
      <c r="J52" s="80"/>
      <c r="K52" s="80"/>
      <c r="L52" s="80"/>
      <c r="M52" s="80"/>
      <c r="N52" s="81">
        <v>1</v>
      </c>
      <c r="O52" s="82">
        <v>0</v>
      </c>
      <c r="P52" s="83">
        <v>0</v>
      </c>
      <c r="Q52" s="84">
        <f>SUM(E52)*(N52*O52)*(1-P52)</f>
        <v>0</v>
      </c>
    </row>
    <row r="53" spans="1:17" x14ac:dyDescent="0.25">
      <c r="A53" s="98" t="s">
        <v>357</v>
      </c>
      <c r="B53" s="99" t="s">
        <v>852</v>
      </c>
      <c r="C53" s="100" t="s">
        <v>853</v>
      </c>
      <c r="D53" s="100" t="s">
        <v>854</v>
      </c>
      <c r="E53" s="222">
        <v>10</v>
      </c>
      <c r="F53" s="78">
        <v>7615400193264</v>
      </c>
      <c r="G53" s="79"/>
      <c r="H53" s="80"/>
      <c r="I53" s="80"/>
      <c r="J53" s="80"/>
      <c r="K53" s="80"/>
      <c r="L53" s="80"/>
      <c r="M53" s="80"/>
      <c r="N53" s="81">
        <v>1</v>
      </c>
      <c r="O53" s="82">
        <v>0</v>
      </c>
      <c r="P53" s="83">
        <v>0</v>
      </c>
      <c r="Q53" s="84">
        <f>SUM(E53)*(N53*O53)*(1-P53)</f>
        <v>0</v>
      </c>
    </row>
    <row r="54" spans="1:17" x14ac:dyDescent="0.25">
      <c r="A54" s="98" t="s">
        <v>357</v>
      </c>
      <c r="B54" s="99" t="s">
        <v>855</v>
      </c>
      <c r="C54" s="100" t="s">
        <v>526</v>
      </c>
      <c r="D54" s="100" t="s">
        <v>856</v>
      </c>
      <c r="E54" s="222">
        <v>10</v>
      </c>
      <c r="F54" s="78">
        <v>8584123115763</v>
      </c>
      <c r="G54" s="79"/>
      <c r="H54" s="80"/>
      <c r="I54" s="80"/>
      <c r="J54" s="80"/>
      <c r="K54" s="80"/>
      <c r="L54" s="80"/>
      <c r="M54" s="80"/>
      <c r="N54" s="81">
        <v>1</v>
      </c>
      <c r="O54" s="82">
        <v>0</v>
      </c>
      <c r="P54" s="83">
        <v>0</v>
      </c>
      <c r="Q54" s="84">
        <f>SUM(E54)*(N54*O54)*(1-P54)</f>
        <v>0</v>
      </c>
    </row>
    <row r="55" spans="1:17" x14ac:dyDescent="0.25">
      <c r="A55" s="98" t="s">
        <v>357</v>
      </c>
      <c r="B55" s="99" t="s">
        <v>857</v>
      </c>
      <c r="C55" s="100" t="s">
        <v>526</v>
      </c>
      <c r="D55" s="100" t="s">
        <v>858</v>
      </c>
      <c r="E55" s="222">
        <v>10</v>
      </c>
      <c r="F55" s="78">
        <v>7322540539929</v>
      </c>
      <c r="G55" s="79"/>
      <c r="H55" s="80"/>
      <c r="I55" s="80"/>
      <c r="J55" s="80"/>
      <c r="K55" s="80"/>
      <c r="L55" s="80"/>
      <c r="M55" s="80"/>
      <c r="N55" s="81">
        <v>1</v>
      </c>
      <c r="O55" s="82">
        <v>0</v>
      </c>
      <c r="P55" s="83">
        <v>0</v>
      </c>
      <c r="Q55" s="84">
        <f>SUM(E55)*(N55*O55)*(1-P55)</f>
        <v>0</v>
      </c>
    </row>
    <row r="56" spans="1:17" x14ac:dyDescent="0.25">
      <c r="A56" s="98" t="s">
        <v>357</v>
      </c>
      <c r="B56" s="99" t="s">
        <v>859</v>
      </c>
      <c r="C56" s="100" t="s">
        <v>670</v>
      </c>
      <c r="D56" s="100" t="s">
        <v>860</v>
      </c>
      <c r="E56" s="222">
        <v>10</v>
      </c>
      <c r="F56" s="78">
        <v>7322540660852</v>
      </c>
      <c r="G56" s="79"/>
      <c r="H56" s="80"/>
      <c r="I56" s="80"/>
      <c r="J56" s="80"/>
      <c r="K56" s="80"/>
      <c r="L56" s="80"/>
      <c r="M56" s="80"/>
      <c r="N56" s="81">
        <v>1</v>
      </c>
      <c r="O56" s="82">
        <v>0</v>
      </c>
      <c r="P56" s="83">
        <v>0</v>
      </c>
      <c r="Q56" s="84">
        <f>SUM(E56)*(N56*O56)*(1-P56)</f>
        <v>0</v>
      </c>
    </row>
    <row r="57" spans="1:17" x14ac:dyDescent="0.25">
      <c r="A57" s="98" t="s">
        <v>357</v>
      </c>
      <c r="B57" s="99" t="s">
        <v>861</v>
      </c>
      <c r="C57" s="100" t="s">
        <v>670</v>
      </c>
      <c r="D57" s="100" t="s">
        <v>862</v>
      </c>
      <c r="E57" s="222">
        <v>10</v>
      </c>
      <c r="F57" s="78">
        <v>7322540569353</v>
      </c>
      <c r="G57" s="79"/>
      <c r="H57" s="80"/>
      <c r="I57" s="80"/>
      <c r="J57" s="80"/>
      <c r="K57" s="80"/>
      <c r="L57" s="80"/>
      <c r="M57" s="80"/>
      <c r="N57" s="81">
        <v>1</v>
      </c>
      <c r="O57" s="82">
        <v>0</v>
      </c>
      <c r="P57" s="83">
        <v>0</v>
      </c>
      <c r="Q57" s="84">
        <f>SUM(E57)*(N57*O57)*(1-P57)</f>
        <v>0</v>
      </c>
    </row>
    <row r="58" spans="1:17" x14ac:dyDescent="0.25">
      <c r="A58" s="98" t="s">
        <v>357</v>
      </c>
      <c r="B58" s="99" t="s">
        <v>863</v>
      </c>
      <c r="C58" s="100" t="s">
        <v>526</v>
      </c>
      <c r="D58" s="100" t="s">
        <v>864</v>
      </c>
      <c r="E58" s="222">
        <v>10</v>
      </c>
      <c r="F58" s="78">
        <v>4009175538543</v>
      </c>
      <c r="G58" s="79"/>
      <c r="H58" s="80"/>
      <c r="I58" s="80"/>
      <c r="J58" s="80"/>
      <c r="K58" s="80"/>
      <c r="L58" s="80"/>
      <c r="M58" s="80"/>
      <c r="N58" s="81">
        <v>1</v>
      </c>
      <c r="O58" s="82">
        <v>0</v>
      </c>
      <c r="P58" s="83">
        <v>0</v>
      </c>
      <c r="Q58" s="84">
        <f>SUM(E58)*(N58*O58)*(1-P58)</f>
        <v>0</v>
      </c>
    </row>
    <row r="59" spans="1:17" x14ac:dyDescent="0.25">
      <c r="A59" s="98" t="s">
        <v>357</v>
      </c>
      <c r="B59" s="99" t="s">
        <v>865</v>
      </c>
      <c r="C59" s="100" t="s">
        <v>670</v>
      </c>
      <c r="D59" s="100" t="s">
        <v>866</v>
      </c>
      <c r="E59" s="222">
        <v>10</v>
      </c>
      <c r="F59" s="78">
        <v>8710585547402</v>
      </c>
      <c r="G59" s="79"/>
      <c r="H59" s="80"/>
      <c r="I59" s="80"/>
      <c r="J59" s="80"/>
      <c r="K59" s="80"/>
      <c r="L59" s="80"/>
      <c r="M59" s="80"/>
      <c r="N59" s="81">
        <v>1</v>
      </c>
      <c r="O59" s="82">
        <v>0</v>
      </c>
      <c r="P59" s="83">
        <v>0</v>
      </c>
      <c r="Q59" s="84">
        <f>SUM(E59)*(N59*O59)*(1-P59)</f>
        <v>0</v>
      </c>
    </row>
    <row r="60" spans="1:17" x14ac:dyDescent="0.25">
      <c r="A60" s="98" t="s">
        <v>357</v>
      </c>
      <c r="B60" s="99" t="s">
        <v>867</v>
      </c>
      <c r="C60" s="100" t="s">
        <v>853</v>
      </c>
      <c r="D60" s="100" t="s">
        <v>868</v>
      </c>
      <c r="E60" s="222">
        <v>10</v>
      </c>
      <c r="F60" s="78">
        <v>8718452257508</v>
      </c>
      <c r="G60" s="79"/>
      <c r="H60" s="80"/>
      <c r="I60" s="80"/>
      <c r="J60" s="80"/>
      <c r="K60" s="80"/>
      <c r="L60" s="80"/>
      <c r="M60" s="80"/>
      <c r="N60" s="81">
        <v>1</v>
      </c>
      <c r="O60" s="82">
        <v>0</v>
      </c>
      <c r="P60" s="83">
        <v>0</v>
      </c>
      <c r="Q60" s="84">
        <f>SUM(E60)*(N60*O60)*(1-P60)</f>
        <v>0</v>
      </c>
    </row>
    <row r="61" spans="1:17" x14ac:dyDescent="0.25">
      <c r="A61" s="98" t="s">
        <v>357</v>
      </c>
      <c r="B61" s="99" t="s">
        <v>869</v>
      </c>
      <c r="C61" s="100" t="s">
        <v>853</v>
      </c>
      <c r="D61" s="100" t="s">
        <v>868</v>
      </c>
      <c r="E61" s="222">
        <v>10</v>
      </c>
      <c r="F61" s="78">
        <v>7615400751181</v>
      </c>
      <c r="G61" s="79"/>
      <c r="H61" s="80"/>
      <c r="I61" s="80"/>
      <c r="J61" s="80"/>
      <c r="K61" s="80"/>
      <c r="L61" s="80"/>
      <c r="M61" s="80"/>
      <c r="N61" s="81">
        <v>1</v>
      </c>
      <c r="O61" s="82">
        <v>0</v>
      </c>
      <c r="P61" s="83">
        <v>0</v>
      </c>
      <c r="Q61" s="84">
        <f>SUM(E61)*(N61*O61)*(1-P61)</f>
        <v>0</v>
      </c>
    </row>
    <row r="62" spans="1:17" x14ac:dyDescent="0.25">
      <c r="A62" s="98" t="s">
        <v>357</v>
      </c>
      <c r="B62" s="99" t="s">
        <v>870</v>
      </c>
      <c r="C62" s="100" t="s">
        <v>526</v>
      </c>
      <c r="D62" s="100" t="s">
        <v>871</v>
      </c>
      <c r="E62" s="222">
        <v>10</v>
      </c>
      <c r="F62" s="78">
        <v>7615400751754</v>
      </c>
      <c r="G62" s="79"/>
      <c r="H62" s="80"/>
      <c r="I62" s="80"/>
      <c r="J62" s="80"/>
      <c r="K62" s="80"/>
      <c r="L62" s="80"/>
      <c r="M62" s="80"/>
      <c r="N62" s="81">
        <v>1</v>
      </c>
      <c r="O62" s="82">
        <v>0</v>
      </c>
      <c r="P62" s="83">
        <v>0</v>
      </c>
      <c r="Q62" s="84">
        <f>SUM(E62)*(N62*O62)*(1-P62)</f>
        <v>0</v>
      </c>
    </row>
    <row r="63" spans="1:17" x14ac:dyDescent="0.25">
      <c r="A63" s="98" t="s">
        <v>357</v>
      </c>
      <c r="B63" s="99" t="s">
        <v>872</v>
      </c>
      <c r="C63" s="100" t="s">
        <v>526</v>
      </c>
      <c r="D63" s="100" t="s">
        <v>873</v>
      </c>
      <c r="E63" s="222">
        <v>10</v>
      </c>
      <c r="F63" s="78">
        <v>7615400159215</v>
      </c>
      <c r="G63" s="79"/>
      <c r="H63" s="80"/>
      <c r="I63" s="80"/>
      <c r="J63" s="80"/>
      <c r="K63" s="80"/>
      <c r="L63" s="80"/>
      <c r="M63" s="80"/>
      <c r="N63" s="81">
        <v>1</v>
      </c>
      <c r="O63" s="82">
        <v>0</v>
      </c>
      <c r="P63" s="83">
        <v>0</v>
      </c>
      <c r="Q63" s="84">
        <f>SUM(E63)*(N63*O63)*(1-P63)</f>
        <v>0</v>
      </c>
    </row>
    <row r="64" spans="1:17" x14ac:dyDescent="0.25">
      <c r="A64" s="98" t="s">
        <v>357</v>
      </c>
      <c r="B64" s="99" t="s">
        <v>874</v>
      </c>
      <c r="C64" s="100" t="s">
        <v>526</v>
      </c>
      <c r="D64" s="100" t="s">
        <v>875</v>
      </c>
      <c r="E64" s="222">
        <v>10</v>
      </c>
      <c r="F64" s="78">
        <v>7322540159981</v>
      </c>
      <c r="G64" s="79"/>
      <c r="H64" s="80"/>
      <c r="I64" s="80"/>
      <c r="J64" s="80"/>
      <c r="K64" s="80"/>
      <c r="L64" s="80"/>
      <c r="M64" s="80"/>
      <c r="N64" s="81">
        <v>1</v>
      </c>
      <c r="O64" s="82">
        <v>0</v>
      </c>
      <c r="P64" s="83">
        <v>0</v>
      </c>
      <c r="Q64" s="84">
        <f>SUM(E64)*(N64*O64)*(1-P64)</f>
        <v>0</v>
      </c>
    </row>
    <row r="65" spans="1:17" x14ac:dyDescent="0.25">
      <c r="A65" s="98" t="s">
        <v>357</v>
      </c>
      <c r="B65" s="99" t="s">
        <v>876</v>
      </c>
      <c r="C65" s="100" t="s">
        <v>670</v>
      </c>
      <c r="D65" s="100" t="s">
        <v>877</v>
      </c>
      <c r="E65" s="222">
        <v>10</v>
      </c>
      <c r="F65" s="78">
        <v>7322540827804</v>
      </c>
      <c r="G65" s="79"/>
      <c r="H65" s="80"/>
      <c r="I65" s="80"/>
      <c r="J65" s="80"/>
      <c r="K65" s="80"/>
      <c r="L65" s="80"/>
      <c r="M65" s="80"/>
      <c r="N65" s="81">
        <v>1</v>
      </c>
      <c r="O65" s="82">
        <v>0</v>
      </c>
      <c r="P65" s="83">
        <v>0</v>
      </c>
      <c r="Q65" s="84">
        <f>SUM(E65)*(N65*O65)*(1-P65)</f>
        <v>0</v>
      </c>
    </row>
    <row r="66" spans="1:17" x14ac:dyDescent="0.25">
      <c r="A66" s="98" t="s">
        <v>357</v>
      </c>
      <c r="B66" s="99" t="s">
        <v>878</v>
      </c>
      <c r="C66" s="100" t="s">
        <v>526</v>
      </c>
      <c r="D66" s="100" t="s">
        <v>879</v>
      </c>
      <c r="E66" s="222">
        <v>10</v>
      </c>
      <c r="F66" s="78">
        <v>13133200881354</v>
      </c>
      <c r="G66" s="79"/>
      <c r="H66" s="80"/>
      <c r="I66" s="80"/>
      <c r="J66" s="80"/>
      <c r="K66" s="80"/>
      <c r="L66" s="80"/>
      <c r="M66" s="80"/>
      <c r="N66" s="81">
        <v>1</v>
      </c>
      <c r="O66" s="82">
        <v>0</v>
      </c>
      <c r="P66" s="83">
        <v>0</v>
      </c>
      <c r="Q66" s="84">
        <f>SUM(E66)*(N66*O66)*(1-P66)</f>
        <v>0</v>
      </c>
    </row>
    <row r="67" spans="1:17" x14ac:dyDescent="0.25">
      <c r="A67" s="98" t="s">
        <v>357</v>
      </c>
      <c r="B67" s="99" t="s">
        <v>880</v>
      </c>
      <c r="C67" s="100" t="s">
        <v>526</v>
      </c>
      <c r="D67" s="100" t="s">
        <v>881</v>
      </c>
      <c r="E67" s="222">
        <v>10</v>
      </c>
      <c r="F67" s="78">
        <v>4000735586516</v>
      </c>
      <c r="G67" s="79"/>
      <c r="H67" s="80"/>
      <c r="I67" s="80"/>
      <c r="J67" s="80"/>
      <c r="K67" s="80"/>
      <c r="L67" s="80"/>
      <c r="M67" s="80"/>
      <c r="N67" s="81">
        <v>1</v>
      </c>
      <c r="O67" s="82">
        <v>0</v>
      </c>
      <c r="P67" s="83">
        <v>0</v>
      </c>
      <c r="Q67" s="84">
        <f>SUM(E67)*(N67*O67)*(1-P67)</f>
        <v>0</v>
      </c>
    </row>
    <row r="68" spans="1:17" x14ac:dyDescent="0.25">
      <c r="A68" s="98" t="s">
        <v>357</v>
      </c>
      <c r="B68" s="99" t="s">
        <v>882</v>
      </c>
      <c r="C68" s="100" t="s">
        <v>526</v>
      </c>
      <c r="D68" s="100" t="s">
        <v>883</v>
      </c>
      <c r="E68" s="222">
        <v>10</v>
      </c>
      <c r="F68" s="78">
        <v>8717882241248</v>
      </c>
      <c r="G68" s="79"/>
      <c r="H68" s="80"/>
      <c r="I68" s="80"/>
      <c r="J68" s="80"/>
      <c r="K68" s="80"/>
      <c r="L68" s="80"/>
      <c r="M68" s="80"/>
      <c r="N68" s="81">
        <v>1</v>
      </c>
      <c r="O68" s="82">
        <v>0</v>
      </c>
      <c r="P68" s="83">
        <v>0</v>
      </c>
      <c r="Q68" s="84">
        <f>SUM(E68)*(N68*O68)*(1-P68)</f>
        <v>0</v>
      </c>
    </row>
    <row r="69" spans="1:17" x14ac:dyDescent="0.25">
      <c r="A69" s="98" t="s">
        <v>357</v>
      </c>
      <c r="B69" s="99" t="s">
        <v>884</v>
      </c>
      <c r="C69" s="100" t="s">
        <v>526</v>
      </c>
      <c r="D69" s="100" t="s">
        <v>885</v>
      </c>
      <c r="E69" s="222">
        <v>10</v>
      </c>
      <c r="F69" s="78">
        <v>3133200040839</v>
      </c>
      <c r="G69" s="79"/>
      <c r="H69" s="80"/>
      <c r="I69" s="80"/>
      <c r="J69" s="80"/>
      <c r="K69" s="80"/>
      <c r="L69" s="80"/>
      <c r="M69" s="80"/>
      <c r="N69" s="81">
        <v>1</v>
      </c>
      <c r="O69" s="82">
        <v>0</v>
      </c>
      <c r="P69" s="83">
        <v>0</v>
      </c>
      <c r="Q69" s="84">
        <f>SUM(E69)*(N69*O69)*(1-P69)</f>
        <v>0</v>
      </c>
    </row>
    <row r="70" spans="1:17" x14ac:dyDescent="0.25">
      <c r="A70" s="98" t="s">
        <v>357</v>
      </c>
      <c r="B70" s="99" t="s">
        <v>886</v>
      </c>
      <c r="C70" s="100" t="s">
        <v>526</v>
      </c>
      <c r="D70" s="100" t="s">
        <v>871</v>
      </c>
      <c r="E70" s="222">
        <v>10</v>
      </c>
      <c r="F70" s="78">
        <v>7615400751730</v>
      </c>
      <c r="G70" s="79"/>
      <c r="H70" s="80"/>
      <c r="I70" s="80"/>
      <c r="J70" s="80"/>
      <c r="K70" s="80"/>
      <c r="L70" s="80"/>
      <c r="M70" s="80"/>
      <c r="N70" s="81">
        <v>1</v>
      </c>
      <c r="O70" s="82">
        <v>0</v>
      </c>
      <c r="P70" s="83">
        <v>0</v>
      </c>
      <c r="Q70" s="84">
        <f>SUM(E70)*(N70*O70)*(1-P70)</f>
        <v>0</v>
      </c>
    </row>
    <row r="71" spans="1:17" x14ac:dyDescent="0.25">
      <c r="A71" s="98" t="s">
        <v>357</v>
      </c>
      <c r="B71" s="99" t="s">
        <v>887</v>
      </c>
      <c r="C71" s="100" t="s">
        <v>526</v>
      </c>
      <c r="D71" s="100" t="s">
        <v>888</v>
      </c>
      <c r="E71" s="222">
        <v>10</v>
      </c>
      <c r="F71" s="78">
        <v>8718452264117</v>
      </c>
      <c r="G71" s="79"/>
      <c r="H71" s="80"/>
      <c r="I71" s="80"/>
      <c r="J71" s="80"/>
      <c r="K71" s="80"/>
      <c r="L71" s="80"/>
      <c r="M71" s="80"/>
      <c r="N71" s="81">
        <v>1</v>
      </c>
      <c r="O71" s="82">
        <v>0</v>
      </c>
      <c r="P71" s="83">
        <v>0</v>
      </c>
      <c r="Q71" s="84">
        <f>SUM(E71)*(N71*O71)*(1-P71)</f>
        <v>0</v>
      </c>
    </row>
    <row r="72" spans="1:17" x14ac:dyDescent="0.25">
      <c r="A72" s="98" t="s">
        <v>357</v>
      </c>
      <c r="B72" s="99" t="s">
        <v>889</v>
      </c>
      <c r="C72" s="100" t="s">
        <v>526</v>
      </c>
      <c r="D72" s="100" t="s">
        <v>888</v>
      </c>
      <c r="E72" s="222">
        <v>10</v>
      </c>
      <c r="F72" s="78">
        <v>8718452308071</v>
      </c>
      <c r="G72" s="79"/>
      <c r="H72" s="80"/>
      <c r="I72" s="80"/>
      <c r="J72" s="80"/>
      <c r="K72" s="80"/>
      <c r="L72" s="80"/>
      <c r="M72" s="80"/>
      <c r="N72" s="81">
        <v>1</v>
      </c>
      <c r="O72" s="82">
        <v>0</v>
      </c>
      <c r="P72" s="83">
        <v>0</v>
      </c>
      <c r="Q72" s="84">
        <f>SUM(E72)*(N72*O72)*(1-P72)</f>
        <v>0</v>
      </c>
    </row>
    <row r="73" spans="1:17" x14ac:dyDescent="0.25">
      <c r="A73" s="98" t="s">
        <v>357</v>
      </c>
      <c r="B73" s="99" t="s">
        <v>890</v>
      </c>
      <c r="C73" s="100" t="s">
        <v>891</v>
      </c>
      <c r="D73" s="100" t="s">
        <v>892</v>
      </c>
      <c r="E73" s="222">
        <v>10</v>
      </c>
      <c r="F73" s="78">
        <v>8711202910333</v>
      </c>
      <c r="G73" s="79"/>
      <c r="H73" s="80"/>
      <c r="I73" s="80"/>
      <c r="J73" s="80"/>
      <c r="K73" s="80"/>
      <c r="L73" s="80"/>
      <c r="M73" s="80"/>
      <c r="N73" s="81">
        <v>1</v>
      </c>
      <c r="O73" s="82">
        <v>0</v>
      </c>
      <c r="P73" s="83">
        <v>0</v>
      </c>
      <c r="Q73" s="84">
        <f>SUM(E73)*(N73*O73)*(1-P73)</f>
        <v>0</v>
      </c>
    </row>
    <row r="74" spans="1:17" x14ac:dyDescent="0.25">
      <c r="A74" s="98" t="s">
        <v>357</v>
      </c>
      <c r="B74" s="99" t="s">
        <v>893</v>
      </c>
      <c r="C74" s="100" t="s">
        <v>670</v>
      </c>
      <c r="D74" s="100" t="s">
        <v>894</v>
      </c>
      <c r="E74" s="222">
        <v>10</v>
      </c>
      <c r="F74" s="78">
        <v>7322541081274</v>
      </c>
      <c r="G74" s="79"/>
      <c r="H74" s="80"/>
      <c r="I74" s="80"/>
      <c r="J74" s="80"/>
      <c r="K74" s="80"/>
      <c r="L74" s="80"/>
      <c r="M74" s="80"/>
      <c r="N74" s="81">
        <v>1</v>
      </c>
      <c r="O74" s="82">
        <v>0</v>
      </c>
      <c r="P74" s="83">
        <v>0</v>
      </c>
      <c r="Q74" s="84">
        <f>SUM(E74)*(N74*O74)*(1-P74)</f>
        <v>0</v>
      </c>
    </row>
    <row r="75" spans="1:17" x14ac:dyDescent="0.25">
      <c r="A75" s="98" t="s">
        <v>357</v>
      </c>
      <c r="B75" s="99" t="s">
        <v>895</v>
      </c>
      <c r="C75" s="100" t="s">
        <v>526</v>
      </c>
      <c r="D75" s="100" t="s">
        <v>896</v>
      </c>
      <c r="E75" s="222">
        <v>10</v>
      </c>
      <c r="F75" s="78">
        <v>7615400111213</v>
      </c>
      <c r="G75" s="79"/>
      <c r="H75" s="80"/>
      <c r="I75" s="80"/>
      <c r="J75" s="80"/>
      <c r="K75" s="80"/>
      <c r="L75" s="80"/>
      <c r="M75" s="80"/>
      <c r="N75" s="81">
        <v>1</v>
      </c>
      <c r="O75" s="82">
        <v>0</v>
      </c>
      <c r="P75" s="83">
        <v>0</v>
      </c>
      <c r="Q75" s="84">
        <f>SUM(E75)*(N75*O75)*(1-P75)</f>
        <v>0</v>
      </c>
    </row>
    <row r="76" spans="1:17" x14ac:dyDescent="0.25">
      <c r="A76" s="98" t="s">
        <v>357</v>
      </c>
      <c r="B76" s="99" t="s">
        <v>897</v>
      </c>
      <c r="C76" s="100" t="s">
        <v>526</v>
      </c>
      <c r="D76" s="100" t="s">
        <v>898</v>
      </c>
      <c r="E76" s="222">
        <v>10</v>
      </c>
      <c r="F76" s="78">
        <v>4000735343058</v>
      </c>
      <c r="G76" s="79"/>
      <c r="H76" s="80"/>
      <c r="I76" s="80"/>
      <c r="J76" s="80"/>
      <c r="K76" s="80"/>
      <c r="L76" s="80"/>
      <c r="M76" s="80"/>
      <c r="N76" s="81">
        <v>1</v>
      </c>
      <c r="O76" s="82">
        <v>0</v>
      </c>
      <c r="P76" s="83">
        <v>0</v>
      </c>
      <c r="Q76" s="84">
        <f>SUM(E76)*(N76*O76)*(1-P76)</f>
        <v>0</v>
      </c>
    </row>
    <row r="77" spans="1:17" x14ac:dyDescent="0.25">
      <c r="A77" s="98" t="s">
        <v>357</v>
      </c>
      <c r="B77" s="99" t="s">
        <v>899</v>
      </c>
      <c r="C77" s="100" t="s">
        <v>526</v>
      </c>
      <c r="D77" s="100" t="s">
        <v>900</v>
      </c>
      <c r="E77" s="222">
        <v>10</v>
      </c>
      <c r="F77" s="78">
        <v>7310791210049</v>
      </c>
      <c r="G77" s="79"/>
      <c r="H77" s="80"/>
      <c r="I77" s="80"/>
      <c r="J77" s="80"/>
      <c r="K77" s="80"/>
      <c r="L77" s="80"/>
      <c r="M77" s="80"/>
      <c r="N77" s="81">
        <v>1</v>
      </c>
      <c r="O77" s="82">
        <v>0</v>
      </c>
      <c r="P77" s="83">
        <v>0</v>
      </c>
      <c r="Q77" s="84">
        <f>SUM(E77)*(N77*O77)*(1-P77)</f>
        <v>0</v>
      </c>
    </row>
    <row r="78" spans="1:17" x14ac:dyDescent="0.25">
      <c r="A78" s="98" t="s">
        <v>357</v>
      </c>
      <c r="B78" s="99" t="s">
        <v>901</v>
      </c>
      <c r="C78" s="100" t="s">
        <v>670</v>
      </c>
      <c r="D78" s="100" t="s">
        <v>902</v>
      </c>
      <c r="E78" s="222">
        <v>10</v>
      </c>
      <c r="F78" s="78">
        <v>4000735334551</v>
      </c>
      <c r="G78" s="79"/>
      <c r="H78" s="80"/>
      <c r="I78" s="80"/>
      <c r="J78" s="80"/>
      <c r="K78" s="80"/>
      <c r="L78" s="80"/>
      <c r="M78" s="80"/>
      <c r="N78" s="81">
        <v>1</v>
      </c>
      <c r="O78" s="82">
        <v>0</v>
      </c>
      <c r="P78" s="83">
        <v>0</v>
      </c>
      <c r="Q78" s="84">
        <f>SUM(E78)*(N78*O78)*(1-P78)</f>
        <v>0</v>
      </c>
    </row>
    <row r="79" spans="1:17" x14ac:dyDescent="0.25">
      <c r="A79" s="98" t="s">
        <v>357</v>
      </c>
      <c r="B79" s="99" t="s">
        <v>903</v>
      </c>
      <c r="C79" s="100" t="s">
        <v>670</v>
      </c>
      <c r="D79" s="100" t="s">
        <v>904</v>
      </c>
      <c r="E79" s="222">
        <v>10</v>
      </c>
      <c r="F79" s="78">
        <v>7615400111411</v>
      </c>
      <c r="G79" s="79"/>
      <c r="H79" s="80"/>
      <c r="I79" s="80"/>
      <c r="J79" s="80"/>
      <c r="K79" s="80"/>
      <c r="L79" s="80"/>
      <c r="M79" s="80"/>
      <c r="N79" s="81">
        <v>1</v>
      </c>
      <c r="O79" s="82">
        <v>0</v>
      </c>
      <c r="P79" s="83">
        <v>0</v>
      </c>
      <c r="Q79" s="84">
        <f>SUM(E79)*(N79*O79)*(1-P79)</f>
        <v>0</v>
      </c>
    </row>
    <row r="80" spans="1:17" x14ac:dyDescent="0.25">
      <c r="A80" s="98" t="s">
        <v>357</v>
      </c>
      <c r="B80" s="99" t="s">
        <v>905</v>
      </c>
      <c r="C80" s="100" t="s">
        <v>526</v>
      </c>
      <c r="D80" s="100" t="s">
        <v>906</v>
      </c>
      <c r="E80" s="222">
        <v>10</v>
      </c>
      <c r="F80" s="78">
        <v>3133200062947</v>
      </c>
      <c r="G80" s="79"/>
      <c r="H80" s="80"/>
      <c r="I80" s="80"/>
      <c r="J80" s="80"/>
      <c r="K80" s="80"/>
      <c r="L80" s="80"/>
      <c r="M80" s="80"/>
      <c r="N80" s="81">
        <v>1</v>
      </c>
      <c r="O80" s="82">
        <v>0</v>
      </c>
      <c r="P80" s="83">
        <v>0</v>
      </c>
      <c r="Q80" s="84">
        <f>SUM(E80)*(N80*O80)*(1-P80)</f>
        <v>0</v>
      </c>
    </row>
    <row r="81" spans="1:17" x14ac:dyDescent="0.25">
      <c r="A81" s="98" t="s">
        <v>357</v>
      </c>
      <c r="B81" s="99" t="s">
        <v>907</v>
      </c>
      <c r="C81" s="100" t="s">
        <v>526</v>
      </c>
      <c r="D81" s="100" t="s">
        <v>846</v>
      </c>
      <c r="E81" s="222">
        <v>10</v>
      </c>
      <c r="F81" s="78">
        <v>4009175532428</v>
      </c>
      <c r="G81" s="79"/>
      <c r="H81" s="80"/>
      <c r="I81" s="80"/>
      <c r="J81" s="80"/>
      <c r="K81" s="80"/>
      <c r="L81" s="80"/>
      <c r="M81" s="80"/>
      <c r="N81" s="81">
        <v>1</v>
      </c>
      <c r="O81" s="82">
        <v>0</v>
      </c>
      <c r="P81" s="83">
        <v>0</v>
      </c>
      <c r="Q81" s="84">
        <f>SUM(E81)*(N81*O81)*(1-P81)</f>
        <v>0</v>
      </c>
    </row>
    <row r="82" spans="1:17" x14ac:dyDescent="0.25">
      <c r="A82" s="98" t="s">
        <v>357</v>
      </c>
      <c r="B82" s="99" t="s">
        <v>908</v>
      </c>
      <c r="C82" s="100" t="s">
        <v>526</v>
      </c>
      <c r="D82" s="100" t="s">
        <v>552</v>
      </c>
      <c r="E82" s="222">
        <v>10</v>
      </c>
      <c r="F82" s="78">
        <v>7615400072705</v>
      </c>
      <c r="G82" s="79"/>
      <c r="H82" s="80"/>
      <c r="I82" s="80"/>
      <c r="J82" s="80"/>
      <c r="K82" s="80"/>
      <c r="L82" s="80"/>
      <c r="M82" s="80"/>
      <c r="N82" s="81">
        <v>1</v>
      </c>
      <c r="O82" s="82">
        <v>0</v>
      </c>
      <c r="P82" s="83">
        <v>0</v>
      </c>
      <c r="Q82" s="84">
        <f>SUM(E82)*(N82*O82)*(1-P82)</f>
        <v>0</v>
      </c>
    </row>
    <row r="83" spans="1:17" ht="15.75" customHeight="1" x14ac:dyDescent="0.25">
      <c r="A83" s="98" t="s">
        <v>357</v>
      </c>
      <c r="B83" s="99" t="s">
        <v>909</v>
      </c>
      <c r="C83" s="100" t="s">
        <v>526</v>
      </c>
      <c r="D83" s="100" t="s">
        <v>552</v>
      </c>
      <c r="E83" s="222">
        <v>10</v>
      </c>
      <c r="F83" s="78">
        <v>7322540507553</v>
      </c>
      <c r="G83" s="79"/>
      <c r="H83" s="80"/>
      <c r="I83" s="80"/>
      <c r="J83" s="80"/>
      <c r="K83" s="80"/>
      <c r="L83" s="80"/>
      <c r="M83" s="80"/>
      <c r="N83" s="81">
        <v>1</v>
      </c>
      <c r="O83" s="82">
        <v>0</v>
      </c>
      <c r="P83" s="83">
        <v>0</v>
      </c>
      <c r="Q83" s="84">
        <f>SUM(E83)*(N83*O83)*(1-P83)</f>
        <v>0</v>
      </c>
    </row>
    <row r="84" spans="1:17" ht="15.75" customHeight="1" x14ac:dyDescent="0.25">
      <c r="A84" s="98" t="s">
        <v>357</v>
      </c>
      <c r="B84" s="99" t="s">
        <v>910</v>
      </c>
      <c r="C84" s="100" t="s">
        <v>526</v>
      </c>
      <c r="D84" s="100" t="s">
        <v>552</v>
      </c>
      <c r="E84" s="222">
        <v>10</v>
      </c>
      <c r="F84" s="78">
        <v>7322540507539</v>
      </c>
      <c r="G84" s="79"/>
      <c r="H84" s="80"/>
      <c r="I84" s="80"/>
      <c r="J84" s="80"/>
      <c r="K84" s="80"/>
      <c r="L84" s="80"/>
      <c r="M84" s="80"/>
      <c r="N84" s="81">
        <v>1</v>
      </c>
      <c r="O84" s="82">
        <v>0</v>
      </c>
      <c r="P84" s="83">
        <v>0</v>
      </c>
      <c r="Q84" s="84">
        <f>SUM(E84)*(N84*O84)*(1-P84)</f>
        <v>0</v>
      </c>
    </row>
    <row r="85" spans="1:17" x14ac:dyDescent="0.25">
      <c r="A85" s="98" t="s">
        <v>357</v>
      </c>
      <c r="B85" s="99" t="s">
        <v>911</v>
      </c>
      <c r="C85" s="100" t="s">
        <v>670</v>
      </c>
      <c r="D85" s="100" t="s">
        <v>894</v>
      </c>
      <c r="E85" s="222">
        <v>10</v>
      </c>
      <c r="F85" s="78">
        <v>7322541052885</v>
      </c>
      <c r="G85" s="79"/>
      <c r="H85" s="80"/>
      <c r="I85" s="80"/>
      <c r="J85" s="80"/>
      <c r="K85" s="80"/>
      <c r="L85" s="80"/>
      <c r="M85" s="80"/>
      <c r="N85" s="81">
        <v>1</v>
      </c>
      <c r="O85" s="82">
        <v>0</v>
      </c>
      <c r="P85" s="83">
        <v>0</v>
      </c>
      <c r="Q85" s="84">
        <f>SUM(E85)*(N85*O85)*(1-P85)</f>
        <v>0</v>
      </c>
    </row>
    <row r="86" spans="1:17" x14ac:dyDescent="0.25">
      <c r="A86" s="98" t="s">
        <v>357</v>
      </c>
      <c r="B86" s="99" t="s">
        <v>912</v>
      </c>
      <c r="C86" s="100" t="s">
        <v>670</v>
      </c>
      <c r="D86" s="100" t="s">
        <v>894</v>
      </c>
      <c r="E86" s="222">
        <v>10</v>
      </c>
      <c r="F86" s="78">
        <v>7322541052649</v>
      </c>
      <c r="G86" s="79"/>
      <c r="H86" s="80"/>
      <c r="I86" s="80"/>
      <c r="J86" s="80"/>
      <c r="K86" s="80"/>
      <c r="L86" s="80"/>
      <c r="M86" s="80"/>
      <c r="N86" s="81">
        <v>1</v>
      </c>
      <c r="O86" s="82">
        <v>0</v>
      </c>
      <c r="P86" s="83">
        <v>0</v>
      </c>
      <c r="Q86" s="84">
        <f>SUM(E86)*(N86*O86)*(1-P86)</f>
        <v>0</v>
      </c>
    </row>
    <row r="87" spans="1:17" x14ac:dyDescent="0.25">
      <c r="A87" s="98" t="s">
        <v>357</v>
      </c>
      <c r="B87" s="99" t="s">
        <v>913</v>
      </c>
      <c r="C87" s="100" t="s">
        <v>670</v>
      </c>
      <c r="D87" s="100" t="s">
        <v>894</v>
      </c>
      <c r="E87" s="222">
        <v>10</v>
      </c>
      <c r="F87" s="78">
        <v>7322541052823</v>
      </c>
      <c r="G87" s="79"/>
      <c r="H87" s="80"/>
      <c r="I87" s="80"/>
      <c r="J87" s="80"/>
      <c r="K87" s="80"/>
      <c r="L87" s="80"/>
      <c r="M87" s="80"/>
      <c r="N87" s="81">
        <v>1</v>
      </c>
      <c r="O87" s="82">
        <v>0</v>
      </c>
      <c r="P87" s="83">
        <v>0</v>
      </c>
      <c r="Q87" s="84">
        <f>SUM(E87)*(N87*O87)*(1-P87)</f>
        <v>0</v>
      </c>
    </row>
    <row r="88" spans="1:17" x14ac:dyDescent="0.25">
      <c r="A88" s="98" t="s">
        <v>357</v>
      </c>
      <c r="B88" s="99" t="s">
        <v>914</v>
      </c>
      <c r="C88" s="100" t="s">
        <v>670</v>
      </c>
      <c r="D88" s="100" t="s">
        <v>894</v>
      </c>
      <c r="E88" s="222">
        <v>10</v>
      </c>
      <c r="F88" s="78">
        <v>7322541052762</v>
      </c>
      <c r="G88" s="79"/>
      <c r="H88" s="80"/>
      <c r="I88" s="80"/>
      <c r="J88" s="80"/>
      <c r="K88" s="80"/>
      <c r="L88" s="80"/>
      <c r="M88" s="80"/>
      <c r="N88" s="81">
        <v>1</v>
      </c>
      <c r="O88" s="82">
        <v>0</v>
      </c>
      <c r="P88" s="83">
        <v>0</v>
      </c>
      <c r="Q88" s="84">
        <f>SUM(E88)*(N88*O88)*(1-P88)</f>
        <v>0</v>
      </c>
    </row>
    <row r="89" spans="1:17" x14ac:dyDescent="0.25">
      <c r="A89" s="98" t="s">
        <v>357</v>
      </c>
      <c r="B89" s="99" t="s">
        <v>915</v>
      </c>
      <c r="C89" s="100" t="s">
        <v>670</v>
      </c>
      <c r="D89" s="100" t="s">
        <v>894</v>
      </c>
      <c r="E89" s="222">
        <v>10</v>
      </c>
      <c r="F89" s="78">
        <v>7322541053134</v>
      </c>
      <c r="G89" s="79"/>
      <c r="H89" s="80"/>
      <c r="I89" s="80"/>
      <c r="J89" s="80"/>
      <c r="K89" s="80"/>
      <c r="L89" s="80"/>
      <c r="M89" s="80"/>
      <c r="N89" s="81">
        <v>1</v>
      </c>
      <c r="O89" s="82">
        <v>0</v>
      </c>
      <c r="P89" s="83">
        <v>0</v>
      </c>
      <c r="Q89" s="84">
        <f>SUM(E89)*(N89*O89)*(1-P89)</f>
        <v>0</v>
      </c>
    </row>
    <row r="90" spans="1:17" x14ac:dyDescent="0.25">
      <c r="A90" s="98" t="s">
        <v>357</v>
      </c>
      <c r="B90" s="99" t="s">
        <v>916</v>
      </c>
      <c r="C90" s="100" t="s">
        <v>670</v>
      </c>
      <c r="D90" s="100" t="s">
        <v>894</v>
      </c>
      <c r="E90" s="222">
        <v>10</v>
      </c>
      <c r="F90" s="78">
        <v>7322541051925</v>
      </c>
      <c r="G90" s="79"/>
      <c r="H90" s="80"/>
      <c r="I90" s="80"/>
      <c r="J90" s="80"/>
      <c r="K90" s="80"/>
      <c r="L90" s="80"/>
      <c r="M90" s="80"/>
      <c r="N90" s="81">
        <v>1</v>
      </c>
      <c r="O90" s="82">
        <v>0</v>
      </c>
      <c r="P90" s="83">
        <v>0</v>
      </c>
      <c r="Q90" s="84">
        <f>SUM(E90)*(N90*O90)*(1-P90)</f>
        <v>0</v>
      </c>
    </row>
    <row r="91" spans="1:17" x14ac:dyDescent="0.25">
      <c r="A91" s="98" t="s">
        <v>357</v>
      </c>
      <c r="B91" s="99" t="s">
        <v>917</v>
      </c>
      <c r="C91" s="100" t="s">
        <v>670</v>
      </c>
      <c r="D91" s="100" t="s">
        <v>894</v>
      </c>
      <c r="E91" s="222">
        <v>10</v>
      </c>
      <c r="F91" s="78">
        <v>7322541052700</v>
      </c>
      <c r="G91" s="79"/>
      <c r="H91" s="80"/>
      <c r="I91" s="80"/>
      <c r="J91" s="80"/>
      <c r="K91" s="80"/>
      <c r="L91" s="80"/>
      <c r="M91" s="80"/>
      <c r="N91" s="81">
        <v>1</v>
      </c>
      <c r="O91" s="82">
        <v>0</v>
      </c>
      <c r="P91" s="83">
        <v>0</v>
      </c>
      <c r="Q91" s="84">
        <f>SUM(E91)*(N91*O91)*(1-P91)</f>
        <v>0</v>
      </c>
    </row>
    <row r="92" spans="1:17" x14ac:dyDescent="0.25">
      <c r="A92" s="98" t="s">
        <v>357</v>
      </c>
      <c r="B92" s="99" t="s">
        <v>918</v>
      </c>
      <c r="C92" s="100" t="s">
        <v>526</v>
      </c>
      <c r="D92" s="100" t="s">
        <v>848</v>
      </c>
      <c r="E92" s="222">
        <v>10</v>
      </c>
      <c r="F92" s="78">
        <v>7615400078769</v>
      </c>
      <c r="G92" s="79"/>
      <c r="H92" s="80"/>
      <c r="I92" s="80"/>
      <c r="J92" s="80"/>
      <c r="K92" s="80"/>
      <c r="L92" s="80"/>
      <c r="M92" s="80"/>
      <c r="N92" s="81">
        <v>1</v>
      </c>
      <c r="O92" s="82">
        <v>0</v>
      </c>
      <c r="P92" s="83">
        <v>0</v>
      </c>
      <c r="Q92" s="84">
        <f>SUM(E92)*(N92*O92)*(1-P92)</f>
        <v>0</v>
      </c>
    </row>
    <row r="93" spans="1:17" x14ac:dyDescent="0.25">
      <c r="A93" s="98" t="s">
        <v>357</v>
      </c>
      <c r="B93" s="99" t="s">
        <v>919</v>
      </c>
      <c r="C93" s="100" t="s">
        <v>526</v>
      </c>
      <c r="D93" s="100" t="s">
        <v>616</v>
      </c>
      <c r="E93" s="222">
        <v>10</v>
      </c>
      <c r="F93" s="78">
        <v>7615400083442</v>
      </c>
      <c r="G93" s="79"/>
      <c r="H93" s="80"/>
      <c r="I93" s="80"/>
      <c r="J93" s="80"/>
      <c r="K93" s="80"/>
      <c r="L93" s="80"/>
      <c r="M93" s="80"/>
      <c r="N93" s="81">
        <v>1</v>
      </c>
      <c r="O93" s="82">
        <v>0</v>
      </c>
      <c r="P93" s="83">
        <v>0</v>
      </c>
      <c r="Q93" s="84">
        <f>SUM(E93)*(N93*O93)*(1-P93)</f>
        <v>0</v>
      </c>
    </row>
    <row r="94" spans="1:17" x14ac:dyDescent="0.25">
      <c r="A94" s="98" t="s">
        <v>357</v>
      </c>
      <c r="B94" s="99" t="s">
        <v>920</v>
      </c>
      <c r="C94" s="100" t="s">
        <v>526</v>
      </c>
      <c r="D94" s="100" t="s">
        <v>616</v>
      </c>
      <c r="E94" s="222">
        <v>10</v>
      </c>
      <c r="F94" s="78">
        <v>7615400090051</v>
      </c>
      <c r="G94" s="79"/>
      <c r="H94" s="80"/>
      <c r="I94" s="80"/>
      <c r="J94" s="80"/>
      <c r="K94" s="80"/>
      <c r="L94" s="80"/>
      <c r="M94" s="80"/>
      <c r="N94" s="81">
        <v>1</v>
      </c>
      <c r="O94" s="82">
        <v>0</v>
      </c>
      <c r="P94" s="83">
        <v>0</v>
      </c>
      <c r="Q94" s="84">
        <f>SUM(E94)*(N94*O94)*(1-P94)</f>
        <v>0</v>
      </c>
    </row>
    <row r="95" spans="1:17" x14ac:dyDescent="0.25">
      <c r="A95" s="98" t="s">
        <v>357</v>
      </c>
      <c r="B95" s="99" t="s">
        <v>921</v>
      </c>
      <c r="C95" s="100" t="s">
        <v>526</v>
      </c>
      <c r="D95" s="100" t="s">
        <v>922</v>
      </c>
      <c r="E95" s="222">
        <v>10</v>
      </c>
      <c r="F95" s="78">
        <v>7615400053735</v>
      </c>
      <c r="G95" s="79"/>
      <c r="H95" s="80"/>
      <c r="I95" s="80"/>
      <c r="J95" s="80"/>
      <c r="K95" s="80"/>
      <c r="L95" s="80"/>
      <c r="M95" s="80"/>
      <c r="N95" s="81">
        <v>1</v>
      </c>
      <c r="O95" s="82">
        <v>0</v>
      </c>
      <c r="P95" s="83">
        <v>0</v>
      </c>
      <c r="Q95" s="84">
        <f>SUM(E95)*(N95*O95)*(1-P95)</f>
        <v>0</v>
      </c>
    </row>
    <row r="96" spans="1:17" x14ac:dyDescent="0.25">
      <c r="A96" s="98" t="s">
        <v>357</v>
      </c>
      <c r="B96" s="99" t="s">
        <v>923</v>
      </c>
      <c r="C96" s="100" t="s">
        <v>526</v>
      </c>
      <c r="D96" s="100" t="s">
        <v>616</v>
      </c>
      <c r="E96" s="222">
        <v>10</v>
      </c>
      <c r="F96" s="78">
        <v>7615400083435</v>
      </c>
      <c r="G96" s="79"/>
      <c r="H96" s="80"/>
      <c r="I96" s="80"/>
      <c r="J96" s="80"/>
      <c r="K96" s="80"/>
      <c r="L96" s="80"/>
      <c r="M96" s="80"/>
      <c r="N96" s="81">
        <v>1</v>
      </c>
      <c r="O96" s="82">
        <v>0</v>
      </c>
      <c r="P96" s="83">
        <v>0</v>
      </c>
      <c r="Q96" s="84">
        <f>SUM(E96)*(N96*O96)*(1-P96)</f>
        <v>0</v>
      </c>
    </row>
    <row r="97" spans="1:17" x14ac:dyDescent="0.25">
      <c r="A97" s="98" t="s">
        <v>357</v>
      </c>
      <c r="B97" s="99" t="s">
        <v>924</v>
      </c>
      <c r="C97" s="100" t="s">
        <v>526</v>
      </c>
      <c r="D97" s="100" t="s">
        <v>848</v>
      </c>
      <c r="E97" s="222">
        <v>10</v>
      </c>
      <c r="F97" s="78">
        <v>7615400190874</v>
      </c>
      <c r="G97" s="79"/>
      <c r="H97" s="80"/>
      <c r="I97" s="80"/>
      <c r="J97" s="80"/>
      <c r="K97" s="80"/>
      <c r="L97" s="80"/>
      <c r="M97" s="80"/>
      <c r="N97" s="81">
        <v>1</v>
      </c>
      <c r="O97" s="82">
        <v>0</v>
      </c>
      <c r="P97" s="83">
        <v>0</v>
      </c>
      <c r="Q97" s="84">
        <f>SUM(E97)*(N97*O97)*(1-P97)</f>
        <v>0</v>
      </c>
    </row>
    <row r="98" spans="1:17" x14ac:dyDescent="0.25">
      <c r="A98" s="98" t="s">
        <v>357</v>
      </c>
      <c r="B98" s="99" t="s">
        <v>925</v>
      </c>
      <c r="C98" s="100" t="s">
        <v>526</v>
      </c>
      <c r="D98" s="100" t="s">
        <v>552</v>
      </c>
      <c r="E98" s="222">
        <v>10</v>
      </c>
      <c r="F98" s="78">
        <v>7615400813179</v>
      </c>
      <c r="G98" s="79"/>
      <c r="H98" s="80"/>
      <c r="I98" s="80"/>
      <c r="J98" s="80"/>
      <c r="K98" s="80"/>
      <c r="L98" s="80"/>
      <c r="M98" s="80"/>
      <c r="N98" s="81">
        <v>1</v>
      </c>
      <c r="O98" s="82">
        <v>0</v>
      </c>
      <c r="P98" s="83">
        <v>0</v>
      </c>
      <c r="Q98" s="84">
        <f>SUM(E98)*(N98*O98)*(1-P98)</f>
        <v>0</v>
      </c>
    </row>
    <row r="99" spans="1:17" x14ac:dyDescent="0.25">
      <c r="A99" s="98" t="s">
        <v>357</v>
      </c>
      <c r="B99" s="99" t="s">
        <v>926</v>
      </c>
      <c r="C99" s="100" t="s">
        <v>526</v>
      </c>
      <c r="D99" s="100" t="s">
        <v>927</v>
      </c>
      <c r="E99" s="222">
        <v>10</v>
      </c>
      <c r="F99" s="78">
        <v>7615400813131</v>
      </c>
      <c r="G99" s="79"/>
      <c r="H99" s="80"/>
      <c r="I99" s="80"/>
      <c r="J99" s="80"/>
      <c r="K99" s="80"/>
      <c r="L99" s="80"/>
      <c r="M99" s="80"/>
      <c r="N99" s="81">
        <v>1</v>
      </c>
      <c r="O99" s="82">
        <v>0</v>
      </c>
      <c r="P99" s="83">
        <v>0</v>
      </c>
      <c r="Q99" s="84">
        <f>SUM(E99)*(N99*O99)*(1-P99)</f>
        <v>0</v>
      </c>
    </row>
    <row r="100" spans="1:17" x14ac:dyDescent="0.25">
      <c r="A100" s="98" t="s">
        <v>357</v>
      </c>
      <c r="B100" s="99" t="s">
        <v>928</v>
      </c>
      <c r="C100" s="100" t="s">
        <v>526</v>
      </c>
      <c r="D100" s="100" t="s">
        <v>848</v>
      </c>
      <c r="E100" s="222">
        <v>10</v>
      </c>
      <c r="F100" s="78">
        <v>7615400191314</v>
      </c>
      <c r="G100" s="79"/>
      <c r="H100" s="80"/>
      <c r="I100" s="80"/>
      <c r="J100" s="80"/>
      <c r="K100" s="80"/>
      <c r="L100" s="80"/>
      <c r="M100" s="80"/>
      <c r="N100" s="81">
        <v>1</v>
      </c>
      <c r="O100" s="82">
        <v>0</v>
      </c>
      <c r="P100" s="83">
        <v>0</v>
      </c>
      <c r="Q100" s="84">
        <f>SUM(E100)*(N100*O100)*(1-P100)</f>
        <v>0</v>
      </c>
    </row>
    <row r="101" spans="1:17" x14ac:dyDescent="0.25">
      <c r="A101" s="98" t="s">
        <v>357</v>
      </c>
      <c r="B101" s="99" t="s">
        <v>929</v>
      </c>
      <c r="C101" s="100" t="s">
        <v>526</v>
      </c>
      <c r="D101" s="100" t="s">
        <v>848</v>
      </c>
      <c r="E101" s="222">
        <v>10</v>
      </c>
      <c r="F101" s="78">
        <v>7615400190812</v>
      </c>
      <c r="G101" s="79"/>
      <c r="H101" s="80"/>
      <c r="I101" s="80"/>
      <c r="J101" s="80"/>
      <c r="K101" s="80"/>
      <c r="L101" s="80"/>
      <c r="M101" s="80"/>
      <c r="N101" s="81">
        <v>1</v>
      </c>
      <c r="O101" s="82">
        <v>0</v>
      </c>
      <c r="P101" s="83">
        <v>0</v>
      </c>
      <c r="Q101" s="84">
        <f>SUM(E101)*(N101*O101)*(1-P101)</f>
        <v>0</v>
      </c>
    </row>
    <row r="102" spans="1:17" x14ac:dyDescent="0.25">
      <c r="A102" s="98" t="s">
        <v>357</v>
      </c>
      <c r="B102" s="99" t="s">
        <v>930</v>
      </c>
      <c r="C102" s="100" t="s">
        <v>526</v>
      </c>
      <c r="D102" s="100" t="s">
        <v>552</v>
      </c>
      <c r="E102" s="222">
        <v>10</v>
      </c>
      <c r="F102" s="78">
        <v>7615400190775</v>
      </c>
      <c r="G102" s="79"/>
      <c r="H102" s="80"/>
      <c r="I102" s="80"/>
      <c r="J102" s="80"/>
      <c r="K102" s="80"/>
      <c r="L102" s="80"/>
      <c r="M102" s="80"/>
      <c r="N102" s="81">
        <v>1</v>
      </c>
      <c r="O102" s="82">
        <v>0</v>
      </c>
      <c r="P102" s="83">
        <v>0</v>
      </c>
      <c r="Q102" s="84">
        <f>SUM(E102)*(N102*O102)*(1-P102)</f>
        <v>0</v>
      </c>
    </row>
    <row r="103" spans="1:17" x14ac:dyDescent="0.25">
      <c r="A103" s="98" t="s">
        <v>357</v>
      </c>
      <c r="B103" s="99" t="s">
        <v>931</v>
      </c>
      <c r="C103" s="100" t="s">
        <v>853</v>
      </c>
      <c r="D103" s="100" t="s">
        <v>932</v>
      </c>
      <c r="E103" s="222">
        <v>10</v>
      </c>
      <c r="F103" s="78">
        <v>7615400764259</v>
      </c>
      <c r="G103" s="79"/>
      <c r="H103" s="80"/>
      <c r="I103" s="80"/>
      <c r="J103" s="80"/>
      <c r="K103" s="80"/>
      <c r="L103" s="80"/>
      <c r="M103" s="80"/>
      <c r="N103" s="81">
        <v>1</v>
      </c>
      <c r="O103" s="82">
        <v>0</v>
      </c>
      <c r="P103" s="83">
        <v>0</v>
      </c>
      <c r="Q103" s="84">
        <f>SUM(E103)*(N103*O103)*(1-P103)</f>
        <v>0</v>
      </c>
    </row>
    <row r="104" spans="1:17" x14ac:dyDescent="0.25">
      <c r="A104" s="98" t="s">
        <v>357</v>
      </c>
      <c r="B104" s="99" t="s">
        <v>933</v>
      </c>
      <c r="C104" s="100" t="s">
        <v>526</v>
      </c>
      <c r="D104" s="100" t="s">
        <v>934</v>
      </c>
      <c r="E104" s="222">
        <v>10</v>
      </c>
      <c r="F104" s="78">
        <v>7615400764709</v>
      </c>
      <c r="G104" s="79"/>
      <c r="H104" s="80"/>
      <c r="I104" s="80"/>
      <c r="J104" s="80"/>
      <c r="K104" s="80"/>
      <c r="L104" s="80"/>
      <c r="M104" s="80"/>
      <c r="N104" s="81">
        <v>1</v>
      </c>
      <c r="O104" s="82">
        <v>0</v>
      </c>
      <c r="P104" s="83">
        <v>0</v>
      </c>
      <c r="Q104" s="84">
        <f>SUM(E104)*(N104*O104)*(1-P104)</f>
        <v>0</v>
      </c>
    </row>
    <row r="105" spans="1:17" x14ac:dyDescent="0.25">
      <c r="A105" s="98" t="s">
        <v>357</v>
      </c>
      <c r="B105" s="99" t="s">
        <v>935</v>
      </c>
      <c r="C105" s="100" t="s">
        <v>526</v>
      </c>
      <c r="D105" s="100" t="s">
        <v>922</v>
      </c>
      <c r="E105" s="222">
        <v>10</v>
      </c>
      <c r="F105" s="78">
        <v>7615400750979</v>
      </c>
      <c r="G105" s="79"/>
      <c r="H105" s="80"/>
      <c r="I105" s="80"/>
      <c r="J105" s="80"/>
      <c r="K105" s="80"/>
      <c r="L105" s="80"/>
      <c r="M105" s="80"/>
      <c r="N105" s="81">
        <v>1</v>
      </c>
      <c r="O105" s="82">
        <v>0</v>
      </c>
      <c r="P105" s="83">
        <v>0</v>
      </c>
      <c r="Q105" s="84">
        <f>SUM(E105)*(N105*O105)*(1-P105)</f>
        <v>0</v>
      </c>
    </row>
    <row r="106" spans="1:17" x14ac:dyDescent="0.25">
      <c r="A106" s="98" t="s">
        <v>357</v>
      </c>
      <c r="B106" s="99" t="s">
        <v>936</v>
      </c>
      <c r="C106" s="100" t="s">
        <v>526</v>
      </c>
      <c r="D106" s="100" t="s">
        <v>934</v>
      </c>
      <c r="E106" s="222">
        <v>10</v>
      </c>
      <c r="F106" s="78">
        <v>7615400072743</v>
      </c>
      <c r="G106" s="79"/>
      <c r="H106" s="80"/>
      <c r="I106" s="80"/>
      <c r="J106" s="80"/>
      <c r="K106" s="80"/>
      <c r="L106" s="80"/>
      <c r="M106" s="80"/>
      <c r="N106" s="81">
        <v>1</v>
      </c>
      <c r="O106" s="82">
        <v>0</v>
      </c>
      <c r="P106" s="83">
        <v>0</v>
      </c>
      <c r="Q106" s="84">
        <f>SUM(E106)*(N106*O106)*(1-P106)</f>
        <v>0</v>
      </c>
    </row>
    <row r="107" spans="1:17" x14ac:dyDescent="0.25">
      <c r="A107" s="98" t="s">
        <v>357</v>
      </c>
      <c r="B107" s="99" t="s">
        <v>937</v>
      </c>
      <c r="C107" s="100" t="s">
        <v>526</v>
      </c>
      <c r="D107" s="100" t="s">
        <v>934</v>
      </c>
      <c r="E107" s="222">
        <v>10</v>
      </c>
      <c r="F107" s="78">
        <v>7615400190898</v>
      </c>
      <c r="G107" s="79"/>
      <c r="H107" s="80"/>
      <c r="I107" s="80"/>
      <c r="J107" s="80"/>
      <c r="K107" s="80"/>
      <c r="L107" s="80"/>
      <c r="M107" s="80"/>
      <c r="N107" s="81">
        <v>1</v>
      </c>
      <c r="O107" s="82">
        <v>0</v>
      </c>
      <c r="P107" s="83">
        <v>0</v>
      </c>
      <c r="Q107" s="84">
        <f>SUM(E107)*(N107*O107)*(1-P107)</f>
        <v>0</v>
      </c>
    </row>
    <row r="108" spans="1:17" x14ac:dyDescent="0.25">
      <c r="A108" s="98" t="s">
        <v>357</v>
      </c>
      <c r="B108" s="99" t="s">
        <v>938</v>
      </c>
      <c r="C108" s="100" t="s">
        <v>670</v>
      </c>
      <c r="D108" s="100" t="s">
        <v>939</v>
      </c>
      <c r="E108" s="222">
        <v>10</v>
      </c>
      <c r="F108" s="78">
        <v>4000735819911</v>
      </c>
      <c r="G108" s="79"/>
      <c r="H108" s="80"/>
      <c r="I108" s="80"/>
      <c r="J108" s="80"/>
      <c r="K108" s="80"/>
      <c r="L108" s="80"/>
      <c r="M108" s="80"/>
      <c r="N108" s="81">
        <v>1</v>
      </c>
      <c r="O108" s="82">
        <v>0</v>
      </c>
      <c r="P108" s="83">
        <v>0</v>
      </c>
      <c r="Q108" s="84">
        <f>SUM(E108)*(N108*O108)*(1-P108)</f>
        <v>0</v>
      </c>
    </row>
    <row r="109" spans="1:17" x14ac:dyDescent="0.25">
      <c r="A109" s="98" t="s">
        <v>357</v>
      </c>
      <c r="B109" s="99" t="s">
        <v>940</v>
      </c>
      <c r="C109" s="100" t="s">
        <v>526</v>
      </c>
      <c r="D109" s="100" t="s">
        <v>941</v>
      </c>
      <c r="E109" s="222">
        <v>10</v>
      </c>
      <c r="F109" s="78">
        <v>8710561005742</v>
      </c>
      <c r="G109" s="79"/>
      <c r="H109" s="80"/>
      <c r="I109" s="80"/>
      <c r="J109" s="80"/>
      <c r="K109" s="80"/>
      <c r="L109" s="80"/>
      <c r="M109" s="80"/>
      <c r="N109" s="81">
        <v>1</v>
      </c>
      <c r="O109" s="82">
        <v>0</v>
      </c>
      <c r="P109" s="83">
        <v>0</v>
      </c>
      <c r="Q109" s="84">
        <f>SUM(E109)*(N109*O109)*(1-P109)</f>
        <v>0</v>
      </c>
    </row>
    <row r="110" spans="1:17" x14ac:dyDescent="0.25">
      <c r="A110" s="98" t="s">
        <v>357</v>
      </c>
      <c r="B110" s="99" t="s">
        <v>942</v>
      </c>
      <c r="C110" s="100" t="s">
        <v>943</v>
      </c>
      <c r="D110" s="100" t="s">
        <v>944</v>
      </c>
      <c r="E110" s="222">
        <v>10</v>
      </c>
      <c r="F110" s="78">
        <v>7322540475876</v>
      </c>
      <c r="G110" s="79"/>
      <c r="H110" s="80"/>
      <c r="I110" s="80"/>
      <c r="J110" s="80"/>
      <c r="K110" s="80"/>
      <c r="L110" s="80"/>
      <c r="M110" s="80"/>
      <c r="N110" s="81">
        <v>1</v>
      </c>
      <c r="O110" s="82">
        <v>0</v>
      </c>
      <c r="P110" s="83">
        <v>0</v>
      </c>
      <c r="Q110" s="84">
        <f>SUM(E110)*(N110*O110)*(1-P110)</f>
        <v>0</v>
      </c>
    </row>
    <row r="111" spans="1:17" x14ac:dyDescent="0.25">
      <c r="A111" s="98" t="s">
        <v>357</v>
      </c>
      <c r="B111" s="99" t="s">
        <v>945</v>
      </c>
      <c r="C111" s="100" t="s">
        <v>526</v>
      </c>
      <c r="D111" s="100" t="s">
        <v>946</v>
      </c>
      <c r="E111" s="222">
        <v>10</v>
      </c>
      <c r="F111" s="78">
        <v>7310791057651</v>
      </c>
      <c r="G111" s="79"/>
      <c r="H111" s="80"/>
      <c r="I111" s="80"/>
      <c r="J111" s="80"/>
      <c r="K111" s="80"/>
      <c r="L111" s="80"/>
      <c r="M111" s="80"/>
      <c r="N111" s="81">
        <v>1</v>
      </c>
      <c r="O111" s="82">
        <v>0</v>
      </c>
      <c r="P111" s="83">
        <v>0</v>
      </c>
      <c r="Q111" s="84">
        <f>SUM(E111)*(N111*O111)*(1-P111)</f>
        <v>0</v>
      </c>
    </row>
    <row r="112" spans="1:17" x14ac:dyDescent="0.25">
      <c r="A112" s="98" t="s">
        <v>357</v>
      </c>
      <c r="B112" s="99" t="s">
        <v>947</v>
      </c>
      <c r="C112" s="100" t="s">
        <v>670</v>
      </c>
      <c r="D112" s="100" t="s">
        <v>939</v>
      </c>
      <c r="E112" s="222">
        <v>10</v>
      </c>
      <c r="F112" s="78">
        <v>7322540365900</v>
      </c>
      <c r="G112" s="79"/>
      <c r="H112" s="80"/>
      <c r="I112" s="80"/>
      <c r="J112" s="80"/>
      <c r="K112" s="80"/>
      <c r="L112" s="80"/>
      <c r="M112" s="80"/>
      <c r="N112" s="81">
        <v>1</v>
      </c>
      <c r="O112" s="82">
        <v>0</v>
      </c>
      <c r="P112" s="83">
        <v>0</v>
      </c>
      <c r="Q112" s="84">
        <f>SUM(E112)*(N112*O112)*(1-P112)</f>
        <v>0</v>
      </c>
    </row>
    <row r="113" spans="1:17" x14ac:dyDescent="0.25">
      <c r="A113" s="98" t="s">
        <v>357</v>
      </c>
      <c r="B113" s="99" t="s">
        <v>948</v>
      </c>
      <c r="C113" s="100" t="s">
        <v>670</v>
      </c>
      <c r="D113" s="100" t="s">
        <v>949</v>
      </c>
      <c r="E113" s="222">
        <v>10</v>
      </c>
      <c r="F113" s="78">
        <v>8717882241231</v>
      </c>
      <c r="G113" s="79"/>
      <c r="H113" s="80"/>
      <c r="I113" s="80"/>
      <c r="J113" s="80"/>
      <c r="K113" s="80"/>
      <c r="L113" s="80"/>
      <c r="M113" s="80"/>
      <c r="N113" s="81">
        <v>1</v>
      </c>
      <c r="O113" s="82">
        <v>0</v>
      </c>
      <c r="P113" s="83">
        <v>0</v>
      </c>
      <c r="Q113" s="84">
        <f>SUM(E113)*(N113*O113)*(1-P113)</f>
        <v>0</v>
      </c>
    </row>
    <row r="114" spans="1:17" x14ac:dyDescent="0.25">
      <c r="A114" s="98" t="s">
        <v>357</v>
      </c>
      <c r="B114" s="99" t="s">
        <v>950</v>
      </c>
      <c r="C114" s="100" t="s">
        <v>526</v>
      </c>
      <c r="D114" s="100" t="s">
        <v>951</v>
      </c>
      <c r="E114" s="222">
        <v>10</v>
      </c>
      <c r="F114" s="78">
        <v>7615400766086</v>
      </c>
      <c r="G114" s="79"/>
      <c r="H114" s="80"/>
      <c r="I114" s="80"/>
      <c r="J114" s="80"/>
      <c r="K114" s="80"/>
      <c r="L114" s="80"/>
      <c r="M114" s="80"/>
      <c r="N114" s="81">
        <v>1</v>
      </c>
      <c r="O114" s="82">
        <v>0</v>
      </c>
      <c r="P114" s="83">
        <v>0</v>
      </c>
      <c r="Q114" s="84">
        <f>SUM(E114)*(N114*O114)*(1-P114)</f>
        <v>0</v>
      </c>
    </row>
    <row r="115" spans="1:17" x14ac:dyDescent="0.25">
      <c r="A115" s="98" t="s">
        <v>357</v>
      </c>
      <c r="B115" s="99" t="s">
        <v>952</v>
      </c>
      <c r="C115" s="100" t="s">
        <v>670</v>
      </c>
      <c r="D115" s="100" t="s">
        <v>953</v>
      </c>
      <c r="E115" s="222">
        <v>10</v>
      </c>
      <c r="F115" s="78">
        <v>7322541149318</v>
      </c>
      <c r="G115" s="79"/>
      <c r="H115" s="80"/>
      <c r="I115" s="80"/>
      <c r="J115" s="80"/>
      <c r="K115" s="80"/>
      <c r="L115" s="80"/>
      <c r="M115" s="80"/>
      <c r="N115" s="81">
        <v>1</v>
      </c>
      <c r="O115" s="82">
        <v>0</v>
      </c>
      <c r="P115" s="83">
        <v>0</v>
      </c>
      <c r="Q115" s="84">
        <f>SUM(E115)*(N115*O115)*(1-P115)</f>
        <v>0</v>
      </c>
    </row>
    <row r="116" spans="1:17" x14ac:dyDescent="0.25">
      <c r="A116" s="98" t="s">
        <v>357</v>
      </c>
      <c r="B116" s="99" t="s">
        <v>954</v>
      </c>
      <c r="C116" s="100" t="s">
        <v>526</v>
      </c>
      <c r="D116" s="100" t="s">
        <v>955</v>
      </c>
      <c r="E116" s="222">
        <v>10</v>
      </c>
      <c r="F116" s="78">
        <v>5411160002462</v>
      </c>
      <c r="G116" s="79"/>
      <c r="H116" s="80"/>
      <c r="I116" s="80"/>
      <c r="J116" s="80"/>
      <c r="K116" s="80"/>
      <c r="L116" s="80"/>
      <c r="M116" s="80"/>
      <c r="N116" s="81">
        <v>1</v>
      </c>
      <c r="O116" s="82">
        <v>0</v>
      </c>
      <c r="P116" s="83">
        <v>0</v>
      </c>
      <c r="Q116" s="84">
        <f>SUM(E116)*(N116*O116)*(1-P116)</f>
        <v>0</v>
      </c>
    </row>
    <row r="117" spans="1:17" x14ac:dyDescent="0.25">
      <c r="A117" s="98" t="s">
        <v>357</v>
      </c>
      <c r="B117" s="99" t="s">
        <v>956</v>
      </c>
      <c r="C117" s="100" t="s">
        <v>526</v>
      </c>
      <c r="D117" s="100" t="s">
        <v>946</v>
      </c>
      <c r="E117" s="222">
        <v>10</v>
      </c>
      <c r="F117" s="78">
        <v>7310791048406</v>
      </c>
      <c r="G117" s="79"/>
      <c r="H117" s="80"/>
      <c r="I117" s="80"/>
      <c r="J117" s="80"/>
      <c r="K117" s="80"/>
      <c r="L117" s="80"/>
      <c r="M117" s="80"/>
      <c r="N117" s="81">
        <v>1</v>
      </c>
      <c r="O117" s="82">
        <v>0</v>
      </c>
      <c r="P117" s="83">
        <v>0</v>
      </c>
      <c r="Q117" s="84">
        <f>SUM(E117)*(N117*O117)*(1-P117)</f>
        <v>0</v>
      </c>
    </row>
    <row r="118" spans="1:17" x14ac:dyDescent="0.25">
      <c r="A118" s="98" t="s">
        <v>357</v>
      </c>
      <c r="B118" s="99" t="s">
        <v>957</v>
      </c>
      <c r="C118" s="100" t="s">
        <v>526</v>
      </c>
      <c r="D118" s="100" t="s">
        <v>958</v>
      </c>
      <c r="E118" s="222">
        <v>10</v>
      </c>
      <c r="F118" s="78">
        <v>7310791104478</v>
      </c>
      <c r="G118" s="79"/>
      <c r="H118" s="80"/>
      <c r="I118" s="80"/>
      <c r="J118" s="80"/>
      <c r="K118" s="80"/>
      <c r="L118" s="80"/>
      <c r="M118" s="80"/>
      <c r="N118" s="81">
        <v>1</v>
      </c>
      <c r="O118" s="82">
        <v>0</v>
      </c>
      <c r="P118" s="83">
        <v>0</v>
      </c>
      <c r="Q118" s="84">
        <f>SUM(E118)*(N118*O118)*(1-P118)</f>
        <v>0</v>
      </c>
    </row>
    <row r="119" spans="1:17" x14ac:dyDescent="0.25">
      <c r="A119" s="98" t="s">
        <v>357</v>
      </c>
      <c r="B119" s="99" t="s">
        <v>959</v>
      </c>
      <c r="C119" s="100" t="s">
        <v>526</v>
      </c>
      <c r="D119" s="100" t="s">
        <v>960</v>
      </c>
      <c r="E119" s="222">
        <v>10</v>
      </c>
      <c r="F119" s="78">
        <v>7322540657500</v>
      </c>
      <c r="G119" s="79"/>
      <c r="H119" s="80"/>
      <c r="I119" s="80"/>
      <c r="J119" s="80"/>
      <c r="K119" s="80"/>
      <c r="L119" s="80"/>
      <c r="M119" s="80"/>
      <c r="N119" s="81">
        <v>1</v>
      </c>
      <c r="O119" s="82">
        <v>0</v>
      </c>
      <c r="P119" s="83">
        <v>0</v>
      </c>
      <c r="Q119" s="84">
        <f>SUM(E119)*(N119*O119)*(1-P119)</f>
        <v>0</v>
      </c>
    </row>
    <row r="120" spans="1:17" x14ac:dyDescent="0.25">
      <c r="A120" s="98" t="s">
        <v>357</v>
      </c>
      <c r="B120" s="99" t="s">
        <v>961</v>
      </c>
      <c r="C120" s="100" t="s">
        <v>526</v>
      </c>
      <c r="D120" s="100" t="s">
        <v>962</v>
      </c>
      <c r="E120" s="222">
        <v>10</v>
      </c>
      <c r="F120" s="78">
        <v>7322540539844</v>
      </c>
      <c r="G120" s="79"/>
      <c r="H120" s="80"/>
      <c r="I120" s="80"/>
      <c r="J120" s="80"/>
      <c r="K120" s="80"/>
      <c r="L120" s="80"/>
      <c r="M120" s="80"/>
      <c r="N120" s="81">
        <v>1</v>
      </c>
      <c r="O120" s="82">
        <v>0</v>
      </c>
      <c r="P120" s="83">
        <v>0</v>
      </c>
      <c r="Q120" s="84">
        <f>SUM(E120)*(N120*O120)*(1-P120)</f>
        <v>0</v>
      </c>
    </row>
    <row r="121" spans="1:17" x14ac:dyDescent="0.25">
      <c r="A121" s="98" t="s">
        <v>357</v>
      </c>
      <c r="B121" s="99" t="s">
        <v>963</v>
      </c>
      <c r="C121" s="100" t="s">
        <v>526</v>
      </c>
      <c r="D121" s="100" t="s">
        <v>856</v>
      </c>
      <c r="E121" s="222">
        <v>10</v>
      </c>
      <c r="F121" s="78">
        <v>8710499197144</v>
      </c>
      <c r="G121" s="79"/>
      <c r="H121" s="80"/>
      <c r="I121" s="80"/>
      <c r="J121" s="80"/>
      <c r="K121" s="80"/>
      <c r="L121" s="80"/>
      <c r="M121" s="80"/>
      <c r="N121" s="81">
        <v>1</v>
      </c>
      <c r="O121" s="82">
        <v>0</v>
      </c>
      <c r="P121" s="83">
        <v>0</v>
      </c>
      <c r="Q121" s="84">
        <f>SUM(E121)*(N121*O121)*(1-P121)</f>
        <v>0</v>
      </c>
    </row>
    <row r="122" spans="1:17" x14ac:dyDescent="0.25">
      <c r="A122" s="98" t="s">
        <v>357</v>
      </c>
      <c r="B122" s="99" t="s">
        <v>964</v>
      </c>
      <c r="C122" s="100" t="s">
        <v>526</v>
      </c>
      <c r="D122" s="100" t="s">
        <v>965</v>
      </c>
      <c r="E122" s="222">
        <v>10</v>
      </c>
      <c r="F122" s="78">
        <v>7322540930788</v>
      </c>
      <c r="G122" s="79"/>
      <c r="H122" s="80"/>
      <c r="I122" s="80"/>
      <c r="J122" s="80"/>
      <c r="K122" s="80"/>
      <c r="L122" s="80"/>
      <c r="M122" s="80"/>
      <c r="N122" s="81">
        <v>1</v>
      </c>
      <c r="O122" s="82">
        <v>0</v>
      </c>
      <c r="P122" s="83">
        <v>0</v>
      </c>
      <c r="Q122" s="84">
        <f>SUM(E122)*(N122*O122)*(1-P122)</f>
        <v>0</v>
      </c>
    </row>
    <row r="123" spans="1:17" x14ac:dyDescent="0.25">
      <c r="A123" s="98" t="s">
        <v>357</v>
      </c>
      <c r="B123" s="99" t="s">
        <v>966</v>
      </c>
      <c r="C123" s="100" t="s">
        <v>526</v>
      </c>
      <c r="D123" s="100" t="s">
        <v>967</v>
      </c>
      <c r="E123" s="222">
        <v>10</v>
      </c>
      <c r="F123" s="78">
        <v>7322540544800</v>
      </c>
      <c r="G123" s="79"/>
      <c r="H123" s="80"/>
      <c r="I123" s="80"/>
      <c r="J123" s="80"/>
      <c r="K123" s="80"/>
      <c r="L123" s="80"/>
      <c r="M123" s="80"/>
      <c r="N123" s="81">
        <v>1</v>
      </c>
      <c r="O123" s="82">
        <v>0</v>
      </c>
      <c r="P123" s="83">
        <v>0</v>
      </c>
      <c r="Q123" s="84">
        <f>SUM(E123)*(N123*O123)*(1-P123)</f>
        <v>0</v>
      </c>
    </row>
    <row r="124" spans="1:17" x14ac:dyDescent="0.25">
      <c r="A124" s="98" t="s">
        <v>357</v>
      </c>
      <c r="B124" s="99" t="s">
        <v>968</v>
      </c>
      <c r="C124" s="100" t="s">
        <v>526</v>
      </c>
      <c r="D124" s="100" t="s">
        <v>969</v>
      </c>
      <c r="E124" s="222">
        <v>10</v>
      </c>
      <c r="F124" s="78">
        <v>8710499479356</v>
      </c>
      <c r="G124" s="79"/>
      <c r="H124" s="80"/>
      <c r="I124" s="80"/>
      <c r="J124" s="80"/>
      <c r="K124" s="80"/>
      <c r="L124" s="80"/>
      <c r="M124" s="80"/>
      <c r="N124" s="81">
        <v>1</v>
      </c>
      <c r="O124" s="82">
        <v>0</v>
      </c>
      <c r="P124" s="83">
        <v>0</v>
      </c>
      <c r="Q124" s="84">
        <f>SUM(E124)*(N124*O124)*(1-P124)</f>
        <v>0</v>
      </c>
    </row>
    <row r="125" spans="1:17" x14ac:dyDescent="0.25">
      <c r="A125" s="98" t="s">
        <v>357</v>
      </c>
      <c r="B125" s="99" t="s">
        <v>970</v>
      </c>
      <c r="C125" s="100" t="s">
        <v>526</v>
      </c>
      <c r="D125" s="100" t="s">
        <v>939</v>
      </c>
      <c r="E125" s="222">
        <v>10</v>
      </c>
      <c r="F125" s="78">
        <v>7310791195483</v>
      </c>
      <c r="G125" s="79"/>
      <c r="H125" s="80"/>
      <c r="I125" s="80"/>
      <c r="J125" s="80"/>
      <c r="K125" s="80"/>
      <c r="L125" s="80"/>
      <c r="M125" s="80"/>
      <c r="N125" s="81">
        <v>1</v>
      </c>
      <c r="O125" s="82">
        <v>0</v>
      </c>
      <c r="P125" s="83">
        <v>0</v>
      </c>
      <c r="Q125" s="84">
        <f>SUM(E125)*(N125*O125)*(1-P125)</f>
        <v>0</v>
      </c>
    </row>
    <row r="126" spans="1:17" x14ac:dyDescent="0.25">
      <c r="A126" s="98" t="s">
        <v>357</v>
      </c>
      <c r="B126" s="99" t="s">
        <v>971</v>
      </c>
      <c r="C126" s="100" t="s">
        <v>670</v>
      </c>
      <c r="D126" s="100" t="s">
        <v>972</v>
      </c>
      <c r="E126" s="222">
        <v>10</v>
      </c>
      <c r="F126" s="78">
        <v>7310791256108</v>
      </c>
      <c r="G126" s="79"/>
      <c r="H126" s="80"/>
      <c r="I126" s="80"/>
      <c r="J126" s="80"/>
      <c r="K126" s="80"/>
      <c r="L126" s="80"/>
      <c r="M126" s="80"/>
      <c r="N126" s="81">
        <v>1</v>
      </c>
      <c r="O126" s="82">
        <v>0</v>
      </c>
      <c r="P126" s="83">
        <v>0</v>
      </c>
      <c r="Q126" s="84">
        <f>SUM(E126)*(N126*O126)*(1-P126)</f>
        <v>0</v>
      </c>
    </row>
    <row r="127" spans="1:17" x14ac:dyDescent="0.25">
      <c r="A127" s="98" t="s">
        <v>357</v>
      </c>
      <c r="B127" s="99" t="s">
        <v>973</v>
      </c>
      <c r="C127" s="100" t="s">
        <v>526</v>
      </c>
      <c r="D127" s="100" t="s">
        <v>974</v>
      </c>
      <c r="E127" s="222">
        <v>10</v>
      </c>
      <c r="F127" s="78">
        <v>7322540475906</v>
      </c>
      <c r="G127" s="79"/>
      <c r="H127" s="80"/>
      <c r="I127" s="80"/>
      <c r="J127" s="80"/>
      <c r="K127" s="80"/>
      <c r="L127" s="80"/>
      <c r="M127" s="80"/>
      <c r="N127" s="81">
        <v>1</v>
      </c>
      <c r="O127" s="82">
        <v>0</v>
      </c>
      <c r="P127" s="83">
        <v>0</v>
      </c>
      <c r="Q127" s="84">
        <f>SUM(E127)*(N127*O127)*(1-P127)</f>
        <v>0</v>
      </c>
    </row>
    <row r="128" spans="1:17" x14ac:dyDescent="0.25">
      <c r="A128" s="98" t="s">
        <v>357</v>
      </c>
      <c r="B128" s="99" t="s">
        <v>975</v>
      </c>
      <c r="C128" s="100" t="s">
        <v>526</v>
      </c>
      <c r="D128" s="100" t="s">
        <v>552</v>
      </c>
      <c r="E128" s="222">
        <v>10</v>
      </c>
      <c r="F128" s="78">
        <v>7322540394092</v>
      </c>
      <c r="G128" s="79"/>
      <c r="H128" s="80"/>
      <c r="I128" s="80"/>
      <c r="J128" s="80"/>
      <c r="K128" s="80"/>
      <c r="L128" s="80"/>
      <c r="M128" s="80"/>
      <c r="N128" s="81">
        <v>1</v>
      </c>
      <c r="O128" s="82">
        <v>0</v>
      </c>
      <c r="P128" s="83">
        <v>0</v>
      </c>
      <c r="Q128" s="84">
        <f>SUM(E128)*(N128*O128)*(1-P128)</f>
        <v>0</v>
      </c>
    </row>
    <row r="129" spans="1:17" x14ac:dyDescent="0.25">
      <c r="A129" s="98" t="s">
        <v>357</v>
      </c>
      <c r="B129" s="99" t="s">
        <v>976</v>
      </c>
      <c r="C129" s="100" t="s">
        <v>526</v>
      </c>
      <c r="D129" s="100" t="s">
        <v>977</v>
      </c>
      <c r="E129" s="222">
        <v>10</v>
      </c>
      <c r="F129" s="78">
        <v>7322540394313</v>
      </c>
      <c r="G129" s="79"/>
      <c r="H129" s="80"/>
      <c r="I129" s="80"/>
      <c r="J129" s="80"/>
      <c r="K129" s="80"/>
      <c r="L129" s="80"/>
      <c r="M129" s="80"/>
      <c r="N129" s="81">
        <v>1</v>
      </c>
      <c r="O129" s="82">
        <v>0</v>
      </c>
      <c r="P129" s="83">
        <v>0</v>
      </c>
      <c r="Q129" s="84">
        <f>SUM(E129)*(N129*O129)*(1-P129)</f>
        <v>0</v>
      </c>
    </row>
    <row r="130" spans="1:17" x14ac:dyDescent="0.25">
      <c r="A130" s="98" t="s">
        <v>357</v>
      </c>
      <c r="B130" s="99" t="s">
        <v>978</v>
      </c>
      <c r="C130" s="100" t="s">
        <v>526</v>
      </c>
      <c r="D130" s="100" t="s">
        <v>979</v>
      </c>
      <c r="E130" s="222">
        <v>10</v>
      </c>
      <c r="F130" s="78">
        <v>7310791268491</v>
      </c>
      <c r="G130" s="79"/>
      <c r="H130" s="80"/>
      <c r="I130" s="80"/>
      <c r="J130" s="80"/>
      <c r="K130" s="80"/>
      <c r="L130" s="80"/>
      <c r="M130" s="80"/>
      <c r="N130" s="81">
        <v>1</v>
      </c>
      <c r="O130" s="82">
        <v>0</v>
      </c>
      <c r="P130" s="83">
        <v>0</v>
      </c>
      <c r="Q130" s="84">
        <f>SUM(E130)*(N130*O130)*(1-P130)</f>
        <v>0</v>
      </c>
    </row>
    <row r="131" spans="1:17" x14ac:dyDescent="0.25">
      <c r="A131" s="98" t="s">
        <v>357</v>
      </c>
      <c r="B131" s="99" t="s">
        <v>980</v>
      </c>
      <c r="C131" s="100" t="s">
        <v>670</v>
      </c>
      <c r="D131" s="100" t="s">
        <v>894</v>
      </c>
      <c r="E131" s="222">
        <v>10</v>
      </c>
      <c r="F131" s="78">
        <v>8710499031400</v>
      </c>
      <c r="G131" s="79"/>
      <c r="H131" s="80"/>
      <c r="I131" s="80"/>
      <c r="J131" s="80"/>
      <c r="K131" s="80"/>
      <c r="L131" s="80"/>
      <c r="M131" s="80"/>
      <c r="N131" s="81">
        <v>1</v>
      </c>
      <c r="O131" s="82">
        <v>0</v>
      </c>
      <c r="P131" s="83">
        <v>0</v>
      </c>
      <c r="Q131" s="84">
        <f>SUM(E131)*(N131*O131)*(1-P131)</f>
        <v>0</v>
      </c>
    </row>
    <row r="132" spans="1:17" x14ac:dyDescent="0.25">
      <c r="A132" s="98" t="s">
        <v>357</v>
      </c>
      <c r="B132" s="99" t="s">
        <v>981</v>
      </c>
      <c r="C132" s="100" t="s">
        <v>526</v>
      </c>
      <c r="D132" s="100" t="s">
        <v>982</v>
      </c>
      <c r="E132" s="222">
        <v>10</v>
      </c>
      <c r="F132" s="78">
        <v>7322540119589</v>
      </c>
      <c r="G132" s="79"/>
      <c r="H132" s="80"/>
      <c r="I132" s="80"/>
      <c r="J132" s="80"/>
      <c r="K132" s="80"/>
      <c r="L132" s="80"/>
      <c r="M132" s="80"/>
      <c r="N132" s="81">
        <v>1</v>
      </c>
      <c r="O132" s="82">
        <v>0</v>
      </c>
      <c r="P132" s="83">
        <v>0</v>
      </c>
      <c r="Q132" s="84">
        <f>SUM(E132)*(N132*O132)*(1-P132)</f>
        <v>0</v>
      </c>
    </row>
    <row r="133" spans="1:17" x14ac:dyDescent="0.25">
      <c r="A133" s="98" t="s">
        <v>357</v>
      </c>
      <c r="B133" s="99" t="s">
        <v>983</v>
      </c>
      <c r="C133" s="100" t="s">
        <v>526</v>
      </c>
      <c r="D133" s="100" t="s">
        <v>984</v>
      </c>
      <c r="E133" s="222">
        <v>10</v>
      </c>
      <c r="F133" s="78">
        <v>7322540160000</v>
      </c>
      <c r="G133" s="79"/>
      <c r="H133" s="80"/>
      <c r="I133" s="80"/>
      <c r="J133" s="80"/>
      <c r="K133" s="80"/>
      <c r="L133" s="80"/>
      <c r="M133" s="80"/>
      <c r="N133" s="81">
        <v>1</v>
      </c>
      <c r="O133" s="82">
        <v>0</v>
      </c>
      <c r="P133" s="83">
        <v>0</v>
      </c>
      <c r="Q133" s="84">
        <f>SUM(E133)*(N133*O133)*(1-P133)</f>
        <v>0</v>
      </c>
    </row>
    <row r="134" spans="1:17" x14ac:dyDescent="0.25">
      <c r="A134" s="98" t="s">
        <v>357</v>
      </c>
      <c r="B134" s="99" t="s">
        <v>985</v>
      </c>
      <c r="C134" s="100" t="s">
        <v>943</v>
      </c>
      <c r="D134" s="100" t="s">
        <v>986</v>
      </c>
      <c r="E134" s="222">
        <v>10</v>
      </c>
      <c r="F134" s="78">
        <v>7322540465334</v>
      </c>
      <c r="G134" s="79"/>
      <c r="H134" s="80"/>
      <c r="I134" s="80"/>
      <c r="J134" s="80"/>
      <c r="K134" s="80"/>
      <c r="L134" s="80"/>
      <c r="M134" s="80"/>
      <c r="N134" s="81">
        <v>1</v>
      </c>
      <c r="O134" s="82">
        <v>0</v>
      </c>
      <c r="P134" s="83">
        <v>0</v>
      </c>
      <c r="Q134" s="84">
        <f>SUM(E134)*(N134*O134)*(1-P134)</f>
        <v>0</v>
      </c>
    </row>
    <row r="135" spans="1:17" x14ac:dyDescent="0.25">
      <c r="A135" s="98" t="s">
        <v>357</v>
      </c>
      <c r="B135" s="99" t="s">
        <v>987</v>
      </c>
      <c r="C135" s="100" t="s">
        <v>526</v>
      </c>
      <c r="D135" s="100" t="s">
        <v>988</v>
      </c>
      <c r="E135" s="222">
        <v>10</v>
      </c>
      <c r="F135" s="78">
        <v>7310791218113</v>
      </c>
      <c r="G135" s="79"/>
      <c r="H135" s="80"/>
      <c r="I135" s="80"/>
      <c r="J135" s="80"/>
      <c r="K135" s="80"/>
      <c r="L135" s="80"/>
      <c r="M135" s="80"/>
      <c r="N135" s="81">
        <v>1</v>
      </c>
      <c r="O135" s="82">
        <v>0</v>
      </c>
      <c r="P135" s="83">
        <v>0</v>
      </c>
      <c r="Q135" s="84">
        <f>SUM(E135)*(N135*O135)*(1-P135)</f>
        <v>0</v>
      </c>
    </row>
    <row r="136" spans="1:17" x14ac:dyDescent="0.25">
      <c r="A136" s="98" t="s">
        <v>357</v>
      </c>
      <c r="B136" s="99" t="s">
        <v>989</v>
      </c>
      <c r="C136" s="100" t="s">
        <v>526</v>
      </c>
      <c r="D136" s="100" t="s">
        <v>990</v>
      </c>
      <c r="E136" s="222">
        <v>10</v>
      </c>
      <c r="F136" s="78">
        <v>7322540124279</v>
      </c>
      <c r="G136" s="79"/>
      <c r="H136" s="80"/>
      <c r="I136" s="80"/>
      <c r="J136" s="80"/>
      <c r="K136" s="80"/>
      <c r="L136" s="80"/>
      <c r="M136" s="80"/>
      <c r="N136" s="81">
        <v>1</v>
      </c>
      <c r="O136" s="82">
        <v>0</v>
      </c>
      <c r="P136" s="83">
        <v>0</v>
      </c>
      <c r="Q136" s="84">
        <f>SUM(E136)*(N136*O136)*(1-P136)</f>
        <v>0</v>
      </c>
    </row>
    <row r="137" spans="1:17" x14ac:dyDescent="0.25">
      <c r="A137" s="98" t="s">
        <v>357</v>
      </c>
      <c r="B137" s="99" t="s">
        <v>991</v>
      </c>
      <c r="C137" s="100" t="s">
        <v>526</v>
      </c>
      <c r="D137" s="100" t="s">
        <v>992</v>
      </c>
      <c r="E137" s="222">
        <v>10</v>
      </c>
      <c r="F137" s="78">
        <v>4007705011597</v>
      </c>
      <c r="G137" s="79"/>
      <c r="H137" s="80"/>
      <c r="I137" s="80"/>
      <c r="J137" s="80"/>
      <c r="K137" s="80"/>
      <c r="L137" s="80"/>
      <c r="M137" s="80"/>
      <c r="N137" s="81">
        <v>1</v>
      </c>
      <c r="O137" s="82">
        <v>0</v>
      </c>
      <c r="P137" s="83">
        <v>0</v>
      </c>
      <c r="Q137" s="84">
        <f>SUM(E137)*(N137*O137)*(1-P137)</f>
        <v>0</v>
      </c>
    </row>
    <row r="138" spans="1:17" x14ac:dyDescent="0.25">
      <c r="A138" s="98" t="s">
        <v>357</v>
      </c>
      <c r="B138" s="99" t="s">
        <v>993</v>
      </c>
      <c r="C138" s="100" t="s">
        <v>994</v>
      </c>
      <c r="D138" s="100" t="s">
        <v>995</v>
      </c>
      <c r="E138" s="222">
        <v>10</v>
      </c>
      <c r="F138" s="78">
        <v>8717591564218</v>
      </c>
      <c r="G138" s="79"/>
      <c r="H138" s="80"/>
      <c r="I138" s="80"/>
      <c r="J138" s="80"/>
      <c r="K138" s="80"/>
      <c r="L138" s="80"/>
      <c r="M138" s="80"/>
      <c r="N138" s="81">
        <v>1</v>
      </c>
      <c r="O138" s="82">
        <v>0</v>
      </c>
      <c r="P138" s="83">
        <v>0</v>
      </c>
      <c r="Q138" s="84">
        <f>SUM(E138)*(N138*O138)*(1-P138)</f>
        <v>0</v>
      </c>
    </row>
    <row r="139" spans="1:17" x14ac:dyDescent="0.25">
      <c r="A139" s="98" t="s">
        <v>357</v>
      </c>
      <c r="B139" s="99" t="s">
        <v>996</v>
      </c>
      <c r="C139" s="100" t="s">
        <v>526</v>
      </c>
      <c r="D139" s="100" t="s">
        <v>997</v>
      </c>
      <c r="E139" s="222">
        <v>10</v>
      </c>
      <c r="F139" s="78">
        <v>8718452359264</v>
      </c>
      <c r="G139" s="79"/>
      <c r="H139" s="80"/>
      <c r="I139" s="80"/>
      <c r="J139" s="80"/>
      <c r="K139" s="80"/>
      <c r="L139" s="80"/>
      <c r="M139" s="80"/>
      <c r="N139" s="81">
        <v>1</v>
      </c>
      <c r="O139" s="82">
        <v>0</v>
      </c>
      <c r="P139" s="83">
        <v>0</v>
      </c>
      <c r="Q139" s="84">
        <f>SUM(E139)*(N139*O139)*(1-P139)</f>
        <v>0</v>
      </c>
    </row>
    <row r="140" spans="1:17" x14ac:dyDescent="0.25">
      <c r="A140" s="98" t="s">
        <v>357</v>
      </c>
      <c r="B140" s="99" t="s">
        <v>998</v>
      </c>
      <c r="C140" s="100" t="s">
        <v>670</v>
      </c>
      <c r="D140" s="100" t="s">
        <v>548</v>
      </c>
      <c r="E140" s="222">
        <v>10</v>
      </c>
      <c r="F140" s="78">
        <v>9003579011041</v>
      </c>
      <c r="G140" s="79"/>
      <c r="H140" s="80"/>
      <c r="I140" s="80"/>
      <c r="J140" s="80"/>
      <c r="K140" s="80"/>
      <c r="L140" s="80"/>
      <c r="M140" s="80"/>
      <c r="N140" s="81">
        <v>1</v>
      </c>
      <c r="O140" s="82">
        <v>0</v>
      </c>
      <c r="P140" s="83">
        <v>0</v>
      </c>
      <c r="Q140" s="84">
        <f>SUM(E140)*(N140*O140)*(1-P140)</f>
        <v>0</v>
      </c>
    </row>
    <row r="141" spans="1:17" x14ac:dyDescent="0.25">
      <c r="A141" s="98" t="s">
        <v>357</v>
      </c>
      <c r="B141" s="99" t="s">
        <v>999</v>
      </c>
      <c r="C141" s="100" t="s">
        <v>526</v>
      </c>
      <c r="D141" s="100" t="s">
        <v>662</v>
      </c>
      <c r="E141" s="222">
        <v>10</v>
      </c>
      <c r="F141" s="78">
        <v>4028159084463</v>
      </c>
      <c r="G141" s="79"/>
      <c r="H141" s="80"/>
      <c r="I141" s="80"/>
      <c r="J141" s="80"/>
      <c r="K141" s="80"/>
      <c r="L141" s="80"/>
      <c r="M141" s="80"/>
      <c r="N141" s="81">
        <v>1</v>
      </c>
      <c r="O141" s="82">
        <v>0</v>
      </c>
      <c r="P141" s="83">
        <v>0</v>
      </c>
      <c r="Q141" s="84">
        <f>SUM(E141)*(N141*O141)*(1-P141)</f>
        <v>0</v>
      </c>
    </row>
    <row r="142" spans="1:17" x14ac:dyDescent="0.25">
      <c r="A142" s="98" t="s">
        <v>357</v>
      </c>
      <c r="B142" s="99" t="s">
        <v>1000</v>
      </c>
      <c r="C142" s="100" t="s">
        <v>526</v>
      </c>
      <c r="D142" s="100" t="s">
        <v>848</v>
      </c>
      <c r="E142" s="222">
        <v>10</v>
      </c>
      <c r="F142" s="78">
        <v>4028159084449</v>
      </c>
      <c r="G142" s="79"/>
      <c r="H142" s="80"/>
      <c r="I142" s="80"/>
      <c r="J142" s="80"/>
      <c r="K142" s="80"/>
      <c r="L142" s="80"/>
      <c r="M142" s="80"/>
      <c r="N142" s="81">
        <v>1</v>
      </c>
      <c r="O142" s="82">
        <v>0</v>
      </c>
      <c r="P142" s="83">
        <v>0</v>
      </c>
      <c r="Q142" s="84">
        <f>SUM(E142)*(N142*O142)*(1-P142)</f>
        <v>0</v>
      </c>
    </row>
    <row r="143" spans="1:17" x14ac:dyDescent="0.25">
      <c r="A143" s="98" t="s">
        <v>357</v>
      </c>
      <c r="B143" s="99" t="s">
        <v>1001</v>
      </c>
      <c r="C143" s="100" t="s">
        <v>670</v>
      </c>
      <c r="D143" s="100" t="s">
        <v>877</v>
      </c>
      <c r="E143" s="222">
        <v>10</v>
      </c>
      <c r="F143" s="78">
        <v>7615400111367</v>
      </c>
      <c r="G143" s="79"/>
      <c r="H143" s="80"/>
      <c r="I143" s="80"/>
      <c r="J143" s="80"/>
      <c r="K143" s="80"/>
      <c r="L143" s="80"/>
      <c r="M143" s="80"/>
      <c r="N143" s="81">
        <v>1</v>
      </c>
      <c r="O143" s="82">
        <v>0</v>
      </c>
      <c r="P143" s="83">
        <v>0</v>
      </c>
      <c r="Q143" s="84">
        <f>SUM(E143)*(N143*O143)*(1-P143)</f>
        <v>0</v>
      </c>
    </row>
    <row r="144" spans="1:17" x14ac:dyDescent="0.25">
      <c r="A144" s="98" t="s">
        <v>357</v>
      </c>
      <c r="B144" s="99" t="s">
        <v>1002</v>
      </c>
      <c r="C144" s="100" t="s">
        <v>526</v>
      </c>
      <c r="D144" s="100" t="s">
        <v>871</v>
      </c>
      <c r="E144" s="222">
        <v>10</v>
      </c>
      <c r="F144" s="78">
        <v>7615400751693</v>
      </c>
      <c r="G144" s="79"/>
      <c r="H144" s="80"/>
      <c r="I144" s="80"/>
      <c r="J144" s="80"/>
      <c r="K144" s="80"/>
      <c r="L144" s="80"/>
      <c r="M144" s="80"/>
      <c r="N144" s="81">
        <v>1</v>
      </c>
      <c r="O144" s="82">
        <v>0</v>
      </c>
      <c r="P144" s="83">
        <v>0</v>
      </c>
      <c r="Q144" s="84">
        <f>SUM(E144)*(N144*O144)*(1-P144)</f>
        <v>0</v>
      </c>
    </row>
    <row r="145" spans="1:17" x14ac:dyDescent="0.25">
      <c r="A145" s="98" t="s">
        <v>357</v>
      </c>
      <c r="B145" s="99" t="s">
        <v>1003</v>
      </c>
      <c r="C145" s="100" t="s">
        <v>853</v>
      </c>
      <c r="D145" s="100" t="s">
        <v>868</v>
      </c>
      <c r="E145" s="222">
        <v>10</v>
      </c>
      <c r="F145" s="78">
        <v>7615400751204</v>
      </c>
      <c r="G145" s="79"/>
      <c r="H145" s="80"/>
      <c r="I145" s="80"/>
      <c r="J145" s="80"/>
      <c r="K145" s="80"/>
      <c r="L145" s="80"/>
      <c r="M145" s="80"/>
      <c r="N145" s="81">
        <v>1</v>
      </c>
      <c r="O145" s="82">
        <v>0</v>
      </c>
      <c r="P145" s="83">
        <v>0</v>
      </c>
      <c r="Q145" s="84">
        <f>SUM(E145)*(N145*O145)*(1-P145)</f>
        <v>0</v>
      </c>
    </row>
    <row r="146" spans="1:17" x14ac:dyDescent="0.25">
      <c r="A146" s="98" t="s">
        <v>357</v>
      </c>
      <c r="B146" s="99" t="s">
        <v>1004</v>
      </c>
      <c r="C146" s="100" t="s">
        <v>526</v>
      </c>
      <c r="D146" s="100" t="s">
        <v>922</v>
      </c>
      <c r="E146" s="222">
        <v>10</v>
      </c>
      <c r="F146" s="78">
        <v>8718452386819</v>
      </c>
      <c r="G146" s="79"/>
      <c r="H146" s="80"/>
      <c r="I146" s="80"/>
      <c r="J146" s="80"/>
      <c r="K146" s="80"/>
      <c r="L146" s="80"/>
      <c r="M146" s="80"/>
      <c r="N146" s="81">
        <v>1</v>
      </c>
      <c r="O146" s="82">
        <v>0</v>
      </c>
      <c r="P146" s="83">
        <v>0</v>
      </c>
      <c r="Q146" s="84">
        <f>SUM(E146)*(N146*O146)*(1-P146)</f>
        <v>0</v>
      </c>
    </row>
    <row r="147" spans="1:17" x14ac:dyDescent="0.25">
      <c r="A147" s="98" t="s">
        <v>357</v>
      </c>
      <c r="B147" s="99" t="s">
        <v>1005</v>
      </c>
      <c r="C147" s="100" t="s">
        <v>526</v>
      </c>
      <c r="D147" s="100" t="s">
        <v>1006</v>
      </c>
      <c r="E147" s="222">
        <v>10</v>
      </c>
      <c r="F147" s="78">
        <v>8710585749455</v>
      </c>
      <c r="G147" s="79"/>
      <c r="H147" s="80"/>
      <c r="I147" s="80"/>
      <c r="J147" s="80"/>
      <c r="K147" s="80"/>
      <c r="L147" s="80"/>
      <c r="M147" s="80"/>
      <c r="N147" s="81">
        <v>1</v>
      </c>
      <c r="O147" s="82">
        <v>0</v>
      </c>
      <c r="P147" s="83">
        <v>0</v>
      </c>
      <c r="Q147" s="84">
        <f>SUM(E147)*(N147*O147)*(1-P147)</f>
        <v>0</v>
      </c>
    </row>
    <row r="148" spans="1:17" x14ac:dyDescent="0.25">
      <c r="A148" s="98" t="s">
        <v>357</v>
      </c>
      <c r="B148" s="99" t="s">
        <v>1007</v>
      </c>
      <c r="C148" s="100" t="s">
        <v>526</v>
      </c>
      <c r="D148" s="100" t="s">
        <v>1008</v>
      </c>
      <c r="E148" s="222">
        <v>10</v>
      </c>
      <c r="F148" s="78">
        <v>7310791043036</v>
      </c>
      <c r="G148" s="79"/>
      <c r="H148" s="80"/>
      <c r="I148" s="80"/>
      <c r="J148" s="80"/>
      <c r="K148" s="80"/>
      <c r="L148" s="80"/>
      <c r="M148" s="80"/>
      <c r="N148" s="81">
        <v>1</v>
      </c>
      <c r="O148" s="82">
        <v>0</v>
      </c>
      <c r="P148" s="83">
        <v>0</v>
      </c>
      <c r="Q148" s="84">
        <f>SUM(E148)*(N148*O148)*(1-P148)</f>
        <v>0</v>
      </c>
    </row>
    <row r="149" spans="1:17" x14ac:dyDescent="0.25">
      <c r="A149" s="98" t="s">
        <v>357</v>
      </c>
      <c r="B149" s="99" t="s">
        <v>1009</v>
      </c>
      <c r="C149" s="100" t="s">
        <v>526</v>
      </c>
      <c r="D149" s="100" t="s">
        <v>1010</v>
      </c>
      <c r="E149" s="222">
        <v>10</v>
      </c>
      <c r="F149" s="78">
        <v>7322540539981</v>
      </c>
      <c r="G149" s="79"/>
      <c r="H149" s="80"/>
      <c r="I149" s="80"/>
      <c r="J149" s="80"/>
      <c r="K149" s="80"/>
      <c r="L149" s="80"/>
      <c r="M149" s="80"/>
      <c r="N149" s="81">
        <v>1</v>
      </c>
      <c r="O149" s="82">
        <v>0</v>
      </c>
      <c r="P149" s="83">
        <v>0</v>
      </c>
      <c r="Q149" s="84">
        <f>SUM(E149)*(N149*O149)*(1-P149)</f>
        <v>0</v>
      </c>
    </row>
    <row r="150" spans="1:17" x14ac:dyDescent="0.25">
      <c r="N150" s="91"/>
      <c r="O150" s="92" t="s">
        <v>44</v>
      </c>
      <c r="P150" s="93">
        <f>AVERAGE(P3:P149)</f>
        <v>0</v>
      </c>
      <c r="Q150" s="94"/>
    </row>
    <row r="151" spans="1:17" x14ac:dyDescent="0.25">
      <c r="N151" s="9"/>
      <c r="O151" s="9" t="s">
        <v>58</v>
      </c>
      <c r="P151" s="9"/>
      <c r="Q151" s="67">
        <f>SUM(Q3:Q150)</f>
        <v>0</v>
      </c>
    </row>
    <row r="152" spans="1:17" x14ac:dyDescent="0.25">
      <c r="B152" s="242" t="s">
        <v>1543</v>
      </c>
    </row>
  </sheetData>
  <autoFilter ref="A2:Q151" xr:uid="{404FE684-BD47-401D-BD2E-05FACB0E8D7C}">
    <sortState xmlns:xlrd2="http://schemas.microsoft.com/office/spreadsheetml/2017/richdata2" ref="A3:Q218">
      <sortCondition sortBy="cellColor" ref="F2" dxfId="20"/>
    </sortState>
  </autoFilter>
  <mergeCells count="1">
    <mergeCell ref="A1:P1"/>
  </mergeCells>
  <conditionalFormatting sqref="N3:P3 H2:H149 J4:P149">
    <cfRule type="expression" dxfId="11" priority="7">
      <formula>#REF!&gt;0</formula>
    </cfRule>
  </conditionalFormatting>
  <conditionalFormatting sqref="I2:I149">
    <cfRule type="expression" dxfId="10" priority="8">
      <formula>#REF!&gt;0</formula>
    </cfRule>
  </conditionalFormatting>
  <conditionalFormatting sqref="J3:M3">
    <cfRule type="expression" dxfId="9" priority="10">
      <formula>#REF!&gt;0</formula>
    </cfRule>
  </conditionalFormatting>
  <conditionalFormatting sqref="J2:P2 Q3:Q149">
    <cfRule type="expression" dxfId="8" priority="9">
      <formula>#REF!&gt;0</formula>
    </cfRule>
  </conditionalFormatting>
  <conditionalFormatting sqref="F1:F1048576">
    <cfRule type="duplicateValues" dxfId="7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FE027-B656-4513-83C3-6DE6BF873ACA}">
  <sheetPr>
    <tabColor theme="9" tint="0.39997558519241921"/>
  </sheetPr>
  <dimension ref="A1:Q284"/>
  <sheetViews>
    <sheetView topLeftCell="A265" zoomScale="90" zoomScaleNormal="90" workbookViewId="0">
      <selection activeCell="B284" sqref="B284"/>
    </sheetView>
  </sheetViews>
  <sheetFormatPr defaultColWidth="9.140625" defaultRowHeight="15" x14ac:dyDescent="0.25"/>
  <cols>
    <col min="1" max="1" width="15.42578125" bestFit="1" customWidth="1"/>
    <col min="2" max="2" width="41.140625" style="43" bestFit="1" customWidth="1"/>
    <col min="3" max="3" width="12" style="43" bestFit="1" customWidth="1"/>
    <col min="4" max="4" width="8.7109375" style="43" bestFit="1" customWidth="1"/>
    <col min="5" max="5" width="17.7109375" style="66" bestFit="1" customWidth="1"/>
    <col min="6" max="6" width="16.5703125" style="43" bestFit="1" customWidth="1"/>
    <col min="7" max="7" width="2.28515625" style="4" customWidth="1"/>
    <col min="8" max="9" width="27.5703125" style="4" customWidth="1"/>
    <col min="10" max="10" width="28.28515625" style="10" customWidth="1"/>
    <col min="11" max="11" width="15.5703125" style="10" bestFit="1" customWidth="1"/>
    <col min="12" max="12" width="15.140625" style="10" customWidth="1"/>
    <col min="13" max="13" width="15" style="10" customWidth="1"/>
    <col min="14" max="14" width="14.140625" style="10" customWidth="1"/>
    <col min="15" max="15" width="15.7109375" style="8" customWidth="1"/>
    <col min="16" max="16" width="19.28515625" style="8" bestFit="1" customWidth="1"/>
    <col min="17" max="17" width="19.7109375" style="8" customWidth="1"/>
  </cols>
  <sheetData>
    <row r="1" spans="1:17" ht="23.25" x14ac:dyDescent="0.35">
      <c r="A1" s="225" t="s">
        <v>71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38"/>
    </row>
    <row r="2" spans="1:17" s="11" customFormat="1" ht="51" x14ac:dyDescent="0.25">
      <c r="A2" s="95" t="s">
        <v>95</v>
      </c>
      <c r="B2" s="96" t="s">
        <v>94</v>
      </c>
      <c r="C2" s="95" t="s">
        <v>92</v>
      </c>
      <c r="D2" s="95" t="s">
        <v>93</v>
      </c>
      <c r="E2" s="97" t="s">
        <v>97</v>
      </c>
      <c r="F2" s="96" t="s">
        <v>96</v>
      </c>
      <c r="G2" s="72"/>
      <c r="H2" s="73" t="s">
        <v>59</v>
      </c>
      <c r="I2" s="73" t="s">
        <v>42</v>
      </c>
      <c r="J2" s="73" t="s">
        <v>34</v>
      </c>
      <c r="K2" s="73" t="s">
        <v>2</v>
      </c>
      <c r="L2" s="73" t="s">
        <v>3</v>
      </c>
      <c r="M2" s="73" t="s">
        <v>8</v>
      </c>
      <c r="N2" s="73" t="s">
        <v>39</v>
      </c>
      <c r="O2" s="73" t="s">
        <v>41</v>
      </c>
      <c r="P2" s="73" t="s">
        <v>7</v>
      </c>
      <c r="Q2" s="74" t="s">
        <v>29</v>
      </c>
    </row>
    <row r="3" spans="1:17" x14ac:dyDescent="0.25">
      <c r="A3" s="75" t="s">
        <v>436</v>
      </c>
      <c r="B3" s="76" t="s">
        <v>438</v>
      </c>
      <c r="C3" s="76" t="s">
        <v>834</v>
      </c>
      <c r="D3" s="76" t="s">
        <v>134</v>
      </c>
      <c r="E3" s="77">
        <v>43</v>
      </c>
      <c r="F3" s="76">
        <v>8712800005612</v>
      </c>
      <c r="G3" s="79"/>
      <c r="H3" s="80"/>
      <c r="I3" s="80"/>
      <c r="J3" s="80"/>
      <c r="K3" s="80"/>
      <c r="L3" s="80"/>
      <c r="M3" s="80"/>
      <c r="N3" s="81">
        <v>1</v>
      </c>
      <c r="O3" s="82">
        <v>0</v>
      </c>
      <c r="P3" s="83">
        <v>0</v>
      </c>
      <c r="Q3" s="84">
        <f t="shared" ref="Q3:Q66" si="0">SUM(E3)*(N3*O3)*(1-P3)</f>
        <v>0</v>
      </c>
    </row>
    <row r="4" spans="1:17" x14ac:dyDescent="0.25">
      <c r="A4" s="75" t="s">
        <v>436</v>
      </c>
      <c r="B4" s="76" t="s">
        <v>439</v>
      </c>
      <c r="C4" s="76" t="s">
        <v>834</v>
      </c>
      <c r="D4" s="76" t="s">
        <v>134</v>
      </c>
      <c r="E4" s="77">
        <v>32</v>
      </c>
      <c r="F4" s="76">
        <v>8712800007722</v>
      </c>
      <c r="G4" s="79"/>
      <c r="H4" s="80"/>
      <c r="I4" s="80"/>
      <c r="J4" s="80"/>
      <c r="K4" s="80"/>
      <c r="L4" s="80"/>
      <c r="M4" s="80"/>
      <c r="N4" s="81">
        <v>1</v>
      </c>
      <c r="O4" s="82">
        <v>0</v>
      </c>
      <c r="P4" s="83">
        <v>0</v>
      </c>
      <c r="Q4" s="84">
        <f t="shared" si="0"/>
        <v>0</v>
      </c>
    </row>
    <row r="5" spans="1:17" x14ac:dyDescent="0.25">
      <c r="A5" s="75" t="s">
        <v>436</v>
      </c>
      <c r="B5" s="76" t="s">
        <v>508</v>
      </c>
      <c r="C5" s="76" t="s">
        <v>526</v>
      </c>
      <c r="D5" s="76" t="s">
        <v>509</v>
      </c>
      <c r="E5" s="77">
        <v>89</v>
      </c>
      <c r="F5" s="76">
        <v>8710401625239</v>
      </c>
      <c r="G5" s="79"/>
      <c r="H5" s="80"/>
      <c r="I5" s="80"/>
      <c r="J5" s="80"/>
      <c r="K5" s="80"/>
      <c r="L5" s="80"/>
      <c r="M5" s="80"/>
      <c r="N5" s="81">
        <v>1</v>
      </c>
      <c r="O5" s="82">
        <v>0</v>
      </c>
      <c r="P5" s="83">
        <v>0</v>
      </c>
      <c r="Q5" s="84">
        <f t="shared" ref="Q5" si="1">SUM(E5)*(N5*O5)*(1-P5)</f>
        <v>0</v>
      </c>
    </row>
    <row r="6" spans="1:17" x14ac:dyDescent="0.25">
      <c r="A6" s="75" t="s">
        <v>436</v>
      </c>
      <c r="B6" s="76" t="s">
        <v>441</v>
      </c>
      <c r="C6" s="76" t="s">
        <v>835</v>
      </c>
      <c r="D6" s="76" t="s">
        <v>182</v>
      </c>
      <c r="E6" s="77">
        <v>4122</v>
      </c>
      <c r="F6" s="76">
        <v>74904104522</v>
      </c>
      <c r="G6" s="79"/>
      <c r="H6" s="80"/>
      <c r="I6" s="80"/>
      <c r="J6" s="80"/>
      <c r="K6" s="80"/>
      <c r="L6" s="80"/>
      <c r="M6" s="80"/>
      <c r="N6" s="81">
        <v>1</v>
      </c>
      <c r="O6" s="82">
        <v>0</v>
      </c>
      <c r="P6" s="83">
        <v>0</v>
      </c>
      <c r="Q6" s="84">
        <f t="shared" si="0"/>
        <v>0</v>
      </c>
    </row>
    <row r="7" spans="1:17" x14ac:dyDescent="0.25">
      <c r="A7" s="75" t="s">
        <v>436</v>
      </c>
      <c r="B7" s="101" t="s">
        <v>442</v>
      </c>
      <c r="C7" s="101" t="s">
        <v>836</v>
      </c>
      <c r="D7" s="101" t="s">
        <v>443</v>
      </c>
      <c r="E7" s="224">
        <v>949</v>
      </c>
      <c r="F7" s="101">
        <v>8422480030117</v>
      </c>
      <c r="G7" s="79"/>
      <c r="H7" s="80"/>
      <c r="I7" s="80"/>
      <c r="J7" s="80"/>
      <c r="K7" s="80"/>
      <c r="L7" s="80"/>
      <c r="M7" s="80"/>
      <c r="N7" s="81">
        <v>1</v>
      </c>
      <c r="O7" s="82">
        <v>0</v>
      </c>
      <c r="P7" s="83">
        <v>0</v>
      </c>
      <c r="Q7" s="84">
        <f t="shared" si="0"/>
        <v>0</v>
      </c>
    </row>
    <row r="8" spans="1:17" x14ac:dyDescent="0.25">
      <c r="A8" s="75" t="s">
        <v>436</v>
      </c>
      <c r="B8" s="76" t="s">
        <v>444</v>
      </c>
      <c r="C8" s="76" t="s">
        <v>526</v>
      </c>
      <c r="D8" s="76" t="s">
        <v>263</v>
      </c>
      <c r="E8" s="77">
        <v>543</v>
      </c>
      <c r="F8" s="76">
        <v>8717521035603</v>
      </c>
      <c r="G8" s="79"/>
      <c r="H8" s="80"/>
      <c r="I8" s="80"/>
      <c r="J8" s="80"/>
      <c r="K8" s="80"/>
      <c r="L8" s="80"/>
      <c r="M8" s="80"/>
      <c r="N8" s="81">
        <v>1</v>
      </c>
      <c r="O8" s="82">
        <v>0</v>
      </c>
      <c r="P8" s="83">
        <v>0</v>
      </c>
      <c r="Q8" s="84">
        <f t="shared" si="0"/>
        <v>0</v>
      </c>
    </row>
    <row r="9" spans="1:17" x14ac:dyDescent="0.25">
      <c r="A9" s="75" t="s">
        <v>436</v>
      </c>
      <c r="B9" s="76" t="s">
        <v>445</v>
      </c>
      <c r="C9" s="76" t="s">
        <v>835</v>
      </c>
      <c r="D9" s="76" t="s">
        <v>182</v>
      </c>
      <c r="E9" s="77">
        <v>946</v>
      </c>
      <c r="F9" s="76">
        <v>8422480030544</v>
      </c>
      <c r="G9" s="79"/>
      <c r="H9" s="80"/>
      <c r="I9" s="80"/>
      <c r="J9" s="80"/>
      <c r="K9" s="80"/>
      <c r="L9" s="80"/>
      <c r="M9" s="80"/>
      <c r="N9" s="81">
        <v>1</v>
      </c>
      <c r="O9" s="82">
        <v>0</v>
      </c>
      <c r="P9" s="83">
        <v>0</v>
      </c>
      <c r="Q9" s="84">
        <f t="shared" ref="Q9:Q72" si="2">SUM(E9)*(N9*O9)*(1-P9)</f>
        <v>0</v>
      </c>
    </row>
    <row r="10" spans="1:17" x14ac:dyDescent="0.25">
      <c r="A10" s="75" t="s">
        <v>436</v>
      </c>
      <c r="B10" s="76" t="s">
        <v>446</v>
      </c>
      <c r="C10" s="76" t="s">
        <v>837</v>
      </c>
      <c r="D10" s="76" t="s">
        <v>258</v>
      </c>
      <c r="E10" s="77">
        <v>454</v>
      </c>
      <c r="F10" s="76">
        <v>8719327505212</v>
      </c>
      <c r="G10" s="79"/>
      <c r="H10" s="80"/>
      <c r="I10" s="80"/>
      <c r="J10" s="80"/>
      <c r="K10" s="80"/>
      <c r="L10" s="80"/>
      <c r="M10" s="80"/>
      <c r="N10" s="81">
        <v>1</v>
      </c>
      <c r="O10" s="82">
        <v>0</v>
      </c>
      <c r="P10" s="83">
        <v>0</v>
      </c>
      <c r="Q10" s="84">
        <f t="shared" si="0"/>
        <v>0</v>
      </c>
    </row>
    <row r="11" spans="1:17" x14ac:dyDescent="0.25">
      <c r="A11" s="75" t="s">
        <v>436</v>
      </c>
      <c r="B11" s="76" t="s">
        <v>447</v>
      </c>
      <c r="C11" s="76" t="s">
        <v>838</v>
      </c>
      <c r="D11" s="76" t="s">
        <v>182</v>
      </c>
      <c r="E11" s="77">
        <v>267</v>
      </c>
      <c r="F11" s="76">
        <v>8710147621946</v>
      </c>
      <c r="G11" s="79"/>
      <c r="H11" s="80"/>
      <c r="I11" s="80"/>
      <c r="J11" s="80"/>
      <c r="K11" s="80"/>
      <c r="L11" s="80"/>
      <c r="M11" s="80"/>
      <c r="N11" s="81">
        <v>1</v>
      </c>
      <c r="O11" s="82">
        <v>0</v>
      </c>
      <c r="P11" s="83">
        <v>0</v>
      </c>
      <c r="Q11" s="84">
        <f t="shared" si="0"/>
        <v>0</v>
      </c>
    </row>
    <row r="12" spans="1:17" x14ac:dyDescent="0.25">
      <c r="A12" s="75" t="s">
        <v>436</v>
      </c>
      <c r="B12" s="76" t="s">
        <v>448</v>
      </c>
      <c r="C12" s="76" t="s">
        <v>526</v>
      </c>
      <c r="D12" s="76" t="s">
        <v>263</v>
      </c>
      <c r="E12" s="77">
        <v>118</v>
      </c>
      <c r="F12" s="76">
        <v>8713893499036</v>
      </c>
      <c r="G12" s="79"/>
      <c r="H12" s="80"/>
      <c r="I12" s="80"/>
      <c r="J12" s="80"/>
      <c r="K12" s="80"/>
      <c r="L12" s="80"/>
      <c r="M12" s="80"/>
      <c r="N12" s="81">
        <v>1</v>
      </c>
      <c r="O12" s="82">
        <v>0</v>
      </c>
      <c r="P12" s="83">
        <v>0</v>
      </c>
      <c r="Q12" s="84">
        <f t="shared" si="0"/>
        <v>0</v>
      </c>
    </row>
    <row r="13" spans="1:17" x14ac:dyDescent="0.25">
      <c r="A13" s="75" t="s">
        <v>436</v>
      </c>
      <c r="B13" s="76" t="s">
        <v>450</v>
      </c>
      <c r="C13" s="76" t="s">
        <v>835</v>
      </c>
      <c r="D13" s="76" t="s">
        <v>181</v>
      </c>
      <c r="E13" s="77">
        <v>943</v>
      </c>
      <c r="F13" s="76">
        <v>8716668082549</v>
      </c>
      <c r="G13" s="79"/>
      <c r="H13" s="80"/>
      <c r="I13" s="80"/>
      <c r="J13" s="80"/>
      <c r="K13" s="80"/>
      <c r="L13" s="80"/>
      <c r="M13" s="80"/>
      <c r="N13" s="81">
        <v>1</v>
      </c>
      <c r="O13" s="82">
        <v>0</v>
      </c>
      <c r="P13" s="83">
        <v>0</v>
      </c>
      <c r="Q13" s="84">
        <f t="shared" si="2"/>
        <v>0</v>
      </c>
    </row>
    <row r="14" spans="1:17" x14ac:dyDescent="0.25">
      <c r="A14" s="75" t="s">
        <v>436</v>
      </c>
      <c r="B14" s="76" t="s">
        <v>522</v>
      </c>
      <c r="C14" s="76" t="s">
        <v>835</v>
      </c>
      <c r="D14" s="76" t="s">
        <v>182</v>
      </c>
      <c r="E14" s="77">
        <v>430</v>
      </c>
      <c r="F14" s="76">
        <v>8717755187994</v>
      </c>
      <c r="G14" s="79"/>
      <c r="H14" s="80"/>
      <c r="I14" s="80"/>
      <c r="J14" s="80"/>
      <c r="K14" s="80"/>
      <c r="L14" s="80"/>
      <c r="M14" s="80"/>
      <c r="N14" s="81">
        <v>1</v>
      </c>
      <c r="O14" s="82">
        <v>0</v>
      </c>
      <c r="P14" s="83">
        <v>0</v>
      </c>
      <c r="Q14" s="84">
        <f t="shared" si="0"/>
        <v>0</v>
      </c>
    </row>
    <row r="15" spans="1:17" x14ac:dyDescent="0.25">
      <c r="A15" s="75" t="s">
        <v>436</v>
      </c>
      <c r="B15" s="76" t="s">
        <v>451</v>
      </c>
      <c r="C15" s="76" t="s">
        <v>838</v>
      </c>
      <c r="D15" s="76" t="s">
        <v>182</v>
      </c>
      <c r="E15" s="77">
        <v>290</v>
      </c>
      <c r="F15" s="76">
        <v>8718477004835</v>
      </c>
      <c r="G15" s="79"/>
      <c r="H15" s="80"/>
      <c r="I15" s="80"/>
      <c r="J15" s="80"/>
      <c r="K15" s="80"/>
      <c r="L15" s="80"/>
      <c r="M15" s="80"/>
      <c r="N15" s="81">
        <v>1</v>
      </c>
      <c r="O15" s="82">
        <v>0</v>
      </c>
      <c r="P15" s="83">
        <v>0</v>
      </c>
      <c r="Q15" s="84">
        <f t="shared" si="0"/>
        <v>0</v>
      </c>
    </row>
    <row r="16" spans="1:17" x14ac:dyDescent="0.25">
      <c r="A16" s="75" t="s">
        <v>436</v>
      </c>
      <c r="B16" s="76" t="s">
        <v>453</v>
      </c>
      <c r="C16" s="76" t="s">
        <v>774</v>
      </c>
      <c r="D16" s="76" t="s">
        <v>454</v>
      </c>
      <c r="E16" s="77">
        <v>3110</v>
      </c>
      <c r="F16" s="76">
        <v>8716668014007</v>
      </c>
      <c r="G16" s="79"/>
      <c r="H16" s="80"/>
      <c r="I16" s="80"/>
      <c r="J16" s="80"/>
      <c r="K16" s="80"/>
      <c r="L16" s="80"/>
      <c r="M16" s="80"/>
      <c r="N16" s="81">
        <v>1</v>
      </c>
      <c r="O16" s="82">
        <v>0</v>
      </c>
      <c r="P16" s="83">
        <v>0</v>
      </c>
      <c r="Q16" s="84">
        <f t="shared" si="0"/>
        <v>0</v>
      </c>
    </row>
    <row r="17" spans="1:17" x14ac:dyDescent="0.25">
      <c r="A17" s="75" t="s">
        <v>436</v>
      </c>
      <c r="B17" s="76" t="s">
        <v>523</v>
      </c>
      <c r="C17" s="76" t="s">
        <v>835</v>
      </c>
      <c r="D17" s="76" t="s">
        <v>182</v>
      </c>
      <c r="E17" s="77">
        <v>140</v>
      </c>
      <c r="F17" s="76">
        <v>8717755188670</v>
      </c>
      <c r="G17" s="79"/>
      <c r="H17" s="80"/>
      <c r="I17" s="80"/>
      <c r="J17" s="80"/>
      <c r="K17" s="80"/>
      <c r="L17" s="80"/>
      <c r="M17" s="80"/>
      <c r="N17" s="81">
        <v>1</v>
      </c>
      <c r="O17" s="82">
        <v>0</v>
      </c>
      <c r="P17" s="83">
        <v>0</v>
      </c>
      <c r="Q17" s="84">
        <f t="shared" si="2"/>
        <v>0</v>
      </c>
    </row>
    <row r="18" spans="1:17" x14ac:dyDescent="0.25">
      <c r="A18" s="75" t="s">
        <v>436</v>
      </c>
      <c r="B18" s="76" t="s">
        <v>524</v>
      </c>
      <c r="C18" s="76" t="s">
        <v>835</v>
      </c>
      <c r="D18" s="76" t="s">
        <v>182</v>
      </c>
      <c r="E18" s="77">
        <v>125</v>
      </c>
      <c r="F18" s="76">
        <v>8717755188366</v>
      </c>
      <c r="G18" s="79"/>
      <c r="H18" s="80"/>
      <c r="I18" s="80"/>
      <c r="J18" s="80"/>
      <c r="K18" s="80"/>
      <c r="L18" s="80"/>
      <c r="M18" s="80"/>
      <c r="N18" s="81">
        <v>1</v>
      </c>
      <c r="O18" s="82">
        <v>0</v>
      </c>
      <c r="P18" s="83">
        <v>0</v>
      </c>
      <c r="Q18" s="84">
        <f t="shared" si="0"/>
        <v>0</v>
      </c>
    </row>
    <row r="19" spans="1:17" x14ac:dyDescent="0.25">
      <c r="A19" s="75" t="s">
        <v>436</v>
      </c>
      <c r="B19" s="76" t="s">
        <v>521</v>
      </c>
      <c r="C19" s="76" t="s">
        <v>835</v>
      </c>
      <c r="D19" s="76" t="s">
        <v>182</v>
      </c>
      <c r="E19" s="77">
        <v>240</v>
      </c>
      <c r="F19" s="76">
        <v>8718022040868</v>
      </c>
      <c r="G19" s="79"/>
      <c r="H19" s="80"/>
      <c r="I19" s="80"/>
      <c r="J19" s="80"/>
      <c r="K19" s="80"/>
      <c r="L19" s="80"/>
      <c r="M19" s="80"/>
      <c r="N19" s="81">
        <v>1</v>
      </c>
      <c r="O19" s="82">
        <v>0</v>
      </c>
      <c r="P19" s="83">
        <v>0</v>
      </c>
      <c r="Q19" s="84">
        <f t="shared" si="0"/>
        <v>0</v>
      </c>
    </row>
    <row r="20" spans="1:17" x14ac:dyDescent="0.25">
      <c r="A20" s="75" t="s">
        <v>436</v>
      </c>
      <c r="B20" s="76" t="s">
        <v>520</v>
      </c>
      <c r="C20" s="76" t="s">
        <v>835</v>
      </c>
      <c r="D20" s="76" t="s">
        <v>182</v>
      </c>
      <c r="E20" s="77">
        <v>250</v>
      </c>
      <c r="F20" s="76">
        <v>8717755188120</v>
      </c>
      <c r="G20" s="79"/>
      <c r="H20" s="80"/>
      <c r="I20" s="80"/>
      <c r="J20" s="80"/>
      <c r="K20" s="80"/>
      <c r="L20" s="80"/>
      <c r="M20" s="80"/>
      <c r="N20" s="81">
        <v>1</v>
      </c>
      <c r="O20" s="82">
        <v>0</v>
      </c>
      <c r="P20" s="83">
        <v>0</v>
      </c>
      <c r="Q20" s="84">
        <f t="shared" si="0"/>
        <v>0</v>
      </c>
    </row>
    <row r="21" spans="1:17" x14ac:dyDescent="0.25">
      <c r="A21" s="75" t="s">
        <v>436</v>
      </c>
      <c r="B21" s="76" t="s">
        <v>455</v>
      </c>
      <c r="C21" s="76" t="s">
        <v>843</v>
      </c>
      <c r="D21" s="76" t="s">
        <v>182</v>
      </c>
      <c r="E21" s="77">
        <v>616</v>
      </c>
      <c r="F21" s="76">
        <v>8710147622776</v>
      </c>
      <c r="G21" s="79"/>
      <c r="H21" s="80"/>
      <c r="I21" s="80"/>
      <c r="J21" s="80"/>
      <c r="K21" s="80"/>
      <c r="L21" s="80"/>
      <c r="M21" s="80"/>
      <c r="N21" s="81">
        <v>1</v>
      </c>
      <c r="O21" s="82">
        <v>0</v>
      </c>
      <c r="P21" s="83">
        <v>0</v>
      </c>
      <c r="Q21" s="84">
        <f t="shared" si="2"/>
        <v>0</v>
      </c>
    </row>
    <row r="22" spans="1:17" x14ac:dyDescent="0.25">
      <c r="A22" s="75" t="s">
        <v>436</v>
      </c>
      <c r="B22" s="76" t="s">
        <v>456</v>
      </c>
      <c r="C22" s="76" t="s">
        <v>835</v>
      </c>
      <c r="D22" s="76" t="s">
        <v>134</v>
      </c>
      <c r="E22" s="77">
        <v>339</v>
      </c>
      <c r="F22" s="76">
        <v>8714745502638</v>
      </c>
      <c r="G22" s="79"/>
      <c r="H22" s="80"/>
      <c r="I22" s="80"/>
      <c r="J22" s="80"/>
      <c r="K22" s="80"/>
      <c r="L22" s="80"/>
      <c r="M22" s="80"/>
      <c r="N22" s="81">
        <v>1</v>
      </c>
      <c r="O22" s="82">
        <v>0</v>
      </c>
      <c r="P22" s="83">
        <v>0</v>
      </c>
      <c r="Q22" s="84">
        <f t="shared" si="0"/>
        <v>0</v>
      </c>
    </row>
    <row r="23" spans="1:17" x14ac:dyDescent="0.25">
      <c r="A23" s="75" t="s">
        <v>436</v>
      </c>
      <c r="B23" s="76" t="s">
        <v>457</v>
      </c>
      <c r="C23" s="76" t="s">
        <v>774</v>
      </c>
      <c r="D23" s="76" t="s">
        <v>365</v>
      </c>
      <c r="E23" s="77">
        <v>908</v>
      </c>
      <c r="F23" s="76">
        <v>8426641000018</v>
      </c>
      <c r="G23" s="79"/>
      <c r="H23" s="80"/>
      <c r="I23" s="80"/>
      <c r="J23" s="80"/>
      <c r="K23" s="80"/>
      <c r="L23" s="80"/>
      <c r="M23" s="80"/>
      <c r="N23" s="81">
        <v>1</v>
      </c>
      <c r="O23" s="82">
        <v>0</v>
      </c>
      <c r="P23" s="83">
        <v>0</v>
      </c>
      <c r="Q23" s="84">
        <f t="shared" si="0"/>
        <v>0</v>
      </c>
    </row>
    <row r="24" spans="1:17" x14ac:dyDescent="0.25">
      <c r="A24" s="75" t="s">
        <v>436</v>
      </c>
      <c r="B24" s="76" t="s">
        <v>459</v>
      </c>
      <c r="C24" s="76" t="s">
        <v>835</v>
      </c>
      <c r="D24" s="76" t="s">
        <v>182</v>
      </c>
      <c r="E24" s="77">
        <v>508</v>
      </c>
      <c r="F24" s="76">
        <v>7640166795308</v>
      </c>
      <c r="G24" s="79"/>
      <c r="H24" s="80"/>
      <c r="I24" s="80"/>
      <c r="J24" s="80"/>
      <c r="K24" s="80"/>
      <c r="L24" s="80"/>
      <c r="M24" s="80"/>
      <c r="N24" s="81">
        <v>1</v>
      </c>
      <c r="O24" s="82">
        <v>0</v>
      </c>
      <c r="P24" s="83">
        <v>0</v>
      </c>
      <c r="Q24" s="84">
        <f t="shared" si="0"/>
        <v>0</v>
      </c>
    </row>
    <row r="25" spans="1:17" x14ac:dyDescent="0.25">
      <c r="A25" s="75" t="s">
        <v>436</v>
      </c>
      <c r="B25" s="76" t="s">
        <v>460</v>
      </c>
      <c r="C25" s="76" t="s">
        <v>834</v>
      </c>
      <c r="D25" s="76" t="s">
        <v>353</v>
      </c>
      <c r="E25" s="77">
        <v>402</v>
      </c>
      <c r="F25" s="76">
        <v>7640101092035</v>
      </c>
      <c r="G25" s="79"/>
      <c r="H25" s="80"/>
      <c r="I25" s="80"/>
      <c r="J25" s="80"/>
      <c r="K25" s="80"/>
      <c r="L25" s="80"/>
      <c r="M25" s="80"/>
      <c r="N25" s="81">
        <v>1</v>
      </c>
      <c r="O25" s="82">
        <v>0</v>
      </c>
      <c r="P25" s="83">
        <v>0</v>
      </c>
      <c r="Q25" s="84">
        <f t="shared" si="2"/>
        <v>0</v>
      </c>
    </row>
    <row r="26" spans="1:17" x14ac:dyDescent="0.25">
      <c r="A26" s="75" t="s">
        <v>436</v>
      </c>
      <c r="B26" s="76" t="s">
        <v>462</v>
      </c>
      <c r="C26" s="76" t="s">
        <v>774</v>
      </c>
      <c r="D26" s="76" t="s">
        <v>463</v>
      </c>
      <c r="E26" s="77">
        <v>479</v>
      </c>
      <c r="F26" s="76">
        <v>8710401437740</v>
      </c>
      <c r="G26" s="79"/>
      <c r="H26" s="80"/>
      <c r="I26" s="80"/>
      <c r="J26" s="80"/>
      <c r="K26" s="80"/>
      <c r="L26" s="80"/>
      <c r="M26" s="80"/>
      <c r="N26" s="81">
        <v>1</v>
      </c>
      <c r="O26" s="82">
        <v>0</v>
      </c>
      <c r="P26" s="83">
        <v>0</v>
      </c>
      <c r="Q26" s="84">
        <f t="shared" si="0"/>
        <v>0</v>
      </c>
    </row>
    <row r="27" spans="1:17" x14ac:dyDescent="0.25">
      <c r="A27" s="75" t="s">
        <v>436</v>
      </c>
      <c r="B27" s="76" t="s">
        <v>464</v>
      </c>
      <c r="C27" s="76" t="s">
        <v>834</v>
      </c>
      <c r="D27" s="76" t="s">
        <v>182</v>
      </c>
      <c r="E27" s="77">
        <v>334</v>
      </c>
      <c r="F27" s="76">
        <v>8710401226054</v>
      </c>
      <c r="G27" s="79"/>
      <c r="H27" s="80"/>
      <c r="I27" s="80"/>
      <c r="J27" s="80"/>
      <c r="K27" s="80"/>
      <c r="L27" s="80"/>
      <c r="M27" s="80"/>
      <c r="N27" s="81">
        <v>1</v>
      </c>
      <c r="O27" s="82">
        <v>0</v>
      </c>
      <c r="P27" s="83">
        <v>0</v>
      </c>
      <c r="Q27" s="84">
        <f t="shared" si="0"/>
        <v>0</v>
      </c>
    </row>
    <row r="28" spans="1:17" x14ac:dyDescent="0.25">
      <c r="A28" s="75" t="s">
        <v>436</v>
      </c>
      <c r="B28" s="76" t="s">
        <v>465</v>
      </c>
      <c r="C28" s="76" t="s">
        <v>838</v>
      </c>
      <c r="D28" s="76" t="s">
        <v>235</v>
      </c>
      <c r="E28" s="77">
        <v>937</v>
      </c>
      <c r="F28" s="76">
        <v>8718719170151</v>
      </c>
      <c r="G28" s="79"/>
      <c r="H28" s="80"/>
      <c r="I28" s="80"/>
      <c r="J28" s="80"/>
      <c r="K28" s="80"/>
      <c r="L28" s="80"/>
      <c r="M28" s="80"/>
      <c r="N28" s="81">
        <v>1</v>
      </c>
      <c r="O28" s="82">
        <v>0</v>
      </c>
      <c r="P28" s="83">
        <v>0</v>
      </c>
      <c r="Q28" s="84">
        <f t="shared" si="0"/>
        <v>0</v>
      </c>
    </row>
    <row r="29" spans="1:17" x14ac:dyDescent="0.25">
      <c r="A29" s="75" t="s">
        <v>436</v>
      </c>
      <c r="B29" s="76" t="s">
        <v>466</v>
      </c>
      <c r="C29" s="76" t="s">
        <v>838</v>
      </c>
      <c r="D29" s="76" t="s">
        <v>181</v>
      </c>
      <c r="E29" s="77">
        <v>374</v>
      </c>
      <c r="F29" s="76">
        <v>8711162051701</v>
      </c>
      <c r="G29" s="79"/>
      <c r="H29" s="80"/>
      <c r="I29" s="80"/>
      <c r="J29" s="80"/>
      <c r="K29" s="80"/>
      <c r="L29" s="80"/>
      <c r="M29" s="80"/>
      <c r="N29" s="81">
        <v>1</v>
      </c>
      <c r="O29" s="82">
        <v>0</v>
      </c>
      <c r="P29" s="83">
        <v>0</v>
      </c>
      <c r="Q29" s="84">
        <f t="shared" si="2"/>
        <v>0</v>
      </c>
    </row>
    <row r="30" spans="1:17" x14ac:dyDescent="0.25">
      <c r="A30" s="75" t="s">
        <v>436</v>
      </c>
      <c r="B30" s="76" t="s">
        <v>467</v>
      </c>
      <c r="C30" s="76" t="s">
        <v>834</v>
      </c>
      <c r="D30" s="76" t="s">
        <v>182</v>
      </c>
      <c r="E30" s="77">
        <v>151</v>
      </c>
      <c r="F30" s="76">
        <v>8710401038039</v>
      </c>
      <c r="G30" s="79"/>
      <c r="H30" s="80"/>
      <c r="I30" s="80"/>
      <c r="J30" s="80"/>
      <c r="K30" s="80"/>
      <c r="L30" s="80"/>
      <c r="M30" s="80"/>
      <c r="N30" s="81">
        <v>1</v>
      </c>
      <c r="O30" s="82">
        <v>0</v>
      </c>
      <c r="P30" s="83">
        <v>0</v>
      </c>
      <c r="Q30" s="84">
        <f t="shared" si="0"/>
        <v>0</v>
      </c>
    </row>
    <row r="31" spans="1:17" x14ac:dyDescent="0.25">
      <c r="A31" s="75" t="s">
        <v>436</v>
      </c>
      <c r="B31" s="76" t="s">
        <v>468</v>
      </c>
      <c r="C31" s="76" t="s">
        <v>834</v>
      </c>
      <c r="D31" s="76" t="s">
        <v>182</v>
      </c>
      <c r="E31" s="77">
        <v>156</v>
      </c>
      <c r="F31" s="76">
        <v>8710401200573</v>
      </c>
      <c r="G31" s="79"/>
      <c r="H31" s="80"/>
      <c r="I31" s="80"/>
      <c r="J31" s="80"/>
      <c r="K31" s="80"/>
      <c r="L31" s="80"/>
      <c r="M31" s="80"/>
      <c r="N31" s="81">
        <v>1</v>
      </c>
      <c r="O31" s="82">
        <v>0</v>
      </c>
      <c r="P31" s="83">
        <v>0</v>
      </c>
      <c r="Q31" s="84">
        <f t="shared" si="0"/>
        <v>0</v>
      </c>
    </row>
    <row r="32" spans="1:17" x14ac:dyDescent="0.25">
      <c r="A32" s="75" t="s">
        <v>436</v>
      </c>
      <c r="B32" s="76" t="s">
        <v>469</v>
      </c>
      <c r="C32" s="76" t="s">
        <v>838</v>
      </c>
      <c r="D32" s="76" t="s">
        <v>470</v>
      </c>
      <c r="E32" s="77">
        <v>113</v>
      </c>
      <c r="F32" s="76">
        <v>8712404036982</v>
      </c>
      <c r="G32" s="79"/>
      <c r="H32" s="80"/>
      <c r="I32" s="80"/>
      <c r="J32" s="80"/>
      <c r="K32" s="80"/>
      <c r="L32" s="80"/>
      <c r="M32" s="80"/>
      <c r="N32" s="81">
        <v>1</v>
      </c>
      <c r="O32" s="82">
        <v>0</v>
      </c>
      <c r="P32" s="83">
        <v>0</v>
      </c>
      <c r="Q32" s="84">
        <f t="shared" si="0"/>
        <v>0</v>
      </c>
    </row>
    <row r="33" spans="1:17" x14ac:dyDescent="0.25">
      <c r="A33" s="75" t="s">
        <v>436</v>
      </c>
      <c r="B33" s="76" t="s">
        <v>471</v>
      </c>
      <c r="C33" s="76" t="s">
        <v>834</v>
      </c>
      <c r="D33" s="76" t="s">
        <v>182</v>
      </c>
      <c r="E33" s="77">
        <v>117</v>
      </c>
      <c r="F33" s="76">
        <v>8710401226078</v>
      </c>
      <c r="G33" s="79"/>
      <c r="H33" s="80"/>
      <c r="I33" s="80"/>
      <c r="J33" s="80"/>
      <c r="K33" s="80"/>
      <c r="L33" s="80"/>
      <c r="M33" s="80"/>
      <c r="N33" s="81">
        <v>1</v>
      </c>
      <c r="O33" s="82">
        <v>0</v>
      </c>
      <c r="P33" s="83">
        <v>0</v>
      </c>
      <c r="Q33" s="84">
        <f t="shared" si="2"/>
        <v>0</v>
      </c>
    </row>
    <row r="34" spans="1:17" x14ac:dyDescent="0.25">
      <c r="A34" s="75" t="s">
        <v>436</v>
      </c>
      <c r="B34" s="76" t="s">
        <v>473</v>
      </c>
      <c r="C34" s="76" t="s">
        <v>834</v>
      </c>
      <c r="D34" s="76" t="s">
        <v>153</v>
      </c>
      <c r="E34" s="77">
        <v>4120</v>
      </c>
      <c r="F34" s="76">
        <v>8712800001164</v>
      </c>
      <c r="G34" s="79"/>
      <c r="H34" s="80"/>
      <c r="I34" s="80"/>
      <c r="J34" s="80"/>
      <c r="K34" s="80"/>
      <c r="L34" s="80"/>
      <c r="M34" s="80"/>
      <c r="N34" s="81">
        <v>1</v>
      </c>
      <c r="O34" s="82">
        <v>0</v>
      </c>
      <c r="P34" s="83">
        <v>0</v>
      </c>
      <c r="Q34" s="84">
        <f t="shared" si="0"/>
        <v>0</v>
      </c>
    </row>
    <row r="35" spans="1:17" x14ac:dyDescent="0.25">
      <c r="A35" s="75" t="s">
        <v>436</v>
      </c>
      <c r="B35" s="76" t="s">
        <v>474</v>
      </c>
      <c r="C35" s="76" t="s">
        <v>834</v>
      </c>
      <c r="D35" s="76" t="s">
        <v>153</v>
      </c>
      <c r="E35" s="77">
        <v>2111</v>
      </c>
      <c r="F35" s="76">
        <v>8718166030480</v>
      </c>
      <c r="G35" s="79"/>
      <c r="H35" s="80"/>
      <c r="I35" s="80"/>
      <c r="J35" s="80"/>
      <c r="K35" s="80"/>
      <c r="L35" s="80"/>
      <c r="M35" s="80"/>
      <c r="N35" s="81">
        <v>1</v>
      </c>
      <c r="O35" s="82">
        <v>0</v>
      </c>
      <c r="P35" s="83">
        <v>0</v>
      </c>
      <c r="Q35" s="84">
        <f t="shared" si="0"/>
        <v>0</v>
      </c>
    </row>
    <row r="36" spans="1:17" x14ac:dyDescent="0.25">
      <c r="A36" s="75" t="s">
        <v>436</v>
      </c>
      <c r="B36" s="76" t="s">
        <v>475</v>
      </c>
      <c r="C36" s="76" t="s">
        <v>834</v>
      </c>
      <c r="D36" s="76" t="s">
        <v>153</v>
      </c>
      <c r="E36" s="77">
        <v>2777</v>
      </c>
      <c r="F36" s="76">
        <v>8712800001195</v>
      </c>
      <c r="G36" s="79"/>
      <c r="H36" s="80"/>
      <c r="I36" s="80"/>
      <c r="J36" s="80"/>
      <c r="K36" s="80"/>
      <c r="L36" s="80"/>
      <c r="M36" s="80"/>
      <c r="N36" s="81">
        <v>1</v>
      </c>
      <c r="O36" s="82">
        <v>0</v>
      </c>
      <c r="P36" s="83">
        <v>0</v>
      </c>
      <c r="Q36" s="84">
        <f t="shared" si="0"/>
        <v>0</v>
      </c>
    </row>
    <row r="37" spans="1:17" x14ac:dyDescent="0.25">
      <c r="A37" s="75" t="s">
        <v>436</v>
      </c>
      <c r="B37" s="76" t="s">
        <v>510</v>
      </c>
      <c r="C37" s="76" t="s">
        <v>834</v>
      </c>
      <c r="D37" s="76" t="s">
        <v>153</v>
      </c>
      <c r="E37" s="77">
        <v>963</v>
      </c>
      <c r="F37" s="76">
        <v>8718166032255</v>
      </c>
      <c r="G37" s="79"/>
      <c r="H37" s="80"/>
      <c r="I37" s="80"/>
      <c r="J37" s="80"/>
      <c r="K37" s="80"/>
      <c r="L37" s="80"/>
      <c r="M37" s="80"/>
      <c r="N37" s="81">
        <v>1</v>
      </c>
      <c r="O37" s="82">
        <v>0</v>
      </c>
      <c r="P37" s="83">
        <v>0</v>
      </c>
      <c r="Q37" s="84">
        <f t="shared" si="2"/>
        <v>0</v>
      </c>
    </row>
    <row r="38" spans="1:17" x14ac:dyDescent="0.25">
      <c r="A38" s="75" t="s">
        <v>436</v>
      </c>
      <c r="B38" s="76" t="s">
        <v>476</v>
      </c>
      <c r="C38" s="76" t="s">
        <v>834</v>
      </c>
      <c r="D38" s="76" t="s">
        <v>153</v>
      </c>
      <c r="E38" s="77">
        <v>875</v>
      </c>
      <c r="F38" s="76">
        <v>8712800035626</v>
      </c>
      <c r="G38" s="79"/>
      <c r="H38" s="80"/>
      <c r="I38" s="80"/>
      <c r="J38" s="80"/>
      <c r="K38" s="80"/>
      <c r="L38" s="80"/>
      <c r="M38" s="80"/>
      <c r="N38" s="81">
        <v>1</v>
      </c>
      <c r="O38" s="82">
        <v>0</v>
      </c>
      <c r="P38" s="83">
        <v>0</v>
      </c>
      <c r="Q38" s="84">
        <f t="shared" si="0"/>
        <v>0</v>
      </c>
    </row>
    <row r="39" spans="1:17" x14ac:dyDescent="0.25">
      <c r="A39" s="75" t="s">
        <v>436</v>
      </c>
      <c r="B39" s="76" t="s">
        <v>477</v>
      </c>
      <c r="C39" s="76" t="s">
        <v>842</v>
      </c>
      <c r="D39" s="76" t="s">
        <v>478</v>
      </c>
      <c r="E39" s="77">
        <v>1140</v>
      </c>
      <c r="F39" s="76">
        <v>8718166030855</v>
      </c>
      <c r="G39" s="79"/>
      <c r="H39" s="80"/>
      <c r="I39" s="80"/>
      <c r="J39" s="80"/>
      <c r="K39" s="80"/>
      <c r="L39" s="80"/>
      <c r="M39" s="80"/>
      <c r="N39" s="81">
        <v>1</v>
      </c>
      <c r="O39" s="82">
        <v>0</v>
      </c>
      <c r="P39" s="83">
        <v>0</v>
      </c>
      <c r="Q39" s="84">
        <f t="shared" si="0"/>
        <v>0</v>
      </c>
    </row>
    <row r="40" spans="1:17" x14ac:dyDescent="0.25">
      <c r="A40" s="75" t="s">
        <v>436</v>
      </c>
      <c r="B40" s="76" t="s">
        <v>480</v>
      </c>
      <c r="C40" s="76" t="s">
        <v>839</v>
      </c>
      <c r="D40" s="76" t="s">
        <v>365</v>
      </c>
      <c r="E40" s="77">
        <v>262.36</v>
      </c>
      <c r="F40" s="76">
        <v>8713946040888</v>
      </c>
      <c r="G40" s="79"/>
      <c r="H40" s="80"/>
      <c r="I40" s="80"/>
      <c r="J40" s="80"/>
      <c r="K40" s="80"/>
      <c r="L40" s="80"/>
      <c r="M40" s="80"/>
      <c r="N40" s="81">
        <v>1</v>
      </c>
      <c r="O40" s="82">
        <v>0</v>
      </c>
      <c r="P40" s="83">
        <v>0</v>
      </c>
      <c r="Q40" s="84">
        <f t="shared" si="0"/>
        <v>0</v>
      </c>
    </row>
    <row r="41" spans="1:17" x14ac:dyDescent="0.25">
      <c r="A41" s="75" t="s">
        <v>436</v>
      </c>
      <c r="B41" s="76" t="s">
        <v>482</v>
      </c>
      <c r="C41" s="76" t="s">
        <v>838</v>
      </c>
      <c r="D41" s="76" t="s">
        <v>182</v>
      </c>
      <c r="E41" s="77">
        <v>118</v>
      </c>
      <c r="F41" s="76">
        <v>8711145507171</v>
      </c>
      <c r="G41" s="79"/>
      <c r="H41" s="80"/>
      <c r="I41" s="80"/>
      <c r="J41" s="80"/>
      <c r="K41" s="80"/>
      <c r="L41" s="80"/>
      <c r="M41" s="80"/>
      <c r="N41" s="81">
        <v>1</v>
      </c>
      <c r="O41" s="82">
        <v>0</v>
      </c>
      <c r="P41" s="83">
        <v>0</v>
      </c>
      <c r="Q41" s="84">
        <f t="shared" si="2"/>
        <v>0</v>
      </c>
    </row>
    <row r="42" spans="1:17" x14ac:dyDescent="0.25">
      <c r="A42" s="75" t="s">
        <v>436</v>
      </c>
      <c r="B42" s="76" t="s">
        <v>484</v>
      </c>
      <c r="C42" s="76" t="s">
        <v>834</v>
      </c>
      <c r="D42" s="76" t="s">
        <v>182</v>
      </c>
      <c r="E42" s="77">
        <v>259</v>
      </c>
      <c r="F42" s="76">
        <v>8710401102587</v>
      </c>
      <c r="G42" s="79"/>
      <c r="H42" s="80"/>
      <c r="I42" s="80"/>
      <c r="J42" s="80"/>
      <c r="K42" s="80"/>
      <c r="L42" s="80"/>
      <c r="M42" s="80"/>
      <c r="N42" s="81">
        <v>1</v>
      </c>
      <c r="O42" s="82">
        <v>0</v>
      </c>
      <c r="P42" s="83">
        <v>0</v>
      </c>
      <c r="Q42" s="84">
        <f t="shared" si="0"/>
        <v>0</v>
      </c>
    </row>
    <row r="43" spans="1:17" x14ac:dyDescent="0.25">
      <c r="A43" s="75" t="s">
        <v>436</v>
      </c>
      <c r="B43" s="76" t="s">
        <v>484</v>
      </c>
      <c r="C43" s="76" t="s">
        <v>834</v>
      </c>
      <c r="D43" s="76" t="s">
        <v>181</v>
      </c>
      <c r="E43" s="77">
        <v>193</v>
      </c>
      <c r="F43" s="76">
        <v>8710401059928</v>
      </c>
      <c r="G43" s="79"/>
      <c r="H43" s="80"/>
      <c r="I43" s="80"/>
      <c r="J43" s="80"/>
      <c r="K43" s="80"/>
      <c r="L43" s="80"/>
      <c r="M43" s="80"/>
      <c r="N43" s="81">
        <v>1</v>
      </c>
      <c r="O43" s="82">
        <v>0</v>
      </c>
      <c r="P43" s="83">
        <v>0</v>
      </c>
      <c r="Q43" s="84">
        <f t="shared" si="0"/>
        <v>0</v>
      </c>
    </row>
    <row r="44" spans="1:17" x14ac:dyDescent="0.25">
      <c r="A44" s="75" t="s">
        <v>436</v>
      </c>
      <c r="B44" s="76" t="s">
        <v>486</v>
      </c>
      <c r="C44" s="76" t="s">
        <v>839</v>
      </c>
      <c r="D44" s="76" t="s">
        <v>365</v>
      </c>
      <c r="E44" s="77">
        <v>149.96</v>
      </c>
      <c r="F44" s="76">
        <v>8718272005556</v>
      </c>
      <c r="G44" s="79"/>
      <c r="H44" s="80"/>
      <c r="I44" s="80"/>
      <c r="J44" s="80"/>
      <c r="K44" s="80"/>
      <c r="L44" s="80"/>
      <c r="M44" s="80"/>
      <c r="N44" s="81">
        <v>1</v>
      </c>
      <c r="O44" s="82">
        <v>0</v>
      </c>
      <c r="P44" s="83">
        <v>0</v>
      </c>
      <c r="Q44" s="84">
        <f t="shared" si="0"/>
        <v>0</v>
      </c>
    </row>
    <row r="45" spans="1:17" x14ac:dyDescent="0.25">
      <c r="A45" s="75" t="s">
        <v>436</v>
      </c>
      <c r="B45" s="76" t="s">
        <v>487</v>
      </c>
      <c r="C45" s="76" t="s">
        <v>839</v>
      </c>
      <c r="D45" s="76" t="s">
        <v>365</v>
      </c>
      <c r="E45" s="77">
        <v>136.26000000000002</v>
      </c>
      <c r="F45" s="76">
        <v>8718272003811</v>
      </c>
      <c r="G45" s="79"/>
      <c r="H45" s="80"/>
      <c r="I45" s="80"/>
      <c r="J45" s="80"/>
      <c r="K45" s="80"/>
      <c r="L45" s="80"/>
      <c r="M45" s="80"/>
      <c r="N45" s="81">
        <v>1</v>
      </c>
      <c r="O45" s="82">
        <v>0</v>
      </c>
      <c r="P45" s="83">
        <v>0</v>
      </c>
      <c r="Q45" s="84">
        <f t="shared" si="2"/>
        <v>0</v>
      </c>
    </row>
    <row r="46" spans="1:17" x14ac:dyDescent="0.25">
      <c r="A46" s="75" t="s">
        <v>436</v>
      </c>
      <c r="B46" s="76" t="s">
        <v>489</v>
      </c>
      <c r="C46" s="76" t="s">
        <v>835</v>
      </c>
      <c r="D46" s="76" t="s">
        <v>490</v>
      </c>
      <c r="E46" s="77">
        <v>1069</v>
      </c>
      <c r="F46" s="76">
        <v>8710401567188</v>
      </c>
      <c r="G46" s="79"/>
      <c r="H46" s="80"/>
      <c r="I46" s="80"/>
      <c r="J46" s="80"/>
      <c r="K46" s="80"/>
      <c r="L46" s="80"/>
      <c r="M46" s="80"/>
      <c r="N46" s="81">
        <v>1</v>
      </c>
      <c r="O46" s="82">
        <v>0</v>
      </c>
      <c r="P46" s="83">
        <v>0</v>
      </c>
      <c r="Q46" s="84">
        <f t="shared" si="0"/>
        <v>0</v>
      </c>
    </row>
    <row r="47" spans="1:17" x14ac:dyDescent="0.25">
      <c r="A47" s="75" t="s">
        <v>436</v>
      </c>
      <c r="B47" s="76" t="s">
        <v>491</v>
      </c>
      <c r="C47" s="76" t="s">
        <v>835</v>
      </c>
      <c r="D47" s="76" t="s">
        <v>490</v>
      </c>
      <c r="E47" s="77">
        <v>520</v>
      </c>
      <c r="F47" s="76">
        <v>8710401237395</v>
      </c>
      <c r="G47" s="79"/>
      <c r="H47" s="80"/>
      <c r="I47" s="80"/>
      <c r="J47" s="80"/>
      <c r="K47" s="80"/>
      <c r="L47" s="80"/>
      <c r="M47" s="80"/>
      <c r="N47" s="81">
        <v>1</v>
      </c>
      <c r="O47" s="82">
        <v>0</v>
      </c>
      <c r="P47" s="83">
        <v>0</v>
      </c>
      <c r="Q47" s="84">
        <f t="shared" si="0"/>
        <v>0</v>
      </c>
    </row>
    <row r="48" spans="1:17" x14ac:dyDescent="0.25">
      <c r="A48" s="75" t="s">
        <v>436</v>
      </c>
      <c r="B48" s="76" t="s">
        <v>492</v>
      </c>
      <c r="C48" s="76" t="s">
        <v>838</v>
      </c>
      <c r="D48" s="76" t="s">
        <v>493</v>
      </c>
      <c r="E48" s="77">
        <v>374</v>
      </c>
      <c r="F48" s="76">
        <v>8710401567157</v>
      </c>
      <c r="G48" s="79"/>
      <c r="H48" s="80"/>
      <c r="I48" s="80"/>
      <c r="J48" s="80"/>
      <c r="K48" s="80"/>
      <c r="L48" s="80"/>
      <c r="M48" s="80"/>
      <c r="N48" s="81">
        <v>1</v>
      </c>
      <c r="O48" s="82">
        <v>0</v>
      </c>
      <c r="P48" s="83">
        <v>0</v>
      </c>
      <c r="Q48" s="84">
        <f t="shared" si="0"/>
        <v>0</v>
      </c>
    </row>
    <row r="49" spans="1:17" x14ac:dyDescent="0.25">
      <c r="A49" s="75" t="s">
        <v>436</v>
      </c>
      <c r="B49" s="76" t="s">
        <v>494</v>
      </c>
      <c r="C49" s="76" t="s">
        <v>838</v>
      </c>
      <c r="D49" s="76" t="s">
        <v>181</v>
      </c>
      <c r="E49" s="77">
        <v>207</v>
      </c>
      <c r="F49" s="76">
        <v>8710401044689</v>
      </c>
      <c r="G49" s="79"/>
      <c r="H49" s="80"/>
      <c r="I49" s="80"/>
      <c r="J49" s="80"/>
      <c r="K49" s="80"/>
      <c r="L49" s="80"/>
      <c r="M49" s="80"/>
      <c r="N49" s="81">
        <v>1</v>
      </c>
      <c r="O49" s="82">
        <v>0</v>
      </c>
      <c r="P49" s="83">
        <v>0</v>
      </c>
      <c r="Q49" s="84">
        <f t="shared" si="2"/>
        <v>0</v>
      </c>
    </row>
    <row r="50" spans="1:17" x14ac:dyDescent="0.25">
      <c r="A50" s="75" t="s">
        <v>436</v>
      </c>
      <c r="B50" s="76" t="s">
        <v>495</v>
      </c>
      <c r="C50" s="76" t="s">
        <v>838</v>
      </c>
      <c r="D50" s="76" t="s">
        <v>181</v>
      </c>
      <c r="E50" s="77">
        <v>213</v>
      </c>
      <c r="F50" s="76">
        <v>8710401044658</v>
      </c>
      <c r="G50" s="79"/>
      <c r="H50" s="80"/>
      <c r="I50" s="80"/>
      <c r="J50" s="80"/>
      <c r="K50" s="80"/>
      <c r="L50" s="80"/>
      <c r="M50" s="80"/>
      <c r="N50" s="81">
        <v>1</v>
      </c>
      <c r="O50" s="82">
        <v>0</v>
      </c>
      <c r="P50" s="83">
        <v>0</v>
      </c>
      <c r="Q50" s="84">
        <f t="shared" si="0"/>
        <v>0</v>
      </c>
    </row>
    <row r="51" spans="1:17" x14ac:dyDescent="0.25">
      <c r="A51" s="75" t="s">
        <v>436</v>
      </c>
      <c r="B51" s="76" t="s">
        <v>496</v>
      </c>
      <c r="C51" s="76" t="s">
        <v>838</v>
      </c>
      <c r="D51" s="76" t="s">
        <v>181</v>
      </c>
      <c r="E51" s="77">
        <v>198</v>
      </c>
      <c r="F51" s="76">
        <v>8710401044641</v>
      </c>
      <c r="G51" s="79"/>
      <c r="H51" s="80"/>
      <c r="I51" s="80"/>
      <c r="J51" s="80"/>
      <c r="K51" s="80"/>
      <c r="L51" s="80"/>
      <c r="M51" s="80"/>
      <c r="N51" s="81">
        <v>1</v>
      </c>
      <c r="O51" s="82">
        <v>0</v>
      </c>
      <c r="P51" s="83">
        <v>0</v>
      </c>
      <c r="Q51" s="84">
        <f t="shared" si="0"/>
        <v>0</v>
      </c>
    </row>
    <row r="52" spans="1:17" x14ac:dyDescent="0.25">
      <c r="A52" s="75" t="s">
        <v>436</v>
      </c>
      <c r="B52" s="76" t="s">
        <v>498</v>
      </c>
      <c r="C52" s="76" t="s">
        <v>839</v>
      </c>
      <c r="D52" s="76" t="s">
        <v>365</v>
      </c>
      <c r="E52" s="77">
        <v>132</v>
      </c>
      <c r="F52" s="76">
        <v>8715426008173</v>
      </c>
      <c r="G52" s="79"/>
      <c r="H52" s="80"/>
      <c r="I52" s="80"/>
      <c r="J52" s="80"/>
      <c r="K52" s="80"/>
      <c r="L52" s="80"/>
      <c r="M52" s="80"/>
      <c r="N52" s="81">
        <v>1</v>
      </c>
      <c r="O52" s="82">
        <v>0</v>
      </c>
      <c r="P52" s="83">
        <v>0</v>
      </c>
      <c r="Q52" s="84">
        <f t="shared" si="0"/>
        <v>0</v>
      </c>
    </row>
    <row r="53" spans="1:17" x14ac:dyDescent="0.25">
      <c r="A53" s="75" t="s">
        <v>436</v>
      </c>
      <c r="B53" s="76" t="s">
        <v>500</v>
      </c>
      <c r="C53" s="76" t="s">
        <v>840</v>
      </c>
      <c r="D53" s="76" t="s">
        <v>195</v>
      </c>
      <c r="E53" s="77">
        <v>261</v>
      </c>
      <c r="F53" s="76">
        <v>8713300043319</v>
      </c>
      <c r="G53" s="79"/>
      <c r="H53" s="80"/>
      <c r="I53" s="80"/>
      <c r="J53" s="80"/>
      <c r="K53" s="80"/>
      <c r="L53" s="80"/>
      <c r="M53" s="80"/>
      <c r="N53" s="81">
        <v>1</v>
      </c>
      <c r="O53" s="82">
        <v>0</v>
      </c>
      <c r="P53" s="83">
        <v>0</v>
      </c>
      <c r="Q53" s="84">
        <f t="shared" si="2"/>
        <v>0</v>
      </c>
    </row>
    <row r="54" spans="1:17" x14ac:dyDescent="0.25">
      <c r="A54" s="75" t="s">
        <v>436</v>
      </c>
      <c r="B54" s="76" t="s">
        <v>501</v>
      </c>
      <c r="C54" s="76" t="s">
        <v>834</v>
      </c>
      <c r="D54" s="76" t="s">
        <v>153</v>
      </c>
      <c r="E54" s="77">
        <v>270</v>
      </c>
      <c r="F54" s="76">
        <v>8712800588498</v>
      </c>
      <c r="G54" s="79"/>
      <c r="H54" s="80"/>
      <c r="I54" s="80"/>
      <c r="J54" s="80"/>
      <c r="K54" s="80"/>
      <c r="L54" s="80"/>
      <c r="M54" s="80"/>
      <c r="N54" s="81">
        <v>1</v>
      </c>
      <c r="O54" s="82">
        <v>0</v>
      </c>
      <c r="P54" s="83">
        <v>0</v>
      </c>
      <c r="Q54" s="84">
        <f t="shared" si="0"/>
        <v>0</v>
      </c>
    </row>
    <row r="55" spans="1:17" x14ac:dyDescent="0.25">
      <c r="A55" s="75" t="s">
        <v>436</v>
      </c>
      <c r="B55" s="76" t="s">
        <v>502</v>
      </c>
      <c r="C55" s="76" t="s">
        <v>840</v>
      </c>
      <c r="D55" s="76" t="s">
        <v>195</v>
      </c>
      <c r="E55" s="77">
        <v>199</v>
      </c>
      <c r="F55" s="76">
        <v>8712800188285</v>
      </c>
      <c r="G55" s="79"/>
      <c r="H55" s="80"/>
      <c r="I55" s="80"/>
      <c r="J55" s="80"/>
      <c r="K55" s="80"/>
      <c r="L55" s="80"/>
      <c r="M55" s="80"/>
      <c r="N55" s="81">
        <v>1</v>
      </c>
      <c r="O55" s="82">
        <v>0</v>
      </c>
      <c r="P55" s="83">
        <v>0</v>
      </c>
      <c r="Q55" s="84">
        <f t="shared" si="0"/>
        <v>0</v>
      </c>
    </row>
    <row r="56" spans="1:17" x14ac:dyDescent="0.25">
      <c r="A56" s="75" t="s">
        <v>436</v>
      </c>
      <c r="B56" s="76" t="s">
        <v>503</v>
      </c>
      <c r="C56" s="76" t="s">
        <v>840</v>
      </c>
      <c r="D56" s="76" t="s">
        <v>195</v>
      </c>
      <c r="E56" s="77">
        <v>195</v>
      </c>
      <c r="F56" s="76">
        <v>8712800187660</v>
      </c>
      <c r="G56" s="79"/>
      <c r="H56" s="80"/>
      <c r="I56" s="80"/>
      <c r="J56" s="80"/>
      <c r="K56" s="80"/>
      <c r="L56" s="80"/>
      <c r="M56" s="80"/>
      <c r="N56" s="81">
        <v>1</v>
      </c>
      <c r="O56" s="82">
        <v>0</v>
      </c>
      <c r="P56" s="83">
        <v>0</v>
      </c>
      <c r="Q56" s="84">
        <f t="shared" si="0"/>
        <v>0</v>
      </c>
    </row>
    <row r="57" spans="1:17" x14ac:dyDescent="0.25">
      <c r="A57" s="75" t="s">
        <v>436</v>
      </c>
      <c r="B57" s="76" t="s">
        <v>504</v>
      </c>
      <c r="C57" s="76" t="s">
        <v>841</v>
      </c>
      <c r="D57" s="76" t="s">
        <v>261</v>
      </c>
      <c r="E57" s="77">
        <v>12</v>
      </c>
      <c r="F57" s="76">
        <v>8713300074597</v>
      </c>
      <c r="G57" s="79"/>
      <c r="H57" s="80"/>
      <c r="I57" s="80"/>
      <c r="J57" s="80"/>
      <c r="K57" s="80"/>
      <c r="L57" s="80"/>
      <c r="M57" s="80"/>
      <c r="N57" s="81">
        <v>1</v>
      </c>
      <c r="O57" s="82">
        <v>0</v>
      </c>
      <c r="P57" s="83">
        <v>0</v>
      </c>
      <c r="Q57" s="84">
        <f t="shared" si="2"/>
        <v>0</v>
      </c>
    </row>
    <row r="58" spans="1:17" x14ac:dyDescent="0.25">
      <c r="A58" s="75" t="s">
        <v>436</v>
      </c>
      <c r="B58" s="76" t="s">
        <v>505</v>
      </c>
      <c r="C58" s="76" t="s">
        <v>834</v>
      </c>
      <c r="D58" s="76" t="s">
        <v>153</v>
      </c>
      <c r="E58" s="77">
        <v>214</v>
      </c>
      <c r="F58" s="76">
        <v>8713300802558</v>
      </c>
      <c r="G58" s="79"/>
      <c r="H58" s="80"/>
      <c r="I58" s="80"/>
      <c r="J58" s="80"/>
      <c r="K58" s="80"/>
      <c r="L58" s="80"/>
      <c r="M58" s="80"/>
      <c r="N58" s="81">
        <v>1</v>
      </c>
      <c r="O58" s="82">
        <v>0</v>
      </c>
      <c r="P58" s="83">
        <v>0</v>
      </c>
      <c r="Q58" s="84">
        <f t="shared" si="0"/>
        <v>0</v>
      </c>
    </row>
    <row r="59" spans="1:17" x14ac:dyDescent="0.25">
      <c r="A59" s="75" t="s">
        <v>436</v>
      </c>
      <c r="B59" s="76" t="s">
        <v>505</v>
      </c>
      <c r="C59" s="76" t="s">
        <v>834</v>
      </c>
      <c r="D59" s="76" t="s">
        <v>153</v>
      </c>
      <c r="E59" s="77">
        <v>71</v>
      </c>
      <c r="F59" s="76">
        <v>8712800188339</v>
      </c>
      <c r="G59" s="79"/>
      <c r="H59" s="80"/>
      <c r="I59" s="80"/>
      <c r="J59" s="80"/>
      <c r="K59" s="80"/>
      <c r="L59" s="80"/>
      <c r="M59" s="80"/>
      <c r="N59" s="81">
        <v>1</v>
      </c>
      <c r="O59" s="82">
        <v>0</v>
      </c>
      <c r="P59" s="83">
        <v>0</v>
      </c>
      <c r="Q59" s="84">
        <f t="shared" si="0"/>
        <v>0</v>
      </c>
    </row>
    <row r="60" spans="1:17" x14ac:dyDescent="0.25">
      <c r="A60" s="75" t="s">
        <v>436</v>
      </c>
      <c r="B60" s="76" t="s">
        <v>525</v>
      </c>
      <c r="C60" s="76" t="s">
        <v>526</v>
      </c>
      <c r="D60" s="76" t="s">
        <v>527</v>
      </c>
      <c r="E60" s="77">
        <v>40</v>
      </c>
      <c r="F60" s="76">
        <v>8710948711099</v>
      </c>
      <c r="G60" s="79"/>
      <c r="H60" s="80"/>
      <c r="I60" s="80"/>
      <c r="J60" s="80"/>
      <c r="K60" s="80"/>
      <c r="L60" s="80"/>
      <c r="M60" s="80"/>
      <c r="N60" s="81">
        <v>1</v>
      </c>
      <c r="O60" s="82">
        <v>0</v>
      </c>
      <c r="P60" s="83">
        <v>0</v>
      </c>
      <c r="Q60" s="84">
        <f t="shared" si="0"/>
        <v>0</v>
      </c>
    </row>
    <row r="61" spans="1:17" x14ac:dyDescent="0.25">
      <c r="A61" s="75" t="s">
        <v>436</v>
      </c>
      <c r="B61" s="76" t="s">
        <v>528</v>
      </c>
      <c r="C61" s="76" t="s">
        <v>526</v>
      </c>
      <c r="D61" s="76" t="s">
        <v>529</v>
      </c>
      <c r="E61" s="77">
        <v>30</v>
      </c>
      <c r="F61" s="76">
        <v>8710846414030</v>
      </c>
      <c r="G61" s="79"/>
      <c r="H61" s="80"/>
      <c r="I61" s="80"/>
      <c r="J61" s="80"/>
      <c r="K61" s="80"/>
      <c r="L61" s="80"/>
      <c r="M61" s="80"/>
      <c r="N61" s="81">
        <v>1</v>
      </c>
      <c r="O61" s="82">
        <v>0</v>
      </c>
      <c r="P61" s="83">
        <v>0</v>
      </c>
      <c r="Q61" s="84">
        <f t="shared" si="2"/>
        <v>0</v>
      </c>
    </row>
    <row r="62" spans="1:17" x14ac:dyDescent="0.25">
      <c r="A62" s="75" t="s">
        <v>436</v>
      </c>
      <c r="B62" s="76" t="s">
        <v>530</v>
      </c>
      <c r="C62" s="76" t="s">
        <v>526</v>
      </c>
      <c r="D62" s="76" t="s">
        <v>531</v>
      </c>
      <c r="E62" s="77">
        <v>50</v>
      </c>
      <c r="F62" s="76">
        <v>8718452521043</v>
      </c>
      <c r="G62" s="79"/>
      <c r="H62" s="80"/>
      <c r="I62" s="80"/>
      <c r="J62" s="80"/>
      <c r="K62" s="80"/>
      <c r="L62" s="80"/>
      <c r="M62" s="80"/>
      <c r="N62" s="81">
        <v>1</v>
      </c>
      <c r="O62" s="82">
        <v>0</v>
      </c>
      <c r="P62" s="83">
        <v>0</v>
      </c>
      <c r="Q62" s="84">
        <f t="shared" si="0"/>
        <v>0</v>
      </c>
    </row>
    <row r="63" spans="1:17" x14ac:dyDescent="0.25">
      <c r="A63" s="75" t="s">
        <v>436</v>
      </c>
      <c r="B63" s="76" t="s">
        <v>532</v>
      </c>
      <c r="C63" s="76" t="s">
        <v>533</v>
      </c>
      <c r="D63" s="76" t="s">
        <v>534</v>
      </c>
      <c r="E63" s="77">
        <v>50</v>
      </c>
      <c r="F63" s="76">
        <v>8718452334445</v>
      </c>
      <c r="G63" s="79"/>
      <c r="H63" s="80"/>
      <c r="I63" s="80"/>
      <c r="J63" s="80"/>
      <c r="K63" s="80"/>
      <c r="L63" s="80"/>
      <c r="M63" s="80"/>
      <c r="N63" s="81">
        <v>1</v>
      </c>
      <c r="O63" s="82">
        <v>0</v>
      </c>
      <c r="P63" s="83">
        <v>0</v>
      </c>
      <c r="Q63" s="84">
        <f t="shared" si="0"/>
        <v>0</v>
      </c>
    </row>
    <row r="64" spans="1:17" x14ac:dyDescent="0.25">
      <c r="A64" s="75" t="s">
        <v>436</v>
      </c>
      <c r="B64" s="76" t="s">
        <v>535</v>
      </c>
      <c r="C64" s="76" t="s">
        <v>526</v>
      </c>
      <c r="D64" s="76" t="s">
        <v>536</v>
      </c>
      <c r="E64" s="77">
        <v>50</v>
      </c>
      <c r="F64" s="76">
        <v>8710472008375</v>
      </c>
      <c r="G64" s="79"/>
      <c r="H64" s="80"/>
      <c r="I64" s="80"/>
      <c r="J64" s="80"/>
      <c r="K64" s="80"/>
      <c r="L64" s="80"/>
      <c r="M64" s="80"/>
      <c r="N64" s="81">
        <v>1</v>
      </c>
      <c r="O64" s="82">
        <v>0</v>
      </c>
      <c r="P64" s="83">
        <v>0</v>
      </c>
      <c r="Q64" s="84">
        <f t="shared" si="0"/>
        <v>0</v>
      </c>
    </row>
    <row r="65" spans="1:17" x14ac:dyDescent="0.25">
      <c r="A65" s="75" t="s">
        <v>436</v>
      </c>
      <c r="B65" s="76" t="s">
        <v>537</v>
      </c>
      <c r="C65" s="76" t="s">
        <v>538</v>
      </c>
      <c r="D65" s="76" t="s">
        <v>539</v>
      </c>
      <c r="E65" s="77">
        <v>50</v>
      </c>
      <c r="F65" s="76">
        <v>8710948601420</v>
      </c>
      <c r="G65" s="79"/>
      <c r="H65" s="80"/>
      <c r="I65" s="80"/>
      <c r="J65" s="80"/>
      <c r="K65" s="80"/>
      <c r="L65" s="80"/>
      <c r="M65" s="80"/>
      <c r="N65" s="81">
        <v>1</v>
      </c>
      <c r="O65" s="82">
        <v>0</v>
      </c>
      <c r="P65" s="83">
        <v>0</v>
      </c>
      <c r="Q65" s="84">
        <f t="shared" si="2"/>
        <v>0</v>
      </c>
    </row>
    <row r="66" spans="1:17" x14ac:dyDescent="0.25">
      <c r="A66" s="75" t="s">
        <v>436</v>
      </c>
      <c r="B66" s="76" t="s">
        <v>540</v>
      </c>
      <c r="C66" s="76" t="s">
        <v>541</v>
      </c>
      <c r="D66" s="76" t="s">
        <v>542</v>
      </c>
      <c r="E66" s="77">
        <v>50</v>
      </c>
      <c r="F66" s="76">
        <v>8710948732070</v>
      </c>
      <c r="G66" s="79"/>
      <c r="H66" s="80"/>
      <c r="I66" s="80"/>
      <c r="J66" s="80"/>
      <c r="K66" s="80"/>
      <c r="L66" s="80"/>
      <c r="M66" s="80"/>
      <c r="N66" s="81">
        <v>1</v>
      </c>
      <c r="O66" s="82">
        <v>0</v>
      </c>
      <c r="P66" s="83">
        <v>0</v>
      </c>
      <c r="Q66" s="84">
        <f t="shared" si="0"/>
        <v>0</v>
      </c>
    </row>
    <row r="67" spans="1:17" x14ac:dyDescent="0.25">
      <c r="A67" s="75" t="s">
        <v>436</v>
      </c>
      <c r="B67" s="76" t="s">
        <v>543</v>
      </c>
      <c r="C67" s="76" t="s">
        <v>526</v>
      </c>
      <c r="D67" s="76" t="s">
        <v>544</v>
      </c>
      <c r="E67" s="77">
        <v>50</v>
      </c>
      <c r="F67" s="76">
        <v>8710506029208</v>
      </c>
      <c r="G67" s="79"/>
      <c r="H67" s="80"/>
      <c r="I67" s="80"/>
      <c r="J67" s="80"/>
      <c r="K67" s="80"/>
      <c r="L67" s="80"/>
      <c r="M67" s="80"/>
      <c r="N67" s="81">
        <v>1</v>
      </c>
      <c r="O67" s="82">
        <v>0</v>
      </c>
      <c r="P67" s="83">
        <v>0</v>
      </c>
      <c r="Q67" s="84">
        <f t="shared" ref="Q67:Q130" si="3">SUM(E67)*(N67*O67)*(1-P67)</f>
        <v>0</v>
      </c>
    </row>
    <row r="68" spans="1:17" x14ac:dyDescent="0.25">
      <c r="A68" s="75" t="s">
        <v>436</v>
      </c>
      <c r="B68" s="76" t="s">
        <v>545</v>
      </c>
      <c r="C68" s="76" t="s">
        <v>541</v>
      </c>
      <c r="D68" s="76" t="s">
        <v>546</v>
      </c>
      <c r="E68" s="77">
        <v>50</v>
      </c>
      <c r="F68" s="76">
        <v>8718452665525</v>
      </c>
      <c r="G68" s="79"/>
      <c r="H68" s="80"/>
      <c r="I68" s="80"/>
      <c r="J68" s="80"/>
      <c r="K68" s="80"/>
      <c r="L68" s="80"/>
      <c r="M68" s="80"/>
      <c r="N68" s="81">
        <v>1</v>
      </c>
      <c r="O68" s="82">
        <v>0</v>
      </c>
      <c r="P68" s="83">
        <v>0</v>
      </c>
      <c r="Q68" s="84">
        <f t="shared" si="3"/>
        <v>0</v>
      </c>
    </row>
    <row r="69" spans="1:17" x14ac:dyDescent="0.25">
      <c r="A69" s="75" t="s">
        <v>436</v>
      </c>
      <c r="B69" s="76" t="s">
        <v>547</v>
      </c>
      <c r="C69" s="76" t="s">
        <v>526</v>
      </c>
      <c r="D69" s="76" t="s">
        <v>548</v>
      </c>
      <c r="E69" s="77">
        <v>50</v>
      </c>
      <c r="F69" s="76">
        <v>8718700498127</v>
      </c>
      <c r="G69" s="79"/>
      <c r="H69" s="80"/>
      <c r="I69" s="80"/>
      <c r="J69" s="80"/>
      <c r="K69" s="80"/>
      <c r="L69" s="80"/>
      <c r="M69" s="80"/>
      <c r="N69" s="81">
        <v>1</v>
      </c>
      <c r="O69" s="82">
        <v>0</v>
      </c>
      <c r="P69" s="83">
        <v>0</v>
      </c>
      <c r="Q69" s="84">
        <f t="shared" si="2"/>
        <v>0</v>
      </c>
    </row>
    <row r="70" spans="1:17" x14ac:dyDescent="0.25">
      <c r="A70" s="75" t="s">
        <v>436</v>
      </c>
      <c r="B70" s="76" t="s">
        <v>549</v>
      </c>
      <c r="C70" s="76" t="s">
        <v>541</v>
      </c>
      <c r="D70" s="76" t="s">
        <v>550</v>
      </c>
      <c r="E70" s="77">
        <v>50</v>
      </c>
      <c r="F70" s="76">
        <v>8718700498196</v>
      </c>
      <c r="G70" s="79"/>
      <c r="H70" s="80"/>
      <c r="I70" s="80"/>
      <c r="J70" s="80"/>
      <c r="K70" s="80"/>
      <c r="L70" s="80"/>
      <c r="M70" s="80"/>
      <c r="N70" s="81">
        <v>1</v>
      </c>
      <c r="O70" s="82">
        <v>0</v>
      </c>
      <c r="P70" s="83">
        <v>0</v>
      </c>
      <c r="Q70" s="84">
        <f t="shared" si="3"/>
        <v>0</v>
      </c>
    </row>
    <row r="71" spans="1:17" x14ac:dyDescent="0.25">
      <c r="A71" s="75" t="s">
        <v>436</v>
      </c>
      <c r="B71" s="76" t="s">
        <v>551</v>
      </c>
      <c r="C71" s="76" t="s">
        <v>526</v>
      </c>
      <c r="D71" s="76" t="s">
        <v>552</v>
      </c>
      <c r="E71" s="77">
        <v>50</v>
      </c>
      <c r="F71" s="76">
        <v>8712800631330</v>
      </c>
      <c r="G71" s="79"/>
      <c r="H71" s="80"/>
      <c r="I71" s="80"/>
      <c r="J71" s="80"/>
      <c r="K71" s="80"/>
      <c r="L71" s="80"/>
      <c r="M71" s="80"/>
      <c r="N71" s="81">
        <v>1</v>
      </c>
      <c r="O71" s="82">
        <v>0</v>
      </c>
      <c r="P71" s="83">
        <v>0</v>
      </c>
      <c r="Q71" s="84">
        <f t="shared" si="3"/>
        <v>0</v>
      </c>
    </row>
    <row r="72" spans="1:17" x14ac:dyDescent="0.25">
      <c r="A72" s="75" t="s">
        <v>436</v>
      </c>
      <c r="B72" s="76" t="s">
        <v>553</v>
      </c>
      <c r="C72" s="76" t="s">
        <v>526</v>
      </c>
      <c r="D72" s="76" t="s">
        <v>529</v>
      </c>
      <c r="E72" s="77">
        <v>50</v>
      </c>
      <c r="F72" s="76">
        <v>8710846368142</v>
      </c>
      <c r="G72" s="79"/>
      <c r="H72" s="80"/>
      <c r="I72" s="80"/>
      <c r="J72" s="80"/>
      <c r="K72" s="80"/>
      <c r="L72" s="80"/>
      <c r="M72" s="80"/>
      <c r="N72" s="81">
        <v>1</v>
      </c>
      <c r="O72" s="82">
        <v>0</v>
      </c>
      <c r="P72" s="83">
        <v>0</v>
      </c>
      <c r="Q72" s="84">
        <f t="shared" si="3"/>
        <v>0</v>
      </c>
    </row>
    <row r="73" spans="1:17" x14ac:dyDescent="0.25">
      <c r="A73" s="75" t="s">
        <v>436</v>
      </c>
      <c r="B73" s="76" t="s">
        <v>554</v>
      </c>
      <c r="C73" s="76" t="s">
        <v>526</v>
      </c>
      <c r="D73" s="76" t="s">
        <v>555</v>
      </c>
      <c r="E73" s="77">
        <v>100</v>
      </c>
      <c r="F73" s="76">
        <v>8710846414092</v>
      </c>
      <c r="G73" s="79"/>
      <c r="H73" s="80"/>
      <c r="I73" s="80"/>
      <c r="J73" s="80"/>
      <c r="K73" s="80"/>
      <c r="L73" s="80"/>
      <c r="M73" s="80"/>
      <c r="N73" s="81">
        <v>1</v>
      </c>
      <c r="O73" s="82">
        <v>0</v>
      </c>
      <c r="P73" s="83">
        <v>0</v>
      </c>
      <c r="Q73" s="84">
        <f t="shared" ref="Q73:Q136" si="4">SUM(E73)*(N73*O73)*(1-P73)</f>
        <v>0</v>
      </c>
    </row>
    <row r="74" spans="1:17" x14ac:dyDescent="0.25">
      <c r="A74" s="75" t="s">
        <v>436</v>
      </c>
      <c r="B74" s="76" t="s">
        <v>556</v>
      </c>
      <c r="C74" s="76" t="s">
        <v>526</v>
      </c>
      <c r="D74" s="76" t="s">
        <v>557</v>
      </c>
      <c r="E74" s="77">
        <v>100</v>
      </c>
      <c r="F74" s="76">
        <v>8725800001461</v>
      </c>
      <c r="G74" s="79"/>
      <c r="H74" s="80"/>
      <c r="I74" s="80"/>
      <c r="J74" s="80"/>
      <c r="K74" s="80"/>
      <c r="L74" s="80"/>
      <c r="M74" s="80"/>
      <c r="N74" s="81">
        <v>1</v>
      </c>
      <c r="O74" s="82">
        <v>0</v>
      </c>
      <c r="P74" s="83">
        <v>0</v>
      </c>
      <c r="Q74" s="84">
        <f t="shared" si="3"/>
        <v>0</v>
      </c>
    </row>
    <row r="75" spans="1:17" x14ac:dyDescent="0.25">
      <c r="A75" s="75" t="s">
        <v>436</v>
      </c>
      <c r="B75" s="76" t="s">
        <v>558</v>
      </c>
      <c r="C75" s="76" t="s">
        <v>526</v>
      </c>
      <c r="D75" s="76" t="s">
        <v>557</v>
      </c>
      <c r="E75" s="77">
        <v>100</v>
      </c>
      <c r="F75" s="76">
        <v>8725800001829</v>
      </c>
      <c r="G75" s="79"/>
      <c r="H75" s="80"/>
      <c r="I75" s="80"/>
      <c r="J75" s="80"/>
      <c r="K75" s="80"/>
      <c r="L75" s="80"/>
      <c r="M75" s="80"/>
      <c r="N75" s="81">
        <v>1</v>
      </c>
      <c r="O75" s="82">
        <v>0</v>
      </c>
      <c r="P75" s="83">
        <v>0</v>
      </c>
      <c r="Q75" s="84">
        <f t="shared" si="3"/>
        <v>0</v>
      </c>
    </row>
    <row r="76" spans="1:17" x14ac:dyDescent="0.25">
      <c r="A76" s="75" t="s">
        <v>436</v>
      </c>
      <c r="B76" s="76" t="s">
        <v>559</v>
      </c>
      <c r="C76" s="76" t="s">
        <v>526</v>
      </c>
      <c r="D76" s="76" t="s">
        <v>560</v>
      </c>
      <c r="E76" s="77">
        <v>100</v>
      </c>
      <c r="F76" s="76">
        <v>8718452183630</v>
      </c>
      <c r="G76" s="79"/>
      <c r="H76" s="80"/>
      <c r="I76" s="80"/>
      <c r="J76" s="80"/>
      <c r="K76" s="80"/>
      <c r="L76" s="80"/>
      <c r="M76" s="80"/>
      <c r="N76" s="81">
        <v>1</v>
      </c>
      <c r="O76" s="82">
        <v>0</v>
      </c>
      <c r="P76" s="83">
        <v>0</v>
      </c>
      <c r="Q76" s="84">
        <f t="shared" si="3"/>
        <v>0</v>
      </c>
    </row>
    <row r="77" spans="1:17" x14ac:dyDescent="0.25">
      <c r="A77" s="75" t="s">
        <v>436</v>
      </c>
      <c r="B77" s="76" t="s">
        <v>561</v>
      </c>
      <c r="C77" s="76" t="s">
        <v>541</v>
      </c>
      <c r="D77" s="76" t="s">
        <v>562</v>
      </c>
      <c r="E77" s="77">
        <v>100</v>
      </c>
      <c r="F77" s="76">
        <v>8710407115215</v>
      </c>
      <c r="G77" s="79"/>
      <c r="H77" s="80"/>
      <c r="I77" s="80"/>
      <c r="J77" s="80"/>
      <c r="K77" s="80"/>
      <c r="L77" s="80"/>
      <c r="M77" s="80"/>
      <c r="N77" s="81">
        <v>1</v>
      </c>
      <c r="O77" s="82">
        <v>0</v>
      </c>
      <c r="P77" s="83">
        <v>0</v>
      </c>
      <c r="Q77" s="84">
        <f t="shared" si="4"/>
        <v>0</v>
      </c>
    </row>
    <row r="78" spans="1:17" x14ac:dyDescent="0.25">
      <c r="A78" s="75" t="s">
        <v>436</v>
      </c>
      <c r="B78" s="76" t="s">
        <v>563</v>
      </c>
      <c r="C78" s="76" t="s">
        <v>526</v>
      </c>
      <c r="D78" s="76" t="s">
        <v>552</v>
      </c>
      <c r="E78" s="77">
        <v>100</v>
      </c>
      <c r="F78" s="76">
        <v>8712800501053</v>
      </c>
      <c r="G78" s="79"/>
      <c r="H78" s="80"/>
      <c r="I78" s="80"/>
      <c r="J78" s="80"/>
      <c r="K78" s="80"/>
      <c r="L78" s="80"/>
      <c r="M78" s="80"/>
      <c r="N78" s="81">
        <v>1</v>
      </c>
      <c r="O78" s="82">
        <v>0</v>
      </c>
      <c r="P78" s="83">
        <v>0</v>
      </c>
      <c r="Q78" s="84">
        <f t="shared" si="3"/>
        <v>0</v>
      </c>
    </row>
    <row r="79" spans="1:17" x14ac:dyDescent="0.25">
      <c r="A79" s="75" t="s">
        <v>436</v>
      </c>
      <c r="B79" s="76" t="s">
        <v>564</v>
      </c>
      <c r="C79" s="76" t="s">
        <v>565</v>
      </c>
      <c r="D79" s="76" t="s">
        <v>539</v>
      </c>
      <c r="E79" s="77">
        <v>100</v>
      </c>
      <c r="F79" s="76">
        <v>8718700498141</v>
      </c>
      <c r="G79" s="79"/>
      <c r="H79" s="80"/>
      <c r="I79" s="80"/>
      <c r="J79" s="80"/>
      <c r="K79" s="80"/>
      <c r="L79" s="80"/>
      <c r="M79" s="80"/>
      <c r="N79" s="81">
        <v>1</v>
      </c>
      <c r="O79" s="82">
        <v>0</v>
      </c>
      <c r="P79" s="83">
        <v>0</v>
      </c>
      <c r="Q79" s="84">
        <f t="shared" si="3"/>
        <v>0</v>
      </c>
    </row>
    <row r="80" spans="1:17" x14ac:dyDescent="0.25">
      <c r="A80" s="75" t="s">
        <v>436</v>
      </c>
      <c r="B80" s="76" t="s">
        <v>566</v>
      </c>
      <c r="C80" s="76" t="s">
        <v>526</v>
      </c>
      <c r="D80" s="76" t="s">
        <v>552</v>
      </c>
      <c r="E80" s="77">
        <v>100</v>
      </c>
      <c r="F80" s="76">
        <v>8718452367931</v>
      </c>
      <c r="G80" s="79"/>
      <c r="H80" s="80"/>
      <c r="I80" s="80"/>
      <c r="J80" s="80"/>
      <c r="K80" s="80"/>
      <c r="L80" s="80"/>
      <c r="M80" s="80"/>
      <c r="N80" s="81">
        <v>1</v>
      </c>
      <c r="O80" s="82">
        <v>0</v>
      </c>
      <c r="P80" s="83">
        <v>0</v>
      </c>
      <c r="Q80" s="84">
        <f t="shared" si="3"/>
        <v>0</v>
      </c>
    </row>
    <row r="81" spans="1:17" x14ac:dyDescent="0.25">
      <c r="A81" s="75" t="s">
        <v>436</v>
      </c>
      <c r="B81" s="76" t="s">
        <v>567</v>
      </c>
      <c r="C81" s="76" t="s">
        <v>526</v>
      </c>
      <c r="D81" s="76" t="s">
        <v>568</v>
      </c>
      <c r="E81" s="77">
        <v>150</v>
      </c>
      <c r="F81" s="76">
        <v>3291811270998</v>
      </c>
      <c r="G81" s="79"/>
      <c r="H81" s="80"/>
      <c r="I81" s="80"/>
      <c r="J81" s="80"/>
      <c r="K81" s="80"/>
      <c r="L81" s="80"/>
      <c r="M81" s="80"/>
      <c r="N81" s="81">
        <v>1</v>
      </c>
      <c r="O81" s="82">
        <v>0</v>
      </c>
      <c r="P81" s="83">
        <v>0</v>
      </c>
      <c r="Q81" s="84">
        <f t="shared" si="4"/>
        <v>0</v>
      </c>
    </row>
    <row r="82" spans="1:17" x14ac:dyDescent="0.25">
      <c r="A82" s="75" t="s">
        <v>436</v>
      </c>
      <c r="B82" s="76" t="s">
        <v>569</v>
      </c>
      <c r="C82" s="76" t="s">
        <v>526</v>
      </c>
      <c r="D82" s="76" t="s">
        <v>552</v>
      </c>
      <c r="E82" s="77">
        <v>150</v>
      </c>
      <c r="F82" s="76">
        <v>8712800531036</v>
      </c>
      <c r="G82" s="79"/>
      <c r="H82" s="80"/>
      <c r="I82" s="80"/>
      <c r="J82" s="80"/>
      <c r="K82" s="80"/>
      <c r="L82" s="80"/>
      <c r="M82" s="80"/>
      <c r="N82" s="81">
        <v>1</v>
      </c>
      <c r="O82" s="82">
        <v>0</v>
      </c>
      <c r="P82" s="83">
        <v>0</v>
      </c>
      <c r="Q82" s="84">
        <f t="shared" si="3"/>
        <v>0</v>
      </c>
    </row>
    <row r="83" spans="1:17" x14ac:dyDescent="0.25">
      <c r="A83" s="75" t="s">
        <v>436</v>
      </c>
      <c r="B83" s="76" t="s">
        <v>570</v>
      </c>
      <c r="C83" s="76" t="s">
        <v>526</v>
      </c>
      <c r="D83" s="76" t="s">
        <v>571</v>
      </c>
      <c r="E83" s="77">
        <v>150</v>
      </c>
      <c r="F83" s="76">
        <v>8710765962070</v>
      </c>
      <c r="G83" s="79"/>
      <c r="H83" s="80"/>
      <c r="I83" s="80"/>
      <c r="J83" s="80"/>
      <c r="K83" s="80"/>
      <c r="L83" s="80"/>
      <c r="M83" s="80"/>
      <c r="N83" s="81">
        <v>1</v>
      </c>
      <c r="O83" s="82">
        <v>0</v>
      </c>
      <c r="P83" s="83">
        <v>0</v>
      </c>
      <c r="Q83" s="84">
        <f t="shared" si="3"/>
        <v>0</v>
      </c>
    </row>
    <row r="84" spans="1:17" x14ac:dyDescent="0.25">
      <c r="A84" s="75" t="s">
        <v>436</v>
      </c>
      <c r="B84" s="76" t="s">
        <v>572</v>
      </c>
      <c r="C84" s="76" t="s">
        <v>526</v>
      </c>
      <c r="D84" s="76" t="s">
        <v>552</v>
      </c>
      <c r="E84" s="77">
        <v>150</v>
      </c>
      <c r="F84" s="76">
        <v>8712800535621</v>
      </c>
      <c r="G84" s="79"/>
      <c r="H84" s="80"/>
      <c r="I84" s="80"/>
      <c r="J84" s="80"/>
      <c r="K84" s="80"/>
      <c r="L84" s="80"/>
      <c r="M84" s="80"/>
      <c r="N84" s="81">
        <v>1</v>
      </c>
      <c r="O84" s="82">
        <v>0</v>
      </c>
      <c r="P84" s="83">
        <v>0</v>
      </c>
      <c r="Q84" s="84">
        <f t="shared" si="3"/>
        <v>0</v>
      </c>
    </row>
    <row r="85" spans="1:17" x14ac:dyDescent="0.25">
      <c r="A85" s="75" t="s">
        <v>436</v>
      </c>
      <c r="B85" s="76" t="s">
        <v>573</v>
      </c>
      <c r="C85" s="76" t="s">
        <v>526</v>
      </c>
      <c r="D85" s="76" t="s">
        <v>552</v>
      </c>
      <c r="E85" s="77">
        <v>150</v>
      </c>
      <c r="F85" s="76">
        <v>8712800501350</v>
      </c>
      <c r="G85" s="79"/>
      <c r="H85" s="80"/>
      <c r="I85" s="80"/>
      <c r="J85" s="80"/>
      <c r="K85" s="80"/>
      <c r="L85" s="80"/>
      <c r="M85" s="80"/>
      <c r="N85" s="81">
        <v>1</v>
      </c>
      <c r="O85" s="82">
        <v>0</v>
      </c>
      <c r="P85" s="83">
        <v>0</v>
      </c>
      <c r="Q85" s="84">
        <f t="shared" si="4"/>
        <v>0</v>
      </c>
    </row>
    <row r="86" spans="1:17" x14ac:dyDescent="0.25">
      <c r="A86" s="75" t="s">
        <v>436</v>
      </c>
      <c r="B86" s="76" t="s">
        <v>574</v>
      </c>
      <c r="C86" s="76" t="s">
        <v>526</v>
      </c>
      <c r="D86" s="76" t="s">
        <v>552</v>
      </c>
      <c r="E86" s="77">
        <v>150</v>
      </c>
      <c r="F86" s="76">
        <v>8712800501343</v>
      </c>
      <c r="G86" s="79"/>
      <c r="H86" s="80"/>
      <c r="I86" s="80"/>
      <c r="J86" s="80"/>
      <c r="K86" s="80"/>
      <c r="L86" s="80"/>
      <c r="M86" s="80"/>
      <c r="N86" s="81">
        <v>1</v>
      </c>
      <c r="O86" s="82">
        <v>0</v>
      </c>
      <c r="P86" s="83">
        <v>0</v>
      </c>
      <c r="Q86" s="84">
        <f t="shared" si="3"/>
        <v>0</v>
      </c>
    </row>
    <row r="87" spans="1:17" x14ac:dyDescent="0.25">
      <c r="A87" s="75" t="s">
        <v>436</v>
      </c>
      <c r="B87" s="76" t="s">
        <v>575</v>
      </c>
      <c r="C87" s="76" t="s">
        <v>541</v>
      </c>
      <c r="D87" s="76" t="s">
        <v>552</v>
      </c>
      <c r="E87" s="77">
        <v>150</v>
      </c>
      <c r="F87" s="76">
        <v>8712800607267</v>
      </c>
      <c r="G87" s="79"/>
      <c r="H87" s="80"/>
      <c r="I87" s="80"/>
      <c r="J87" s="80"/>
      <c r="K87" s="80"/>
      <c r="L87" s="80"/>
      <c r="M87" s="80"/>
      <c r="N87" s="81">
        <v>1</v>
      </c>
      <c r="O87" s="82">
        <v>0</v>
      </c>
      <c r="P87" s="83">
        <v>0</v>
      </c>
      <c r="Q87" s="84">
        <f t="shared" si="3"/>
        <v>0</v>
      </c>
    </row>
    <row r="88" spans="1:17" x14ac:dyDescent="0.25">
      <c r="A88" s="75" t="s">
        <v>436</v>
      </c>
      <c r="B88" s="76" t="s">
        <v>576</v>
      </c>
      <c r="C88" s="76" t="s">
        <v>526</v>
      </c>
      <c r="D88" s="76" t="s">
        <v>552</v>
      </c>
      <c r="E88" s="77">
        <v>350</v>
      </c>
      <c r="F88" s="76">
        <v>8711715872708</v>
      </c>
      <c r="G88" s="79"/>
      <c r="H88" s="80"/>
      <c r="I88" s="80"/>
      <c r="J88" s="80"/>
      <c r="K88" s="80"/>
      <c r="L88" s="80"/>
      <c r="M88" s="80"/>
      <c r="N88" s="81">
        <v>1</v>
      </c>
      <c r="O88" s="82">
        <v>0</v>
      </c>
      <c r="P88" s="83">
        <v>0</v>
      </c>
      <c r="Q88" s="84">
        <f t="shared" si="3"/>
        <v>0</v>
      </c>
    </row>
    <row r="89" spans="1:17" x14ac:dyDescent="0.25">
      <c r="A89" s="75" t="s">
        <v>436</v>
      </c>
      <c r="B89" s="76" t="s">
        <v>577</v>
      </c>
      <c r="C89" s="76" t="s">
        <v>526</v>
      </c>
      <c r="D89" s="76" t="s">
        <v>552</v>
      </c>
      <c r="E89" s="77">
        <v>350</v>
      </c>
      <c r="F89" s="76">
        <v>8711715872715</v>
      </c>
      <c r="G89" s="79"/>
      <c r="H89" s="80"/>
      <c r="I89" s="80"/>
      <c r="J89" s="80"/>
      <c r="K89" s="80"/>
      <c r="L89" s="80"/>
      <c r="M89" s="80"/>
      <c r="N89" s="81">
        <v>1</v>
      </c>
      <c r="O89" s="82">
        <v>0</v>
      </c>
      <c r="P89" s="83">
        <v>0</v>
      </c>
      <c r="Q89" s="84">
        <f t="shared" si="4"/>
        <v>0</v>
      </c>
    </row>
    <row r="90" spans="1:17" x14ac:dyDescent="0.25">
      <c r="A90" s="75" t="s">
        <v>436</v>
      </c>
      <c r="B90" s="76" t="s">
        <v>578</v>
      </c>
      <c r="C90" s="76" t="s">
        <v>526</v>
      </c>
      <c r="D90" s="76" t="s">
        <v>552</v>
      </c>
      <c r="E90" s="77">
        <v>350</v>
      </c>
      <c r="F90" s="76">
        <v>8711715872753</v>
      </c>
      <c r="G90" s="79"/>
      <c r="H90" s="80"/>
      <c r="I90" s="80"/>
      <c r="J90" s="80"/>
      <c r="K90" s="80"/>
      <c r="L90" s="80"/>
      <c r="M90" s="80"/>
      <c r="N90" s="81">
        <v>1</v>
      </c>
      <c r="O90" s="82">
        <v>0</v>
      </c>
      <c r="P90" s="83">
        <v>0</v>
      </c>
      <c r="Q90" s="84">
        <f t="shared" si="3"/>
        <v>0</v>
      </c>
    </row>
    <row r="91" spans="1:17" x14ac:dyDescent="0.25">
      <c r="A91" s="75" t="s">
        <v>436</v>
      </c>
      <c r="B91" s="76" t="s">
        <v>579</v>
      </c>
      <c r="C91" s="76" t="s">
        <v>526</v>
      </c>
      <c r="D91" s="76" t="s">
        <v>552</v>
      </c>
      <c r="E91" s="77">
        <v>350</v>
      </c>
      <c r="F91" s="76">
        <v>8712800501510</v>
      </c>
      <c r="G91" s="79"/>
      <c r="H91" s="80"/>
      <c r="I91" s="80"/>
      <c r="J91" s="80"/>
      <c r="K91" s="80"/>
      <c r="L91" s="80"/>
      <c r="M91" s="80"/>
      <c r="N91" s="81">
        <v>1</v>
      </c>
      <c r="O91" s="82">
        <v>0</v>
      </c>
      <c r="P91" s="83">
        <v>0</v>
      </c>
      <c r="Q91" s="84">
        <f t="shared" si="3"/>
        <v>0</v>
      </c>
    </row>
    <row r="92" spans="1:17" x14ac:dyDescent="0.25">
      <c r="A92" s="75" t="s">
        <v>436</v>
      </c>
      <c r="B92" s="76" t="s">
        <v>580</v>
      </c>
      <c r="C92" s="76" t="s">
        <v>541</v>
      </c>
      <c r="D92" s="76" t="s">
        <v>542</v>
      </c>
      <c r="E92" s="77">
        <v>350</v>
      </c>
      <c r="F92" s="76">
        <v>8710948730656</v>
      </c>
      <c r="G92" s="79"/>
      <c r="H92" s="80"/>
      <c r="I92" s="80"/>
      <c r="J92" s="80"/>
      <c r="K92" s="80"/>
      <c r="L92" s="80"/>
      <c r="M92" s="80"/>
      <c r="N92" s="81">
        <v>1</v>
      </c>
      <c r="O92" s="82">
        <v>0</v>
      </c>
      <c r="P92" s="83">
        <v>0</v>
      </c>
      <c r="Q92" s="84">
        <f t="shared" si="3"/>
        <v>0</v>
      </c>
    </row>
    <row r="93" spans="1:17" x14ac:dyDescent="0.25">
      <c r="A93" s="75" t="s">
        <v>436</v>
      </c>
      <c r="B93" s="76" t="s">
        <v>581</v>
      </c>
      <c r="C93" s="76" t="s">
        <v>526</v>
      </c>
      <c r="D93" s="76" t="s">
        <v>544</v>
      </c>
      <c r="E93" s="77">
        <v>350</v>
      </c>
      <c r="F93" s="76">
        <v>8710506029192</v>
      </c>
      <c r="G93" s="79"/>
      <c r="H93" s="80"/>
      <c r="I93" s="80"/>
      <c r="J93" s="80"/>
      <c r="K93" s="80"/>
      <c r="L93" s="80"/>
      <c r="M93" s="80"/>
      <c r="N93" s="81">
        <v>1</v>
      </c>
      <c r="O93" s="82">
        <v>0</v>
      </c>
      <c r="P93" s="83">
        <v>0</v>
      </c>
      <c r="Q93" s="84">
        <f t="shared" si="4"/>
        <v>0</v>
      </c>
    </row>
    <row r="94" spans="1:17" x14ac:dyDescent="0.25">
      <c r="A94" s="75" t="s">
        <v>436</v>
      </c>
      <c r="B94" s="76" t="s">
        <v>582</v>
      </c>
      <c r="C94" s="76" t="s">
        <v>538</v>
      </c>
      <c r="D94" s="76" t="s">
        <v>539</v>
      </c>
      <c r="E94" s="77">
        <v>350</v>
      </c>
      <c r="F94" s="76">
        <v>8710506007879</v>
      </c>
      <c r="G94" s="79"/>
      <c r="H94" s="80"/>
      <c r="I94" s="80"/>
      <c r="J94" s="80"/>
      <c r="K94" s="80"/>
      <c r="L94" s="80"/>
      <c r="M94" s="80"/>
      <c r="N94" s="81">
        <v>1</v>
      </c>
      <c r="O94" s="82">
        <v>0</v>
      </c>
      <c r="P94" s="83">
        <v>0</v>
      </c>
      <c r="Q94" s="84">
        <f t="shared" si="3"/>
        <v>0</v>
      </c>
    </row>
    <row r="95" spans="1:17" x14ac:dyDescent="0.25">
      <c r="A95" s="75" t="s">
        <v>436</v>
      </c>
      <c r="B95" s="76" t="s">
        <v>583</v>
      </c>
      <c r="C95" s="76" t="s">
        <v>526</v>
      </c>
      <c r="D95" s="76" t="s">
        <v>584</v>
      </c>
      <c r="E95" s="77">
        <v>350</v>
      </c>
      <c r="F95" s="76">
        <v>8711153003115</v>
      </c>
      <c r="G95" s="79"/>
      <c r="H95" s="80"/>
      <c r="I95" s="80"/>
      <c r="J95" s="80"/>
      <c r="K95" s="80"/>
      <c r="L95" s="80"/>
      <c r="M95" s="80"/>
      <c r="N95" s="81">
        <v>1</v>
      </c>
      <c r="O95" s="82">
        <v>0</v>
      </c>
      <c r="P95" s="83">
        <v>0</v>
      </c>
      <c r="Q95" s="84">
        <f t="shared" si="3"/>
        <v>0</v>
      </c>
    </row>
    <row r="96" spans="1:17" x14ac:dyDescent="0.25">
      <c r="A96" s="75" t="s">
        <v>436</v>
      </c>
      <c r="B96" s="76" t="s">
        <v>585</v>
      </c>
      <c r="C96" s="76" t="s">
        <v>526</v>
      </c>
      <c r="D96" s="76" t="s">
        <v>586</v>
      </c>
      <c r="E96" s="77">
        <v>100</v>
      </c>
      <c r="F96" s="76">
        <v>8718022041612</v>
      </c>
      <c r="G96" s="79"/>
      <c r="H96" s="80"/>
      <c r="I96" s="80"/>
      <c r="J96" s="80"/>
      <c r="K96" s="80"/>
      <c r="L96" s="80"/>
      <c r="M96" s="80"/>
      <c r="N96" s="81">
        <v>1</v>
      </c>
      <c r="O96" s="82">
        <v>0</v>
      </c>
      <c r="P96" s="83">
        <v>0</v>
      </c>
      <c r="Q96" s="84">
        <f t="shared" si="3"/>
        <v>0</v>
      </c>
    </row>
    <row r="97" spans="1:17" x14ac:dyDescent="0.25">
      <c r="A97" s="75" t="s">
        <v>436</v>
      </c>
      <c r="B97" s="76" t="s">
        <v>587</v>
      </c>
      <c r="C97" s="76" t="s">
        <v>526</v>
      </c>
      <c r="D97" s="76" t="s">
        <v>584</v>
      </c>
      <c r="E97" s="77">
        <v>50</v>
      </c>
      <c r="F97" s="76">
        <v>8711153002965</v>
      </c>
      <c r="G97" s="79"/>
      <c r="H97" s="80"/>
      <c r="I97" s="80"/>
      <c r="J97" s="80"/>
      <c r="K97" s="80"/>
      <c r="L97" s="80"/>
      <c r="M97" s="80"/>
      <c r="N97" s="81">
        <v>1</v>
      </c>
      <c r="O97" s="82">
        <v>0</v>
      </c>
      <c r="P97" s="83">
        <v>0</v>
      </c>
      <c r="Q97" s="84">
        <f t="shared" si="4"/>
        <v>0</v>
      </c>
    </row>
    <row r="98" spans="1:17" x14ac:dyDescent="0.25">
      <c r="A98" s="75" t="s">
        <v>436</v>
      </c>
      <c r="B98" s="76" t="s">
        <v>588</v>
      </c>
      <c r="C98" s="76" t="s">
        <v>526</v>
      </c>
      <c r="D98" s="76" t="s">
        <v>589</v>
      </c>
      <c r="E98" s="77">
        <v>50</v>
      </c>
      <c r="F98" s="76">
        <v>8710506039030</v>
      </c>
      <c r="G98" s="79"/>
      <c r="H98" s="80"/>
      <c r="I98" s="80"/>
      <c r="J98" s="80"/>
      <c r="K98" s="80"/>
      <c r="L98" s="80"/>
      <c r="M98" s="80"/>
      <c r="N98" s="81">
        <v>1</v>
      </c>
      <c r="O98" s="82">
        <v>0</v>
      </c>
      <c r="P98" s="83">
        <v>0</v>
      </c>
      <c r="Q98" s="84">
        <f t="shared" si="3"/>
        <v>0</v>
      </c>
    </row>
    <row r="99" spans="1:17" x14ac:dyDescent="0.25">
      <c r="A99" s="75" t="s">
        <v>436</v>
      </c>
      <c r="B99" s="76" t="s">
        <v>590</v>
      </c>
      <c r="C99" s="76" t="s">
        <v>526</v>
      </c>
      <c r="D99" s="76" t="s">
        <v>552</v>
      </c>
      <c r="E99" s="77">
        <v>50</v>
      </c>
      <c r="F99" s="76">
        <v>8718452367962</v>
      </c>
      <c r="G99" s="79"/>
      <c r="H99" s="80"/>
      <c r="I99" s="80"/>
      <c r="J99" s="80"/>
      <c r="K99" s="80"/>
      <c r="L99" s="80"/>
      <c r="M99" s="80"/>
      <c r="N99" s="81">
        <v>1</v>
      </c>
      <c r="O99" s="82">
        <v>0</v>
      </c>
      <c r="P99" s="83">
        <v>0</v>
      </c>
      <c r="Q99" s="84">
        <f t="shared" si="3"/>
        <v>0</v>
      </c>
    </row>
    <row r="100" spans="1:17" x14ac:dyDescent="0.25">
      <c r="A100" s="75" t="s">
        <v>436</v>
      </c>
      <c r="B100" s="76" t="s">
        <v>591</v>
      </c>
      <c r="C100" s="76" t="s">
        <v>526</v>
      </c>
      <c r="D100" s="76" t="s">
        <v>552</v>
      </c>
      <c r="E100" s="77">
        <v>50</v>
      </c>
      <c r="F100" s="76">
        <v>8712800537014</v>
      </c>
      <c r="G100" s="79"/>
      <c r="H100" s="80"/>
      <c r="I100" s="80"/>
      <c r="J100" s="80"/>
      <c r="K100" s="80"/>
      <c r="L100" s="80"/>
      <c r="M100" s="80"/>
      <c r="N100" s="81">
        <v>1</v>
      </c>
      <c r="O100" s="82">
        <v>0</v>
      </c>
      <c r="P100" s="83">
        <v>0</v>
      </c>
      <c r="Q100" s="84">
        <f t="shared" si="3"/>
        <v>0</v>
      </c>
    </row>
    <row r="101" spans="1:17" x14ac:dyDescent="0.25">
      <c r="A101" s="75" t="s">
        <v>436</v>
      </c>
      <c r="B101" s="76" t="s">
        <v>592</v>
      </c>
      <c r="C101" s="76" t="s">
        <v>526</v>
      </c>
      <c r="D101" s="76" t="s">
        <v>552</v>
      </c>
      <c r="E101" s="77">
        <v>50</v>
      </c>
      <c r="F101" s="76">
        <v>8712800096641</v>
      </c>
      <c r="G101" s="79"/>
      <c r="H101" s="80"/>
      <c r="I101" s="80"/>
      <c r="J101" s="80"/>
      <c r="K101" s="80"/>
      <c r="L101" s="80"/>
      <c r="M101" s="80"/>
      <c r="N101" s="81">
        <v>1</v>
      </c>
      <c r="O101" s="82">
        <v>0</v>
      </c>
      <c r="P101" s="83">
        <v>0</v>
      </c>
      <c r="Q101" s="84">
        <f t="shared" si="4"/>
        <v>0</v>
      </c>
    </row>
    <row r="102" spans="1:17" x14ac:dyDescent="0.25">
      <c r="A102" s="75" t="s">
        <v>436</v>
      </c>
      <c r="B102" s="76" t="s">
        <v>593</v>
      </c>
      <c r="C102" s="76" t="s">
        <v>526</v>
      </c>
      <c r="D102" s="76" t="s">
        <v>552</v>
      </c>
      <c r="E102" s="77">
        <v>50</v>
      </c>
      <c r="F102" s="76">
        <v>8712800096634</v>
      </c>
      <c r="G102" s="79"/>
      <c r="H102" s="80"/>
      <c r="I102" s="80"/>
      <c r="J102" s="80"/>
      <c r="K102" s="80"/>
      <c r="L102" s="80"/>
      <c r="M102" s="80"/>
      <c r="N102" s="81">
        <v>1</v>
      </c>
      <c r="O102" s="82">
        <v>0</v>
      </c>
      <c r="P102" s="83">
        <v>0</v>
      </c>
      <c r="Q102" s="84">
        <f t="shared" si="3"/>
        <v>0</v>
      </c>
    </row>
    <row r="103" spans="1:17" x14ac:dyDescent="0.25">
      <c r="A103" s="75" t="s">
        <v>436</v>
      </c>
      <c r="B103" s="76" t="s">
        <v>594</v>
      </c>
      <c r="C103" s="76" t="s">
        <v>526</v>
      </c>
      <c r="D103" s="76" t="s">
        <v>552</v>
      </c>
      <c r="E103" s="77">
        <v>50</v>
      </c>
      <c r="F103" s="76">
        <v>8712800096535</v>
      </c>
      <c r="G103" s="79"/>
      <c r="H103" s="80"/>
      <c r="I103" s="80"/>
      <c r="J103" s="80"/>
      <c r="K103" s="80"/>
      <c r="L103" s="80"/>
      <c r="M103" s="80"/>
      <c r="N103" s="81">
        <v>1</v>
      </c>
      <c r="O103" s="82">
        <v>0</v>
      </c>
      <c r="P103" s="83">
        <v>0</v>
      </c>
      <c r="Q103" s="84">
        <f t="shared" si="3"/>
        <v>0</v>
      </c>
    </row>
    <row r="104" spans="1:17" x14ac:dyDescent="0.25">
      <c r="A104" s="75" t="s">
        <v>436</v>
      </c>
      <c r="B104" s="76" t="s">
        <v>595</v>
      </c>
      <c r="C104" s="76" t="s">
        <v>526</v>
      </c>
      <c r="D104" s="76" t="s">
        <v>552</v>
      </c>
      <c r="E104" s="77">
        <v>50</v>
      </c>
      <c r="F104" s="76">
        <v>8712800537021</v>
      </c>
      <c r="G104" s="79"/>
      <c r="H104" s="80"/>
      <c r="I104" s="80"/>
      <c r="J104" s="80"/>
      <c r="K104" s="80"/>
      <c r="L104" s="80"/>
      <c r="M104" s="80"/>
      <c r="N104" s="81">
        <v>1</v>
      </c>
      <c r="O104" s="82">
        <v>0</v>
      </c>
      <c r="P104" s="83">
        <v>0</v>
      </c>
      <c r="Q104" s="84">
        <f t="shared" si="3"/>
        <v>0</v>
      </c>
    </row>
    <row r="105" spans="1:17" x14ac:dyDescent="0.25">
      <c r="A105" s="75" t="s">
        <v>436</v>
      </c>
      <c r="B105" s="76" t="s">
        <v>596</v>
      </c>
      <c r="C105" s="76" t="s">
        <v>526</v>
      </c>
      <c r="D105" s="76" t="s">
        <v>552</v>
      </c>
      <c r="E105" s="77">
        <v>50</v>
      </c>
      <c r="F105" s="76">
        <v>8712800096627</v>
      </c>
      <c r="G105" s="79"/>
      <c r="H105" s="80"/>
      <c r="I105" s="80"/>
      <c r="J105" s="80"/>
      <c r="K105" s="80"/>
      <c r="L105" s="80"/>
      <c r="M105" s="80"/>
      <c r="N105" s="81">
        <v>1</v>
      </c>
      <c r="O105" s="82">
        <v>0</v>
      </c>
      <c r="P105" s="83">
        <v>0</v>
      </c>
      <c r="Q105" s="84">
        <f t="shared" si="4"/>
        <v>0</v>
      </c>
    </row>
    <row r="106" spans="1:17" x14ac:dyDescent="0.25">
      <c r="A106" s="75" t="s">
        <v>436</v>
      </c>
      <c r="B106" s="76" t="s">
        <v>597</v>
      </c>
      <c r="C106" s="76" t="s">
        <v>526</v>
      </c>
      <c r="D106" s="76" t="s">
        <v>598</v>
      </c>
      <c r="E106" s="77">
        <v>600</v>
      </c>
      <c r="F106" s="76">
        <v>8724400003769</v>
      </c>
      <c r="G106" s="79"/>
      <c r="H106" s="80"/>
      <c r="I106" s="80"/>
      <c r="J106" s="80"/>
      <c r="K106" s="80"/>
      <c r="L106" s="80"/>
      <c r="M106" s="80"/>
      <c r="N106" s="81">
        <v>1</v>
      </c>
      <c r="O106" s="82">
        <v>0</v>
      </c>
      <c r="P106" s="83">
        <v>0</v>
      </c>
      <c r="Q106" s="84">
        <f t="shared" si="3"/>
        <v>0</v>
      </c>
    </row>
    <row r="107" spans="1:17" x14ac:dyDescent="0.25">
      <c r="A107" s="75" t="s">
        <v>436</v>
      </c>
      <c r="B107" s="76" t="s">
        <v>599</v>
      </c>
      <c r="C107" s="76" t="s">
        <v>526</v>
      </c>
      <c r="D107" s="76" t="s">
        <v>589</v>
      </c>
      <c r="E107" s="77">
        <v>600</v>
      </c>
      <c r="F107" s="76">
        <v>8710506070545</v>
      </c>
      <c r="G107" s="79"/>
      <c r="H107" s="80"/>
      <c r="I107" s="80"/>
      <c r="J107" s="80"/>
      <c r="K107" s="80"/>
      <c r="L107" s="80"/>
      <c r="M107" s="80"/>
      <c r="N107" s="81">
        <v>1</v>
      </c>
      <c r="O107" s="82">
        <v>0</v>
      </c>
      <c r="P107" s="83">
        <v>0</v>
      </c>
      <c r="Q107" s="84">
        <f t="shared" si="3"/>
        <v>0</v>
      </c>
    </row>
    <row r="108" spans="1:17" x14ac:dyDescent="0.25">
      <c r="A108" s="75" t="s">
        <v>436</v>
      </c>
      <c r="B108" s="76" t="s">
        <v>600</v>
      </c>
      <c r="C108" s="76" t="s">
        <v>538</v>
      </c>
      <c r="D108" s="76" t="s">
        <v>539</v>
      </c>
      <c r="E108" s="77">
        <v>600</v>
      </c>
      <c r="F108" s="76">
        <v>8710506075700</v>
      </c>
      <c r="G108" s="79"/>
      <c r="H108" s="80"/>
      <c r="I108" s="80"/>
      <c r="J108" s="80"/>
      <c r="K108" s="80"/>
      <c r="L108" s="80"/>
      <c r="M108" s="80"/>
      <c r="N108" s="81">
        <v>1</v>
      </c>
      <c r="O108" s="82">
        <v>0</v>
      </c>
      <c r="P108" s="83">
        <v>0</v>
      </c>
      <c r="Q108" s="84">
        <f t="shared" si="3"/>
        <v>0</v>
      </c>
    </row>
    <row r="109" spans="1:17" x14ac:dyDescent="0.25">
      <c r="A109" s="75" t="s">
        <v>436</v>
      </c>
      <c r="B109" s="76" t="s">
        <v>601</v>
      </c>
      <c r="C109" s="76" t="s">
        <v>541</v>
      </c>
      <c r="D109" s="76" t="s">
        <v>544</v>
      </c>
      <c r="E109" s="77">
        <v>600</v>
      </c>
      <c r="F109" s="76">
        <v>8710506074093</v>
      </c>
      <c r="G109" s="79"/>
      <c r="H109" s="80"/>
      <c r="I109" s="80"/>
      <c r="J109" s="80"/>
      <c r="K109" s="80"/>
      <c r="L109" s="80"/>
      <c r="M109" s="80"/>
      <c r="N109" s="81">
        <v>1</v>
      </c>
      <c r="O109" s="82">
        <v>0</v>
      </c>
      <c r="P109" s="83">
        <v>0</v>
      </c>
      <c r="Q109" s="84">
        <f t="shared" si="4"/>
        <v>0</v>
      </c>
    </row>
    <row r="110" spans="1:17" x14ac:dyDescent="0.25">
      <c r="A110" s="75" t="s">
        <v>436</v>
      </c>
      <c r="B110" s="76" t="s">
        <v>602</v>
      </c>
      <c r="C110" s="76" t="s">
        <v>526</v>
      </c>
      <c r="D110" s="76" t="s">
        <v>529</v>
      </c>
      <c r="E110" s="77">
        <v>600</v>
      </c>
      <c r="F110" s="76">
        <v>8710506076325</v>
      </c>
      <c r="G110" s="79"/>
      <c r="H110" s="80"/>
      <c r="I110" s="80"/>
      <c r="J110" s="80"/>
      <c r="K110" s="80"/>
      <c r="L110" s="80"/>
      <c r="M110" s="80"/>
      <c r="N110" s="81">
        <v>1</v>
      </c>
      <c r="O110" s="82">
        <v>0</v>
      </c>
      <c r="P110" s="83">
        <v>0</v>
      </c>
      <c r="Q110" s="84">
        <f t="shared" si="3"/>
        <v>0</v>
      </c>
    </row>
    <row r="111" spans="1:17" x14ac:dyDescent="0.25">
      <c r="A111" s="75" t="s">
        <v>436</v>
      </c>
      <c r="B111" s="76" t="s">
        <v>603</v>
      </c>
      <c r="C111" s="76" t="s">
        <v>526</v>
      </c>
      <c r="D111" s="76" t="s">
        <v>604</v>
      </c>
      <c r="E111" s="77">
        <v>600</v>
      </c>
      <c r="F111" s="76">
        <v>8712800096757</v>
      </c>
      <c r="G111" s="79"/>
      <c r="H111" s="80"/>
      <c r="I111" s="80"/>
      <c r="J111" s="80"/>
      <c r="K111" s="80"/>
      <c r="L111" s="80"/>
      <c r="M111" s="80"/>
      <c r="N111" s="81">
        <v>1</v>
      </c>
      <c r="O111" s="82">
        <v>0</v>
      </c>
      <c r="P111" s="83">
        <v>0</v>
      </c>
      <c r="Q111" s="84">
        <f t="shared" si="3"/>
        <v>0</v>
      </c>
    </row>
    <row r="112" spans="1:17" x14ac:dyDescent="0.25">
      <c r="A112" s="75" t="s">
        <v>436</v>
      </c>
      <c r="B112" s="76" t="s">
        <v>605</v>
      </c>
      <c r="C112" s="76" t="s">
        <v>541</v>
      </c>
      <c r="D112" s="76" t="s">
        <v>606</v>
      </c>
      <c r="E112" s="77">
        <v>600</v>
      </c>
      <c r="F112" s="76">
        <v>8712800500865</v>
      </c>
      <c r="G112" s="79"/>
      <c r="H112" s="80"/>
      <c r="I112" s="80"/>
      <c r="J112" s="80"/>
      <c r="K112" s="80"/>
      <c r="L112" s="80"/>
      <c r="M112" s="80"/>
      <c r="N112" s="81">
        <v>1</v>
      </c>
      <c r="O112" s="82">
        <v>0</v>
      </c>
      <c r="P112" s="83">
        <v>0</v>
      </c>
      <c r="Q112" s="84">
        <f t="shared" si="3"/>
        <v>0</v>
      </c>
    </row>
    <row r="113" spans="1:17" x14ac:dyDescent="0.25">
      <c r="A113" s="75" t="s">
        <v>436</v>
      </c>
      <c r="B113" s="76" t="s">
        <v>607</v>
      </c>
      <c r="C113" s="76" t="s">
        <v>541</v>
      </c>
      <c r="D113" s="76" t="s">
        <v>606</v>
      </c>
      <c r="E113" s="77">
        <v>600</v>
      </c>
      <c r="F113" s="76">
        <v>8712800500872</v>
      </c>
      <c r="G113" s="79"/>
      <c r="H113" s="80"/>
      <c r="I113" s="80"/>
      <c r="J113" s="80"/>
      <c r="K113" s="80"/>
      <c r="L113" s="80"/>
      <c r="M113" s="80"/>
      <c r="N113" s="81">
        <v>1</v>
      </c>
      <c r="O113" s="82">
        <v>0</v>
      </c>
      <c r="P113" s="83">
        <v>0</v>
      </c>
      <c r="Q113" s="84">
        <f t="shared" si="4"/>
        <v>0</v>
      </c>
    </row>
    <row r="114" spans="1:17" x14ac:dyDescent="0.25">
      <c r="A114" s="75" t="s">
        <v>436</v>
      </c>
      <c r="B114" s="76" t="s">
        <v>608</v>
      </c>
      <c r="C114" s="76" t="s">
        <v>526</v>
      </c>
      <c r="D114" s="76" t="s">
        <v>609</v>
      </c>
      <c r="E114" s="77">
        <v>600</v>
      </c>
      <c r="F114" s="76">
        <v>8714029040009</v>
      </c>
      <c r="G114" s="79"/>
      <c r="H114" s="80"/>
      <c r="I114" s="80"/>
      <c r="J114" s="80"/>
      <c r="K114" s="80"/>
      <c r="L114" s="80"/>
      <c r="M114" s="80"/>
      <c r="N114" s="81">
        <v>1</v>
      </c>
      <c r="O114" s="82">
        <v>0</v>
      </c>
      <c r="P114" s="83">
        <v>0</v>
      </c>
      <c r="Q114" s="84">
        <f t="shared" si="3"/>
        <v>0</v>
      </c>
    </row>
    <row r="115" spans="1:17" x14ac:dyDescent="0.25">
      <c r="A115" s="75" t="s">
        <v>436</v>
      </c>
      <c r="B115" s="76" t="s">
        <v>610</v>
      </c>
      <c r="C115" s="76" t="s">
        <v>526</v>
      </c>
      <c r="D115" s="76" t="s">
        <v>611</v>
      </c>
      <c r="E115" s="77">
        <v>400</v>
      </c>
      <c r="F115" s="76">
        <v>8712800574156</v>
      </c>
      <c r="G115" s="79"/>
      <c r="H115" s="80"/>
      <c r="I115" s="80"/>
      <c r="J115" s="80"/>
      <c r="K115" s="80"/>
      <c r="L115" s="80"/>
      <c r="M115" s="80"/>
      <c r="N115" s="81">
        <v>1</v>
      </c>
      <c r="O115" s="82">
        <v>0</v>
      </c>
      <c r="P115" s="83">
        <v>0</v>
      </c>
      <c r="Q115" s="84">
        <f t="shared" si="3"/>
        <v>0</v>
      </c>
    </row>
    <row r="116" spans="1:17" x14ac:dyDescent="0.25">
      <c r="A116" s="75" t="s">
        <v>436</v>
      </c>
      <c r="B116" s="76" t="s">
        <v>612</v>
      </c>
      <c r="C116" s="76" t="s">
        <v>526</v>
      </c>
      <c r="D116" s="76" t="s">
        <v>613</v>
      </c>
      <c r="E116" s="77">
        <v>400</v>
      </c>
      <c r="F116" s="76">
        <v>8711715823786</v>
      </c>
      <c r="G116" s="79"/>
      <c r="H116" s="80"/>
      <c r="I116" s="80"/>
      <c r="J116" s="80"/>
      <c r="K116" s="80"/>
      <c r="L116" s="80"/>
      <c r="M116" s="80"/>
      <c r="N116" s="81">
        <v>1</v>
      </c>
      <c r="O116" s="82">
        <v>0</v>
      </c>
      <c r="P116" s="83">
        <v>0</v>
      </c>
      <c r="Q116" s="84">
        <f t="shared" si="3"/>
        <v>0</v>
      </c>
    </row>
    <row r="117" spans="1:17" x14ac:dyDescent="0.25">
      <c r="A117" s="75" t="s">
        <v>436</v>
      </c>
      <c r="B117" s="76" t="s">
        <v>614</v>
      </c>
      <c r="C117" s="76" t="s">
        <v>526</v>
      </c>
      <c r="D117" s="76" t="s">
        <v>552</v>
      </c>
      <c r="E117" s="77">
        <v>400</v>
      </c>
      <c r="F117" s="76">
        <v>8712800574132</v>
      </c>
      <c r="G117" s="79"/>
      <c r="H117" s="80"/>
      <c r="I117" s="80"/>
      <c r="J117" s="80"/>
      <c r="K117" s="80"/>
      <c r="L117" s="80"/>
      <c r="M117" s="80"/>
      <c r="N117" s="81">
        <v>1</v>
      </c>
      <c r="O117" s="82">
        <v>0</v>
      </c>
      <c r="P117" s="83">
        <v>0</v>
      </c>
      <c r="Q117" s="84">
        <f t="shared" si="4"/>
        <v>0</v>
      </c>
    </row>
    <row r="118" spans="1:17" x14ac:dyDescent="0.25">
      <c r="A118" s="75" t="s">
        <v>436</v>
      </c>
      <c r="B118" s="76" t="s">
        <v>615</v>
      </c>
      <c r="C118" s="76" t="s">
        <v>526</v>
      </c>
      <c r="D118" s="76" t="s">
        <v>616</v>
      </c>
      <c r="E118" s="77">
        <v>400</v>
      </c>
      <c r="F118" s="76">
        <v>8712800002451</v>
      </c>
      <c r="G118" s="79"/>
      <c r="H118" s="80"/>
      <c r="I118" s="80"/>
      <c r="J118" s="80"/>
      <c r="K118" s="80"/>
      <c r="L118" s="80"/>
      <c r="M118" s="80"/>
      <c r="N118" s="81">
        <v>1</v>
      </c>
      <c r="O118" s="82">
        <v>0</v>
      </c>
      <c r="P118" s="83">
        <v>0</v>
      </c>
      <c r="Q118" s="84">
        <f t="shared" si="3"/>
        <v>0</v>
      </c>
    </row>
    <row r="119" spans="1:17" x14ac:dyDescent="0.25">
      <c r="A119" s="75" t="s">
        <v>436</v>
      </c>
      <c r="B119" s="76" t="s">
        <v>617</v>
      </c>
      <c r="C119" s="76" t="s">
        <v>526</v>
      </c>
      <c r="D119" s="76" t="s">
        <v>618</v>
      </c>
      <c r="E119" s="77">
        <v>400</v>
      </c>
      <c r="F119" s="76">
        <v>8712800500841</v>
      </c>
      <c r="G119" s="79"/>
      <c r="H119" s="80"/>
      <c r="I119" s="80"/>
      <c r="J119" s="80"/>
      <c r="K119" s="80"/>
      <c r="L119" s="80"/>
      <c r="M119" s="80"/>
      <c r="N119" s="81">
        <v>1</v>
      </c>
      <c r="O119" s="82">
        <v>0</v>
      </c>
      <c r="P119" s="83">
        <v>0</v>
      </c>
      <c r="Q119" s="84">
        <f t="shared" si="3"/>
        <v>0</v>
      </c>
    </row>
    <row r="120" spans="1:17" x14ac:dyDescent="0.25">
      <c r="A120" s="75" t="s">
        <v>436</v>
      </c>
      <c r="B120" s="76" t="s">
        <v>619</v>
      </c>
      <c r="C120" s="76" t="s">
        <v>541</v>
      </c>
      <c r="D120" s="76" t="s">
        <v>606</v>
      </c>
      <c r="E120" s="77">
        <v>350</v>
      </c>
      <c r="F120" s="76">
        <v>8712800500896</v>
      </c>
      <c r="G120" s="79"/>
      <c r="H120" s="80"/>
      <c r="I120" s="80"/>
      <c r="J120" s="80"/>
      <c r="K120" s="80"/>
      <c r="L120" s="80"/>
      <c r="M120" s="80"/>
      <c r="N120" s="81">
        <v>1</v>
      </c>
      <c r="O120" s="82">
        <v>0</v>
      </c>
      <c r="P120" s="83">
        <v>0</v>
      </c>
      <c r="Q120" s="84">
        <f t="shared" si="3"/>
        <v>0</v>
      </c>
    </row>
    <row r="121" spans="1:17" x14ac:dyDescent="0.25">
      <c r="A121" s="75" t="s">
        <v>436</v>
      </c>
      <c r="B121" s="76" t="s">
        <v>620</v>
      </c>
      <c r="C121" s="76" t="s">
        <v>526</v>
      </c>
      <c r="D121" s="76" t="s">
        <v>618</v>
      </c>
      <c r="E121" s="77">
        <v>350</v>
      </c>
      <c r="F121" s="76">
        <v>8712800530718</v>
      </c>
      <c r="G121" s="79"/>
      <c r="H121" s="80"/>
      <c r="I121" s="80"/>
      <c r="J121" s="80"/>
      <c r="K121" s="80"/>
      <c r="L121" s="80"/>
      <c r="M121" s="80"/>
      <c r="N121" s="81">
        <v>1</v>
      </c>
      <c r="O121" s="82">
        <v>0</v>
      </c>
      <c r="P121" s="83">
        <v>0</v>
      </c>
      <c r="Q121" s="84">
        <f t="shared" si="4"/>
        <v>0</v>
      </c>
    </row>
    <row r="122" spans="1:17" x14ac:dyDescent="0.25">
      <c r="A122" s="75" t="s">
        <v>436</v>
      </c>
      <c r="B122" s="76" t="s">
        <v>621</v>
      </c>
      <c r="C122" s="76" t="s">
        <v>533</v>
      </c>
      <c r="D122" s="76" t="s">
        <v>622</v>
      </c>
      <c r="E122" s="77">
        <v>350</v>
      </c>
      <c r="F122" s="76">
        <v>8718452334568</v>
      </c>
      <c r="G122" s="79"/>
      <c r="H122" s="80"/>
      <c r="I122" s="80"/>
      <c r="J122" s="80"/>
      <c r="K122" s="80"/>
      <c r="L122" s="80"/>
      <c r="M122" s="80"/>
      <c r="N122" s="81">
        <v>1</v>
      </c>
      <c r="O122" s="82">
        <v>0</v>
      </c>
      <c r="P122" s="83">
        <v>0</v>
      </c>
      <c r="Q122" s="84">
        <f t="shared" si="3"/>
        <v>0</v>
      </c>
    </row>
    <row r="123" spans="1:17" x14ac:dyDescent="0.25">
      <c r="A123" s="75" t="s">
        <v>436</v>
      </c>
      <c r="B123" s="76" t="s">
        <v>623</v>
      </c>
      <c r="C123" s="76" t="s">
        <v>526</v>
      </c>
      <c r="D123" s="76" t="s">
        <v>624</v>
      </c>
      <c r="E123" s="77">
        <v>350</v>
      </c>
      <c r="F123" s="76">
        <v>8710948701168</v>
      </c>
      <c r="G123" s="79"/>
      <c r="H123" s="80"/>
      <c r="I123" s="80"/>
      <c r="J123" s="80"/>
      <c r="K123" s="80"/>
      <c r="L123" s="80"/>
      <c r="M123" s="80"/>
      <c r="N123" s="81">
        <v>1</v>
      </c>
      <c r="O123" s="82">
        <v>0</v>
      </c>
      <c r="P123" s="83">
        <v>0</v>
      </c>
      <c r="Q123" s="84">
        <f t="shared" si="3"/>
        <v>0</v>
      </c>
    </row>
    <row r="124" spans="1:17" x14ac:dyDescent="0.25">
      <c r="A124" s="75" t="s">
        <v>436</v>
      </c>
      <c r="B124" s="76" t="s">
        <v>625</v>
      </c>
      <c r="C124" s="76" t="s">
        <v>526</v>
      </c>
      <c r="D124" s="76" t="s">
        <v>552</v>
      </c>
      <c r="E124" s="77">
        <v>350</v>
      </c>
      <c r="F124" s="76">
        <v>8718452490271</v>
      </c>
      <c r="G124" s="79"/>
      <c r="H124" s="80"/>
      <c r="I124" s="80"/>
      <c r="J124" s="80"/>
      <c r="K124" s="80"/>
      <c r="L124" s="80"/>
      <c r="M124" s="80"/>
      <c r="N124" s="81">
        <v>1</v>
      </c>
      <c r="O124" s="82">
        <v>0</v>
      </c>
      <c r="P124" s="83">
        <v>0</v>
      </c>
      <c r="Q124" s="84">
        <f t="shared" si="3"/>
        <v>0</v>
      </c>
    </row>
    <row r="125" spans="1:17" x14ac:dyDescent="0.25">
      <c r="A125" s="75" t="s">
        <v>436</v>
      </c>
      <c r="B125" s="76" t="s">
        <v>626</v>
      </c>
      <c r="C125" s="76" t="s">
        <v>541</v>
      </c>
      <c r="D125" s="76" t="s">
        <v>627</v>
      </c>
      <c r="E125" s="77">
        <v>350</v>
      </c>
      <c r="F125" s="76">
        <v>8711000870235</v>
      </c>
      <c r="G125" s="79"/>
      <c r="H125" s="80"/>
      <c r="I125" s="80"/>
      <c r="J125" s="80"/>
      <c r="K125" s="80"/>
      <c r="L125" s="80"/>
      <c r="M125" s="80"/>
      <c r="N125" s="81">
        <v>1</v>
      </c>
      <c r="O125" s="82">
        <v>0</v>
      </c>
      <c r="P125" s="83">
        <v>0</v>
      </c>
      <c r="Q125" s="84">
        <f t="shared" si="4"/>
        <v>0</v>
      </c>
    </row>
    <row r="126" spans="1:17" x14ac:dyDescent="0.25">
      <c r="A126" s="75" t="s">
        <v>436</v>
      </c>
      <c r="B126" s="76" t="s">
        <v>628</v>
      </c>
      <c r="C126" s="76" t="s">
        <v>526</v>
      </c>
      <c r="D126" s="76" t="s">
        <v>629</v>
      </c>
      <c r="E126" s="77">
        <v>350</v>
      </c>
      <c r="F126" s="76">
        <v>5711953023965</v>
      </c>
      <c r="G126" s="79"/>
      <c r="H126" s="80"/>
      <c r="I126" s="80"/>
      <c r="J126" s="80"/>
      <c r="K126" s="80"/>
      <c r="L126" s="80"/>
      <c r="M126" s="80"/>
      <c r="N126" s="81">
        <v>1</v>
      </c>
      <c r="O126" s="82">
        <v>0</v>
      </c>
      <c r="P126" s="83">
        <v>0</v>
      </c>
      <c r="Q126" s="84">
        <f t="shared" si="3"/>
        <v>0</v>
      </c>
    </row>
    <row r="127" spans="1:17" x14ac:dyDescent="0.25">
      <c r="A127" s="75" t="s">
        <v>436</v>
      </c>
      <c r="B127" s="76" t="s">
        <v>630</v>
      </c>
      <c r="C127" s="76" t="s">
        <v>526</v>
      </c>
      <c r="D127" s="76" t="s">
        <v>629</v>
      </c>
      <c r="E127" s="77">
        <v>350</v>
      </c>
      <c r="F127" s="76">
        <v>5760466920483</v>
      </c>
      <c r="G127" s="79"/>
      <c r="H127" s="80"/>
      <c r="I127" s="80"/>
      <c r="J127" s="80"/>
      <c r="K127" s="80"/>
      <c r="L127" s="80"/>
      <c r="M127" s="80"/>
      <c r="N127" s="81">
        <v>1</v>
      </c>
      <c r="O127" s="82">
        <v>0</v>
      </c>
      <c r="P127" s="83">
        <v>0</v>
      </c>
      <c r="Q127" s="84">
        <f t="shared" si="3"/>
        <v>0</v>
      </c>
    </row>
    <row r="128" spans="1:17" x14ac:dyDescent="0.25">
      <c r="A128" s="75" t="s">
        <v>436</v>
      </c>
      <c r="B128" s="76" t="s">
        <v>631</v>
      </c>
      <c r="C128" s="76" t="s">
        <v>526</v>
      </c>
      <c r="D128" s="76" t="s">
        <v>618</v>
      </c>
      <c r="E128" s="77">
        <v>350</v>
      </c>
      <c r="F128" s="76">
        <v>8712800532552</v>
      </c>
      <c r="G128" s="79"/>
      <c r="H128" s="80"/>
      <c r="I128" s="80"/>
      <c r="J128" s="80"/>
      <c r="K128" s="80"/>
      <c r="L128" s="80"/>
      <c r="M128" s="80"/>
      <c r="N128" s="81">
        <v>1</v>
      </c>
      <c r="O128" s="82">
        <v>0</v>
      </c>
      <c r="P128" s="83">
        <v>0</v>
      </c>
      <c r="Q128" s="84">
        <f t="shared" si="3"/>
        <v>0</v>
      </c>
    </row>
    <row r="129" spans="1:17" x14ac:dyDescent="0.25">
      <c r="A129" s="75" t="s">
        <v>436</v>
      </c>
      <c r="B129" s="76" t="s">
        <v>632</v>
      </c>
      <c r="C129" s="76" t="s">
        <v>526</v>
      </c>
      <c r="D129" s="76" t="s">
        <v>552</v>
      </c>
      <c r="E129" s="77">
        <v>350</v>
      </c>
      <c r="F129" s="76">
        <v>8712800574002</v>
      </c>
      <c r="G129" s="79"/>
      <c r="H129" s="80"/>
      <c r="I129" s="80"/>
      <c r="J129" s="80"/>
      <c r="K129" s="80"/>
      <c r="L129" s="80"/>
      <c r="M129" s="80"/>
      <c r="N129" s="81">
        <v>1</v>
      </c>
      <c r="O129" s="82">
        <v>0</v>
      </c>
      <c r="P129" s="83">
        <v>0</v>
      </c>
      <c r="Q129" s="84">
        <f t="shared" si="4"/>
        <v>0</v>
      </c>
    </row>
    <row r="130" spans="1:17" x14ac:dyDescent="0.25">
      <c r="A130" s="75" t="s">
        <v>436</v>
      </c>
      <c r="B130" s="76" t="s">
        <v>633</v>
      </c>
      <c r="C130" s="76" t="s">
        <v>538</v>
      </c>
      <c r="D130" s="76" t="s">
        <v>539</v>
      </c>
      <c r="E130" s="77">
        <v>350</v>
      </c>
      <c r="F130" s="76">
        <v>8710948600003</v>
      </c>
      <c r="G130" s="79"/>
      <c r="H130" s="80"/>
      <c r="I130" s="80"/>
      <c r="J130" s="80"/>
      <c r="K130" s="80"/>
      <c r="L130" s="80"/>
      <c r="M130" s="80"/>
      <c r="N130" s="81">
        <v>1</v>
      </c>
      <c r="O130" s="82">
        <v>0</v>
      </c>
      <c r="P130" s="83">
        <v>0</v>
      </c>
      <c r="Q130" s="84">
        <f t="shared" si="3"/>
        <v>0</v>
      </c>
    </row>
    <row r="131" spans="1:17" x14ac:dyDescent="0.25">
      <c r="A131" s="75" t="s">
        <v>436</v>
      </c>
      <c r="B131" s="76" t="s">
        <v>634</v>
      </c>
      <c r="C131" s="76" t="s">
        <v>541</v>
      </c>
      <c r="D131" s="76" t="s">
        <v>542</v>
      </c>
      <c r="E131" s="77">
        <v>350</v>
      </c>
      <c r="F131" s="76">
        <v>8710948731004</v>
      </c>
      <c r="G131" s="79"/>
      <c r="H131" s="80"/>
      <c r="I131" s="80"/>
      <c r="J131" s="80"/>
      <c r="K131" s="80"/>
      <c r="L131" s="80"/>
      <c r="M131" s="80"/>
      <c r="N131" s="81">
        <v>1</v>
      </c>
      <c r="O131" s="82">
        <v>0</v>
      </c>
      <c r="P131" s="83">
        <v>0</v>
      </c>
      <c r="Q131" s="84">
        <f t="shared" ref="Q131:Q194" si="5">SUM(E131)*(N131*O131)*(1-P131)</f>
        <v>0</v>
      </c>
    </row>
    <row r="132" spans="1:17" x14ac:dyDescent="0.25">
      <c r="A132" s="75" t="s">
        <v>436</v>
      </c>
      <c r="B132" s="76" t="s">
        <v>635</v>
      </c>
      <c r="C132" s="76" t="s">
        <v>565</v>
      </c>
      <c r="D132" s="76" t="s">
        <v>636</v>
      </c>
      <c r="E132" s="77">
        <v>350</v>
      </c>
      <c r="F132" s="76">
        <v>8710773111156</v>
      </c>
      <c r="G132" s="79"/>
      <c r="H132" s="80"/>
      <c r="I132" s="80"/>
      <c r="J132" s="80"/>
      <c r="K132" s="80"/>
      <c r="L132" s="80"/>
      <c r="M132" s="80"/>
      <c r="N132" s="81">
        <v>1</v>
      </c>
      <c r="O132" s="82">
        <v>0</v>
      </c>
      <c r="P132" s="83">
        <v>0</v>
      </c>
      <c r="Q132" s="84">
        <f t="shared" si="5"/>
        <v>0</v>
      </c>
    </row>
    <row r="133" spans="1:17" x14ac:dyDescent="0.25">
      <c r="A133" s="75" t="s">
        <v>436</v>
      </c>
      <c r="B133" s="76" t="s">
        <v>637</v>
      </c>
      <c r="C133" s="76" t="s">
        <v>526</v>
      </c>
      <c r="D133" s="76" t="s">
        <v>638</v>
      </c>
      <c r="E133" s="77">
        <v>120</v>
      </c>
      <c r="F133" s="76">
        <v>8710773104219</v>
      </c>
      <c r="G133" s="79"/>
      <c r="H133" s="80"/>
      <c r="I133" s="80"/>
      <c r="J133" s="80"/>
      <c r="K133" s="80"/>
      <c r="L133" s="80"/>
      <c r="M133" s="80"/>
      <c r="N133" s="81">
        <v>1</v>
      </c>
      <c r="O133" s="82">
        <v>0</v>
      </c>
      <c r="P133" s="83">
        <v>0</v>
      </c>
      <c r="Q133" s="84">
        <f t="shared" si="4"/>
        <v>0</v>
      </c>
    </row>
    <row r="134" spans="1:17" x14ac:dyDescent="0.25">
      <c r="A134" s="75" t="s">
        <v>436</v>
      </c>
      <c r="B134" s="76" t="s">
        <v>639</v>
      </c>
      <c r="C134" s="76" t="s">
        <v>541</v>
      </c>
      <c r="D134" s="76" t="s">
        <v>544</v>
      </c>
      <c r="E134" s="77">
        <v>120</v>
      </c>
      <c r="F134" s="76">
        <v>8710506079562</v>
      </c>
      <c r="G134" s="79"/>
      <c r="H134" s="80"/>
      <c r="I134" s="80"/>
      <c r="J134" s="80"/>
      <c r="K134" s="80"/>
      <c r="L134" s="80"/>
      <c r="M134" s="80"/>
      <c r="N134" s="81">
        <v>1</v>
      </c>
      <c r="O134" s="82">
        <v>0</v>
      </c>
      <c r="P134" s="83">
        <v>0</v>
      </c>
      <c r="Q134" s="84">
        <f t="shared" si="5"/>
        <v>0</v>
      </c>
    </row>
    <row r="135" spans="1:17" x14ac:dyDescent="0.25">
      <c r="A135" s="75" t="s">
        <v>436</v>
      </c>
      <c r="B135" s="76" t="s">
        <v>640</v>
      </c>
      <c r="C135" s="76" t="s">
        <v>538</v>
      </c>
      <c r="D135" s="76" t="s">
        <v>539</v>
      </c>
      <c r="E135" s="77">
        <v>120</v>
      </c>
      <c r="F135" s="76">
        <v>8710773500080</v>
      </c>
      <c r="G135" s="79"/>
      <c r="H135" s="80"/>
      <c r="I135" s="80"/>
      <c r="J135" s="80"/>
      <c r="K135" s="80"/>
      <c r="L135" s="80"/>
      <c r="M135" s="80"/>
      <c r="N135" s="81">
        <v>1</v>
      </c>
      <c r="O135" s="82">
        <v>0</v>
      </c>
      <c r="P135" s="83">
        <v>0</v>
      </c>
      <c r="Q135" s="84">
        <f t="shared" si="5"/>
        <v>0</v>
      </c>
    </row>
    <row r="136" spans="1:17" x14ac:dyDescent="0.25">
      <c r="A136" s="75" t="s">
        <v>436</v>
      </c>
      <c r="B136" s="76" t="s">
        <v>641</v>
      </c>
      <c r="C136" s="76" t="s">
        <v>541</v>
      </c>
      <c r="D136" s="76" t="s">
        <v>542</v>
      </c>
      <c r="E136" s="77">
        <v>120</v>
      </c>
      <c r="F136" s="76">
        <v>8710948731028</v>
      </c>
      <c r="G136" s="79"/>
      <c r="H136" s="80"/>
      <c r="I136" s="80"/>
      <c r="J136" s="80"/>
      <c r="K136" s="80"/>
      <c r="L136" s="80"/>
      <c r="M136" s="80"/>
      <c r="N136" s="81">
        <v>1</v>
      </c>
      <c r="O136" s="82">
        <v>0</v>
      </c>
      <c r="P136" s="83">
        <v>0</v>
      </c>
      <c r="Q136" s="84">
        <f t="shared" si="5"/>
        <v>0</v>
      </c>
    </row>
    <row r="137" spans="1:17" x14ac:dyDescent="0.25">
      <c r="A137" s="75" t="s">
        <v>436</v>
      </c>
      <c r="B137" s="76" t="s">
        <v>642</v>
      </c>
      <c r="C137" s="76" t="s">
        <v>526</v>
      </c>
      <c r="D137" s="76" t="s">
        <v>638</v>
      </c>
      <c r="E137" s="77">
        <v>120</v>
      </c>
      <c r="F137" s="76">
        <v>8710773104233</v>
      </c>
      <c r="G137" s="79"/>
      <c r="H137" s="80"/>
      <c r="I137" s="80"/>
      <c r="J137" s="80"/>
      <c r="K137" s="80"/>
      <c r="L137" s="80"/>
      <c r="M137" s="80"/>
      <c r="N137" s="81">
        <v>1</v>
      </c>
      <c r="O137" s="82">
        <v>0</v>
      </c>
      <c r="P137" s="83">
        <v>0</v>
      </c>
      <c r="Q137" s="84">
        <f t="shared" ref="Q137:Q200" si="6">SUM(E137)*(N137*O137)*(1-P137)</f>
        <v>0</v>
      </c>
    </row>
    <row r="138" spans="1:17" x14ac:dyDescent="0.25">
      <c r="A138" s="75" t="s">
        <v>436</v>
      </c>
      <c r="B138" s="76" t="s">
        <v>643</v>
      </c>
      <c r="C138" s="76" t="s">
        <v>644</v>
      </c>
      <c r="D138" s="76" t="s">
        <v>645</v>
      </c>
      <c r="E138" s="77">
        <v>120</v>
      </c>
      <c r="F138" s="76">
        <v>8710991002052</v>
      </c>
      <c r="G138" s="79"/>
      <c r="H138" s="80"/>
      <c r="I138" s="80"/>
      <c r="J138" s="80"/>
      <c r="K138" s="80"/>
      <c r="L138" s="80"/>
      <c r="M138" s="80"/>
      <c r="N138" s="81">
        <v>1</v>
      </c>
      <c r="O138" s="82">
        <v>0</v>
      </c>
      <c r="P138" s="83">
        <v>0</v>
      </c>
      <c r="Q138" s="84">
        <f t="shared" si="5"/>
        <v>0</v>
      </c>
    </row>
    <row r="139" spans="1:17" x14ac:dyDescent="0.25">
      <c r="A139" s="75" t="s">
        <v>436</v>
      </c>
      <c r="B139" s="76" t="s">
        <v>646</v>
      </c>
      <c r="C139" s="76" t="s">
        <v>541</v>
      </c>
      <c r="D139" s="76" t="s">
        <v>606</v>
      </c>
      <c r="E139" s="77">
        <v>120</v>
      </c>
      <c r="F139" s="76">
        <v>8712800544531</v>
      </c>
      <c r="G139" s="79"/>
      <c r="H139" s="80"/>
      <c r="I139" s="80"/>
      <c r="J139" s="80"/>
      <c r="K139" s="80"/>
      <c r="L139" s="80"/>
      <c r="M139" s="80"/>
      <c r="N139" s="81">
        <v>1</v>
      </c>
      <c r="O139" s="82">
        <v>0</v>
      </c>
      <c r="P139" s="83">
        <v>0</v>
      </c>
      <c r="Q139" s="84">
        <f t="shared" si="5"/>
        <v>0</v>
      </c>
    </row>
    <row r="140" spans="1:17" x14ac:dyDescent="0.25">
      <c r="A140" s="75" t="s">
        <v>436</v>
      </c>
      <c r="B140" s="76" t="s">
        <v>647</v>
      </c>
      <c r="C140" s="76" t="s">
        <v>541</v>
      </c>
      <c r="D140" s="76" t="s">
        <v>606</v>
      </c>
      <c r="E140" s="77">
        <v>120</v>
      </c>
      <c r="F140" s="76">
        <v>8712800544524</v>
      </c>
      <c r="G140" s="79"/>
      <c r="H140" s="80"/>
      <c r="I140" s="80"/>
      <c r="J140" s="80"/>
      <c r="K140" s="80"/>
      <c r="L140" s="80"/>
      <c r="M140" s="80"/>
      <c r="N140" s="81">
        <v>1</v>
      </c>
      <c r="O140" s="82">
        <v>0</v>
      </c>
      <c r="P140" s="83">
        <v>0</v>
      </c>
      <c r="Q140" s="84">
        <f t="shared" si="5"/>
        <v>0</v>
      </c>
    </row>
    <row r="141" spans="1:17" x14ac:dyDescent="0.25">
      <c r="A141" s="75" t="s">
        <v>436</v>
      </c>
      <c r="B141" s="76" t="s">
        <v>648</v>
      </c>
      <c r="C141" s="76" t="s">
        <v>541</v>
      </c>
      <c r="D141" s="76" t="s">
        <v>606</v>
      </c>
      <c r="E141" s="77">
        <v>120</v>
      </c>
      <c r="F141" s="76">
        <v>8712800547921</v>
      </c>
      <c r="G141" s="79"/>
      <c r="H141" s="80"/>
      <c r="I141" s="80"/>
      <c r="J141" s="80"/>
      <c r="K141" s="80"/>
      <c r="L141" s="80"/>
      <c r="M141" s="80"/>
      <c r="N141" s="81">
        <v>1</v>
      </c>
      <c r="O141" s="82">
        <v>0</v>
      </c>
      <c r="P141" s="83">
        <v>0</v>
      </c>
      <c r="Q141" s="84">
        <f t="shared" si="6"/>
        <v>0</v>
      </c>
    </row>
    <row r="142" spans="1:17" x14ac:dyDescent="0.25">
      <c r="A142" s="75" t="s">
        <v>436</v>
      </c>
      <c r="B142" s="76" t="s">
        <v>649</v>
      </c>
      <c r="C142" s="76" t="s">
        <v>526</v>
      </c>
      <c r="D142" s="76" t="s">
        <v>650</v>
      </c>
      <c r="E142" s="77">
        <v>120</v>
      </c>
      <c r="F142" s="76">
        <v>8718452563319</v>
      </c>
      <c r="G142" s="79"/>
      <c r="H142" s="80"/>
      <c r="I142" s="80"/>
      <c r="J142" s="80"/>
      <c r="K142" s="80"/>
      <c r="L142" s="80"/>
      <c r="M142" s="80"/>
      <c r="N142" s="81">
        <v>1</v>
      </c>
      <c r="O142" s="82">
        <v>0</v>
      </c>
      <c r="P142" s="83">
        <v>0</v>
      </c>
      <c r="Q142" s="84">
        <f t="shared" si="5"/>
        <v>0</v>
      </c>
    </row>
    <row r="143" spans="1:17" x14ac:dyDescent="0.25">
      <c r="A143" s="75" t="s">
        <v>436</v>
      </c>
      <c r="B143" s="76" t="s">
        <v>651</v>
      </c>
      <c r="C143" s="76" t="s">
        <v>526</v>
      </c>
      <c r="D143" s="76" t="s">
        <v>652</v>
      </c>
      <c r="E143" s="77">
        <v>120</v>
      </c>
      <c r="F143" s="76">
        <v>8718452563357</v>
      </c>
      <c r="G143" s="79"/>
      <c r="H143" s="80"/>
      <c r="I143" s="80"/>
      <c r="J143" s="80"/>
      <c r="K143" s="80"/>
      <c r="L143" s="80"/>
      <c r="M143" s="80"/>
      <c r="N143" s="81">
        <v>1</v>
      </c>
      <c r="O143" s="82">
        <v>0</v>
      </c>
      <c r="P143" s="83">
        <v>0</v>
      </c>
      <c r="Q143" s="84">
        <f t="shared" si="5"/>
        <v>0</v>
      </c>
    </row>
    <row r="144" spans="1:17" x14ac:dyDescent="0.25">
      <c r="A144" s="75" t="s">
        <v>436</v>
      </c>
      <c r="B144" s="76" t="s">
        <v>653</v>
      </c>
      <c r="C144" s="76" t="s">
        <v>526</v>
      </c>
      <c r="D144" s="76" t="s">
        <v>598</v>
      </c>
      <c r="E144" s="77">
        <v>120</v>
      </c>
      <c r="F144" s="76">
        <v>8718449071551</v>
      </c>
      <c r="G144" s="79"/>
      <c r="H144" s="80"/>
      <c r="I144" s="80"/>
      <c r="J144" s="80"/>
      <c r="K144" s="80"/>
      <c r="L144" s="80"/>
      <c r="M144" s="80"/>
      <c r="N144" s="81">
        <v>1</v>
      </c>
      <c r="O144" s="82">
        <v>0</v>
      </c>
      <c r="P144" s="83">
        <v>0</v>
      </c>
      <c r="Q144" s="84">
        <f t="shared" si="5"/>
        <v>0</v>
      </c>
    </row>
    <row r="145" spans="1:17" x14ac:dyDescent="0.25">
      <c r="A145" s="75" t="s">
        <v>436</v>
      </c>
      <c r="B145" s="76" t="s">
        <v>654</v>
      </c>
      <c r="C145" s="76" t="s">
        <v>526</v>
      </c>
      <c r="D145" s="76" t="s">
        <v>655</v>
      </c>
      <c r="E145" s="77">
        <v>120</v>
      </c>
      <c r="F145" s="76">
        <v>8718452404896</v>
      </c>
      <c r="G145" s="79"/>
      <c r="H145" s="80"/>
      <c r="I145" s="80"/>
      <c r="J145" s="80"/>
      <c r="K145" s="80"/>
      <c r="L145" s="80"/>
      <c r="M145" s="80"/>
      <c r="N145" s="81">
        <v>1</v>
      </c>
      <c r="O145" s="82">
        <v>0</v>
      </c>
      <c r="P145" s="83">
        <v>0</v>
      </c>
      <c r="Q145" s="84">
        <f t="shared" si="6"/>
        <v>0</v>
      </c>
    </row>
    <row r="146" spans="1:17" x14ac:dyDescent="0.25">
      <c r="A146" s="75" t="s">
        <v>436</v>
      </c>
      <c r="B146" s="76" t="s">
        <v>656</v>
      </c>
      <c r="C146" s="76" t="s">
        <v>533</v>
      </c>
      <c r="D146" s="76" t="s">
        <v>657</v>
      </c>
      <c r="E146" s="77">
        <v>120</v>
      </c>
      <c r="F146" s="76">
        <v>8718449087002</v>
      </c>
      <c r="G146" s="79"/>
      <c r="H146" s="80"/>
      <c r="I146" s="80"/>
      <c r="J146" s="80"/>
      <c r="K146" s="80"/>
      <c r="L146" s="80"/>
      <c r="M146" s="80"/>
      <c r="N146" s="81">
        <v>1</v>
      </c>
      <c r="O146" s="82">
        <v>0</v>
      </c>
      <c r="P146" s="83">
        <v>0</v>
      </c>
      <c r="Q146" s="84">
        <f t="shared" si="5"/>
        <v>0</v>
      </c>
    </row>
    <row r="147" spans="1:17" x14ac:dyDescent="0.25">
      <c r="A147" s="75" t="s">
        <v>436</v>
      </c>
      <c r="B147" s="76" t="s">
        <v>658</v>
      </c>
      <c r="C147" s="76" t="s">
        <v>526</v>
      </c>
      <c r="D147" s="76" t="s">
        <v>552</v>
      </c>
      <c r="E147" s="77">
        <v>120</v>
      </c>
      <c r="F147" s="76">
        <v>8718452413874</v>
      </c>
      <c r="G147" s="79"/>
      <c r="H147" s="80"/>
      <c r="I147" s="80"/>
      <c r="J147" s="80"/>
      <c r="K147" s="80"/>
      <c r="L147" s="80"/>
      <c r="M147" s="80"/>
      <c r="N147" s="81">
        <v>1</v>
      </c>
      <c r="O147" s="82">
        <v>0</v>
      </c>
      <c r="P147" s="83">
        <v>0</v>
      </c>
      <c r="Q147" s="84">
        <f t="shared" si="5"/>
        <v>0</v>
      </c>
    </row>
    <row r="148" spans="1:17" x14ac:dyDescent="0.25">
      <c r="A148" s="75" t="s">
        <v>436</v>
      </c>
      <c r="B148" s="76" t="s">
        <v>659</v>
      </c>
      <c r="C148" s="76" t="s">
        <v>541</v>
      </c>
      <c r="D148" s="76" t="s">
        <v>606</v>
      </c>
      <c r="E148" s="77">
        <v>120</v>
      </c>
      <c r="F148" s="76">
        <v>8712800516262</v>
      </c>
      <c r="G148" s="79"/>
      <c r="H148" s="80"/>
      <c r="I148" s="80"/>
      <c r="J148" s="80"/>
      <c r="K148" s="80"/>
      <c r="L148" s="80"/>
      <c r="M148" s="80"/>
      <c r="N148" s="81">
        <v>1</v>
      </c>
      <c r="O148" s="82">
        <v>0</v>
      </c>
      <c r="P148" s="83">
        <v>0</v>
      </c>
      <c r="Q148" s="84">
        <f t="shared" si="5"/>
        <v>0</v>
      </c>
    </row>
    <row r="149" spans="1:17" x14ac:dyDescent="0.25">
      <c r="A149" s="75" t="s">
        <v>436</v>
      </c>
      <c r="B149" s="76" t="s">
        <v>660</v>
      </c>
      <c r="C149" s="76" t="s">
        <v>526</v>
      </c>
      <c r="D149" s="76" t="s">
        <v>552</v>
      </c>
      <c r="E149" s="77">
        <v>120</v>
      </c>
      <c r="F149" s="76">
        <v>8718452645268</v>
      </c>
      <c r="G149" s="79"/>
      <c r="H149" s="80"/>
      <c r="I149" s="80"/>
      <c r="J149" s="80"/>
      <c r="K149" s="80"/>
      <c r="L149" s="80"/>
      <c r="M149" s="80"/>
      <c r="N149" s="81">
        <v>1</v>
      </c>
      <c r="O149" s="82">
        <v>0</v>
      </c>
      <c r="P149" s="83">
        <v>0</v>
      </c>
      <c r="Q149" s="84">
        <f t="shared" si="6"/>
        <v>0</v>
      </c>
    </row>
    <row r="150" spans="1:17" x14ac:dyDescent="0.25">
      <c r="A150" s="75" t="s">
        <v>436</v>
      </c>
      <c r="B150" s="76" t="s">
        <v>661</v>
      </c>
      <c r="C150" s="76" t="s">
        <v>526</v>
      </c>
      <c r="D150" s="76" t="s">
        <v>662</v>
      </c>
      <c r="E150" s="77">
        <v>120</v>
      </c>
      <c r="F150" s="76">
        <v>8718452490257</v>
      </c>
      <c r="G150" s="79"/>
      <c r="H150" s="80"/>
      <c r="I150" s="80"/>
      <c r="J150" s="80"/>
      <c r="K150" s="80"/>
      <c r="L150" s="80"/>
      <c r="M150" s="80"/>
      <c r="N150" s="81">
        <v>1</v>
      </c>
      <c r="O150" s="82">
        <v>0</v>
      </c>
      <c r="P150" s="83">
        <v>0</v>
      </c>
      <c r="Q150" s="84">
        <f t="shared" si="5"/>
        <v>0</v>
      </c>
    </row>
    <row r="151" spans="1:17" x14ac:dyDescent="0.25">
      <c r="A151" s="75" t="s">
        <v>436</v>
      </c>
      <c r="B151" s="76" t="s">
        <v>663</v>
      </c>
      <c r="C151" s="76" t="s">
        <v>526</v>
      </c>
      <c r="D151" s="76" t="s">
        <v>662</v>
      </c>
      <c r="E151" s="77">
        <v>120</v>
      </c>
      <c r="F151" s="76">
        <v>8718452636853</v>
      </c>
      <c r="G151" s="79"/>
      <c r="H151" s="80"/>
      <c r="I151" s="80"/>
      <c r="J151" s="80"/>
      <c r="K151" s="80"/>
      <c r="L151" s="80"/>
      <c r="M151" s="80"/>
      <c r="N151" s="81">
        <v>1</v>
      </c>
      <c r="O151" s="82">
        <v>0</v>
      </c>
      <c r="P151" s="83">
        <v>0</v>
      </c>
      <c r="Q151" s="84">
        <f t="shared" si="5"/>
        <v>0</v>
      </c>
    </row>
    <row r="152" spans="1:17" x14ac:dyDescent="0.25">
      <c r="A152" s="75" t="s">
        <v>436</v>
      </c>
      <c r="B152" s="76" t="s">
        <v>664</v>
      </c>
      <c r="C152" s="76" t="s">
        <v>526</v>
      </c>
      <c r="D152" s="76" t="s">
        <v>552</v>
      </c>
      <c r="E152" s="77">
        <v>120</v>
      </c>
      <c r="F152" s="76">
        <v>8718452413850</v>
      </c>
      <c r="G152" s="79"/>
      <c r="H152" s="80"/>
      <c r="I152" s="80"/>
      <c r="J152" s="80"/>
      <c r="K152" s="80"/>
      <c r="L152" s="80"/>
      <c r="M152" s="80"/>
      <c r="N152" s="81">
        <v>1</v>
      </c>
      <c r="O152" s="82">
        <v>0</v>
      </c>
      <c r="P152" s="83">
        <v>0</v>
      </c>
      <c r="Q152" s="84">
        <f t="shared" si="5"/>
        <v>0</v>
      </c>
    </row>
    <row r="153" spans="1:17" x14ac:dyDescent="0.25">
      <c r="A153" s="75" t="s">
        <v>436</v>
      </c>
      <c r="B153" s="76" t="s">
        <v>665</v>
      </c>
      <c r="C153" s="76" t="s">
        <v>526</v>
      </c>
      <c r="D153" s="76" t="s">
        <v>552</v>
      </c>
      <c r="E153" s="77">
        <v>120</v>
      </c>
      <c r="F153" s="76">
        <v>8718452413867</v>
      </c>
      <c r="G153" s="79"/>
      <c r="H153" s="80"/>
      <c r="I153" s="80"/>
      <c r="J153" s="80"/>
      <c r="K153" s="80"/>
      <c r="L153" s="80"/>
      <c r="M153" s="80"/>
      <c r="N153" s="81">
        <v>1</v>
      </c>
      <c r="O153" s="82">
        <v>0</v>
      </c>
      <c r="P153" s="83">
        <v>0</v>
      </c>
      <c r="Q153" s="84">
        <f t="shared" si="6"/>
        <v>0</v>
      </c>
    </row>
    <row r="154" spans="1:17" x14ac:dyDescent="0.25">
      <c r="A154" s="75" t="s">
        <v>436</v>
      </c>
      <c r="B154" s="76" t="s">
        <v>666</v>
      </c>
      <c r="C154" s="76" t="s">
        <v>526</v>
      </c>
      <c r="D154" s="76" t="s">
        <v>667</v>
      </c>
      <c r="E154" s="77">
        <v>120</v>
      </c>
      <c r="F154" s="76">
        <v>8710448051602</v>
      </c>
      <c r="G154" s="79"/>
      <c r="H154" s="80"/>
      <c r="I154" s="80"/>
      <c r="J154" s="80"/>
      <c r="K154" s="80"/>
      <c r="L154" s="80"/>
      <c r="M154" s="80"/>
      <c r="N154" s="81">
        <v>1</v>
      </c>
      <c r="O154" s="82">
        <v>0</v>
      </c>
      <c r="P154" s="83">
        <v>0</v>
      </c>
      <c r="Q154" s="84">
        <f t="shared" si="5"/>
        <v>0</v>
      </c>
    </row>
    <row r="155" spans="1:17" x14ac:dyDescent="0.25">
      <c r="A155" s="75" t="s">
        <v>436</v>
      </c>
      <c r="B155" s="76" t="s">
        <v>668</v>
      </c>
      <c r="C155" s="76" t="s">
        <v>526</v>
      </c>
      <c r="D155" s="76" t="s">
        <v>552</v>
      </c>
      <c r="E155" s="77">
        <v>120</v>
      </c>
      <c r="F155" s="76">
        <v>8712800036517</v>
      </c>
      <c r="G155" s="79"/>
      <c r="H155" s="80"/>
      <c r="I155" s="80"/>
      <c r="J155" s="80"/>
      <c r="K155" s="80"/>
      <c r="L155" s="80"/>
      <c r="M155" s="80"/>
      <c r="N155" s="81">
        <v>1</v>
      </c>
      <c r="O155" s="82">
        <v>0</v>
      </c>
      <c r="P155" s="83">
        <v>0</v>
      </c>
      <c r="Q155" s="84">
        <f t="shared" si="5"/>
        <v>0</v>
      </c>
    </row>
    <row r="156" spans="1:17" x14ac:dyDescent="0.25">
      <c r="A156" s="75" t="s">
        <v>436</v>
      </c>
      <c r="B156" s="76" t="s">
        <v>669</v>
      </c>
      <c r="C156" s="76" t="s">
        <v>670</v>
      </c>
      <c r="D156" s="76" t="s">
        <v>671</v>
      </c>
      <c r="E156" s="77">
        <v>120</v>
      </c>
      <c r="F156" s="76">
        <v>8725800001706</v>
      </c>
      <c r="G156" s="79"/>
      <c r="H156" s="80"/>
      <c r="I156" s="80"/>
      <c r="J156" s="80"/>
      <c r="K156" s="80"/>
      <c r="L156" s="80"/>
      <c r="M156" s="80"/>
      <c r="N156" s="81">
        <v>1</v>
      </c>
      <c r="O156" s="82">
        <v>0</v>
      </c>
      <c r="P156" s="83">
        <v>0</v>
      </c>
      <c r="Q156" s="84">
        <f t="shared" si="5"/>
        <v>0</v>
      </c>
    </row>
    <row r="157" spans="1:17" x14ac:dyDescent="0.25">
      <c r="A157" s="75" t="s">
        <v>436</v>
      </c>
      <c r="B157" s="76" t="s">
        <v>672</v>
      </c>
      <c r="C157" s="76" t="s">
        <v>526</v>
      </c>
      <c r="D157" s="76" t="s">
        <v>673</v>
      </c>
      <c r="E157" s="77">
        <v>120</v>
      </c>
      <c r="F157" s="76">
        <v>8725800001645</v>
      </c>
      <c r="G157" s="79"/>
      <c r="H157" s="80"/>
      <c r="I157" s="80"/>
      <c r="J157" s="80"/>
      <c r="K157" s="80"/>
      <c r="L157" s="80"/>
      <c r="M157" s="80"/>
      <c r="N157" s="81">
        <v>1</v>
      </c>
      <c r="O157" s="82">
        <v>0</v>
      </c>
      <c r="P157" s="83">
        <v>0</v>
      </c>
      <c r="Q157" s="84">
        <f t="shared" si="6"/>
        <v>0</v>
      </c>
    </row>
    <row r="158" spans="1:17" x14ac:dyDescent="0.25">
      <c r="A158" s="75" t="s">
        <v>436</v>
      </c>
      <c r="B158" s="76" t="s">
        <v>674</v>
      </c>
      <c r="C158" s="76" t="s">
        <v>644</v>
      </c>
      <c r="D158" s="76" t="s">
        <v>675</v>
      </c>
      <c r="E158" s="77">
        <v>120</v>
      </c>
      <c r="F158" s="76">
        <v>8718452252893</v>
      </c>
      <c r="G158" s="79"/>
      <c r="H158" s="80"/>
      <c r="I158" s="80"/>
      <c r="J158" s="80"/>
      <c r="K158" s="80"/>
      <c r="L158" s="80"/>
      <c r="M158" s="80"/>
      <c r="N158" s="81">
        <v>1</v>
      </c>
      <c r="O158" s="82">
        <v>0</v>
      </c>
      <c r="P158" s="83">
        <v>0</v>
      </c>
      <c r="Q158" s="84">
        <f t="shared" si="5"/>
        <v>0</v>
      </c>
    </row>
    <row r="159" spans="1:17" x14ac:dyDescent="0.25">
      <c r="A159" s="75" t="s">
        <v>436</v>
      </c>
      <c r="B159" s="76" t="s">
        <v>676</v>
      </c>
      <c r="C159" s="76" t="s">
        <v>541</v>
      </c>
      <c r="D159" s="76" t="s">
        <v>552</v>
      </c>
      <c r="E159" s="77">
        <v>120</v>
      </c>
      <c r="F159" s="76">
        <v>8712800535645</v>
      </c>
      <c r="G159" s="79"/>
      <c r="H159" s="80"/>
      <c r="I159" s="80"/>
      <c r="J159" s="80"/>
      <c r="K159" s="80"/>
      <c r="L159" s="80"/>
      <c r="M159" s="80"/>
      <c r="N159" s="81">
        <v>1</v>
      </c>
      <c r="O159" s="82">
        <v>0</v>
      </c>
      <c r="P159" s="83">
        <v>0</v>
      </c>
      <c r="Q159" s="84">
        <f t="shared" si="5"/>
        <v>0</v>
      </c>
    </row>
    <row r="160" spans="1:17" x14ac:dyDescent="0.25">
      <c r="A160" s="75" t="s">
        <v>436</v>
      </c>
      <c r="B160" s="76" t="s">
        <v>677</v>
      </c>
      <c r="C160" s="76" t="s">
        <v>526</v>
      </c>
      <c r="D160" s="76" t="s">
        <v>618</v>
      </c>
      <c r="E160" s="77">
        <v>120</v>
      </c>
      <c r="F160" s="76">
        <v>8712800535737</v>
      </c>
      <c r="G160" s="79"/>
      <c r="H160" s="80"/>
      <c r="I160" s="80"/>
      <c r="J160" s="80"/>
      <c r="K160" s="80"/>
      <c r="L160" s="80"/>
      <c r="M160" s="80"/>
      <c r="N160" s="81">
        <v>1</v>
      </c>
      <c r="O160" s="82">
        <v>0</v>
      </c>
      <c r="P160" s="83">
        <v>0</v>
      </c>
      <c r="Q160" s="84">
        <f t="shared" si="5"/>
        <v>0</v>
      </c>
    </row>
    <row r="161" spans="1:17" x14ac:dyDescent="0.25">
      <c r="A161" s="75" t="s">
        <v>436</v>
      </c>
      <c r="B161" s="76" t="s">
        <v>678</v>
      </c>
      <c r="C161" s="76" t="s">
        <v>541</v>
      </c>
      <c r="D161" s="76" t="s">
        <v>552</v>
      </c>
      <c r="E161" s="77">
        <v>120</v>
      </c>
      <c r="F161" s="76">
        <v>8712800535638</v>
      </c>
      <c r="G161" s="79"/>
      <c r="H161" s="80"/>
      <c r="I161" s="80"/>
      <c r="J161" s="80"/>
      <c r="K161" s="80"/>
      <c r="L161" s="80"/>
      <c r="M161" s="80"/>
      <c r="N161" s="81">
        <v>1</v>
      </c>
      <c r="O161" s="82">
        <v>0</v>
      </c>
      <c r="P161" s="83">
        <v>0</v>
      </c>
      <c r="Q161" s="84">
        <f t="shared" si="6"/>
        <v>0</v>
      </c>
    </row>
    <row r="162" spans="1:17" x14ac:dyDescent="0.25">
      <c r="A162" s="75" t="s">
        <v>436</v>
      </c>
      <c r="B162" s="76" t="s">
        <v>679</v>
      </c>
      <c r="C162" s="76" t="s">
        <v>541</v>
      </c>
      <c r="D162" s="76" t="s">
        <v>680</v>
      </c>
      <c r="E162" s="77">
        <v>120</v>
      </c>
      <c r="F162" s="76">
        <v>8712800535546</v>
      </c>
      <c r="G162" s="79"/>
      <c r="H162" s="80"/>
      <c r="I162" s="80"/>
      <c r="J162" s="80"/>
      <c r="K162" s="80"/>
      <c r="L162" s="80"/>
      <c r="M162" s="80"/>
      <c r="N162" s="81">
        <v>1</v>
      </c>
      <c r="O162" s="82">
        <v>0</v>
      </c>
      <c r="P162" s="83">
        <v>0</v>
      </c>
      <c r="Q162" s="84">
        <f t="shared" si="5"/>
        <v>0</v>
      </c>
    </row>
    <row r="163" spans="1:17" x14ac:dyDescent="0.25">
      <c r="A163" s="75" t="s">
        <v>436</v>
      </c>
      <c r="B163" s="76" t="s">
        <v>681</v>
      </c>
      <c r="C163" s="76" t="s">
        <v>526</v>
      </c>
      <c r="D163" s="76" t="s">
        <v>680</v>
      </c>
      <c r="E163" s="77">
        <v>120</v>
      </c>
      <c r="F163" s="76">
        <v>8712800501633</v>
      </c>
      <c r="G163" s="79"/>
      <c r="H163" s="80"/>
      <c r="I163" s="80"/>
      <c r="J163" s="80"/>
      <c r="K163" s="80"/>
      <c r="L163" s="80"/>
      <c r="M163" s="80"/>
      <c r="N163" s="81">
        <v>1</v>
      </c>
      <c r="O163" s="82">
        <v>0</v>
      </c>
      <c r="P163" s="83">
        <v>0</v>
      </c>
      <c r="Q163" s="84">
        <f t="shared" si="5"/>
        <v>0</v>
      </c>
    </row>
    <row r="164" spans="1:17" x14ac:dyDescent="0.25">
      <c r="A164" s="75" t="s">
        <v>436</v>
      </c>
      <c r="B164" s="76" t="s">
        <v>682</v>
      </c>
      <c r="C164" s="76" t="s">
        <v>526</v>
      </c>
      <c r="D164" s="76" t="s">
        <v>606</v>
      </c>
      <c r="E164" s="77">
        <v>120</v>
      </c>
      <c r="F164" s="76">
        <v>8712800095354</v>
      </c>
      <c r="G164" s="79"/>
      <c r="H164" s="80"/>
      <c r="I164" s="80"/>
      <c r="J164" s="80"/>
      <c r="K164" s="80"/>
      <c r="L164" s="80"/>
      <c r="M164" s="80"/>
      <c r="N164" s="81">
        <v>1</v>
      </c>
      <c r="O164" s="82">
        <v>0</v>
      </c>
      <c r="P164" s="83">
        <v>0</v>
      </c>
      <c r="Q164" s="84">
        <f t="shared" si="5"/>
        <v>0</v>
      </c>
    </row>
    <row r="165" spans="1:17" x14ac:dyDescent="0.25">
      <c r="A165" s="75" t="s">
        <v>436</v>
      </c>
      <c r="B165" s="76" t="s">
        <v>683</v>
      </c>
      <c r="C165" s="76" t="s">
        <v>526</v>
      </c>
      <c r="D165" s="76" t="s">
        <v>680</v>
      </c>
      <c r="E165" s="77">
        <v>120</v>
      </c>
      <c r="F165" s="76">
        <v>8712800535850</v>
      </c>
      <c r="G165" s="79"/>
      <c r="H165" s="80"/>
      <c r="I165" s="80"/>
      <c r="J165" s="80"/>
      <c r="K165" s="80"/>
      <c r="L165" s="80"/>
      <c r="M165" s="80"/>
      <c r="N165" s="81">
        <v>1</v>
      </c>
      <c r="O165" s="82">
        <v>0</v>
      </c>
      <c r="P165" s="83">
        <v>0</v>
      </c>
      <c r="Q165" s="84">
        <f t="shared" si="6"/>
        <v>0</v>
      </c>
    </row>
    <row r="166" spans="1:17" x14ac:dyDescent="0.25">
      <c r="A166" s="75" t="s">
        <v>436</v>
      </c>
      <c r="B166" s="76" t="s">
        <v>684</v>
      </c>
      <c r="C166" s="76" t="s">
        <v>565</v>
      </c>
      <c r="D166" s="76" t="s">
        <v>685</v>
      </c>
      <c r="E166" s="77">
        <v>120</v>
      </c>
      <c r="F166" s="76">
        <v>8710773140033</v>
      </c>
      <c r="G166" s="79"/>
      <c r="H166" s="80"/>
      <c r="I166" s="80"/>
      <c r="J166" s="80"/>
      <c r="K166" s="80"/>
      <c r="L166" s="80"/>
      <c r="M166" s="80"/>
      <c r="N166" s="81">
        <v>1</v>
      </c>
      <c r="O166" s="82">
        <v>0</v>
      </c>
      <c r="P166" s="83">
        <v>0</v>
      </c>
      <c r="Q166" s="84">
        <f t="shared" si="5"/>
        <v>0</v>
      </c>
    </row>
    <row r="167" spans="1:17" x14ac:dyDescent="0.25">
      <c r="A167" s="75" t="s">
        <v>436</v>
      </c>
      <c r="B167" s="76" t="s">
        <v>686</v>
      </c>
      <c r="C167" s="76" t="s">
        <v>565</v>
      </c>
      <c r="D167" s="76" t="s">
        <v>687</v>
      </c>
      <c r="E167" s="77">
        <v>120</v>
      </c>
      <c r="F167" s="76">
        <v>8710773122015</v>
      </c>
      <c r="G167" s="79"/>
      <c r="H167" s="80"/>
      <c r="I167" s="80"/>
      <c r="J167" s="80"/>
      <c r="K167" s="80"/>
      <c r="L167" s="80"/>
      <c r="M167" s="80"/>
      <c r="N167" s="81">
        <v>1</v>
      </c>
      <c r="O167" s="82">
        <v>0</v>
      </c>
      <c r="P167" s="83">
        <v>0</v>
      </c>
      <c r="Q167" s="84">
        <f t="shared" si="5"/>
        <v>0</v>
      </c>
    </row>
    <row r="168" spans="1:17" x14ac:dyDescent="0.25">
      <c r="A168" s="75" t="s">
        <v>436</v>
      </c>
      <c r="B168" s="76" t="s">
        <v>688</v>
      </c>
      <c r="C168" s="76" t="s">
        <v>565</v>
      </c>
      <c r="D168" s="76" t="s">
        <v>687</v>
      </c>
      <c r="E168" s="77">
        <v>120</v>
      </c>
      <c r="F168" s="76">
        <v>8710773122022</v>
      </c>
      <c r="G168" s="79"/>
      <c r="H168" s="80"/>
      <c r="I168" s="80"/>
      <c r="J168" s="80"/>
      <c r="K168" s="80"/>
      <c r="L168" s="80"/>
      <c r="M168" s="80"/>
      <c r="N168" s="81">
        <v>1</v>
      </c>
      <c r="O168" s="82">
        <v>0</v>
      </c>
      <c r="P168" s="83">
        <v>0</v>
      </c>
      <c r="Q168" s="84">
        <f t="shared" si="5"/>
        <v>0</v>
      </c>
    </row>
    <row r="169" spans="1:17" x14ac:dyDescent="0.25">
      <c r="A169" s="75" t="s">
        <v>436</v>
      </c>
      <c r="B169" s="76" t="s">
        <v>689</v>
      </c>
      <c r="C169" s="76" t="s">
        <v>565</v>
      </c>
      <c r="D169" s="76" t="s">
        <v>687</v>
      </c>
      <c r="E169" s="77">
        <v>120</v>
      </c>
      <c r="F169" s="76">
        <v>8710773122039</v>
      </c>
      <c r="G169" s="79"/>
      <c r="H169" s="80"/>
      <c r="I169" s="80"/>
      <c r="J169" s="80"/>
      <c r="K169" s="80"/>
      <c r="L169" s="80"/>
      <c r="M169" s="80"/>
      <c r="N169" s="81">
        <v>1</v>
      </c>
      <c r="O169" s="82">
        <v>0</v>
      </c>
      <c r="P169" s="83">
        <v>0</v>
      </c>
      <c r="Q169" s="84">
        <f t="shared" si="6"/>
        <v>0</v>
      </c>
    </row>
    <row r="170" spans="1:17" x14ac:dyDescent="0.25">
      <c r="A170" s="75" t="s">
        <v>436</v>
      </c>
      <c r="B170" s="76" t="s">
        <v>690</v>
      </c>
      <c r="C170" s="76" t="s">
        <v>565</v>
      </c>
      <c r="D170" s="76" t="s">
        <v>687</v>
      </c>
      <c r="E170" s="77">
        <v>120</v>
      </c>
      <c r="F170" s="76">
        <v>8710773122008</v>
      </c>
      <c r="G170" s="79"/>
      <c r="H170" s="80"/>
      <c r="I170" s="80"/>
      <c r="J170" s="80"/>
      <c r="K170" s="80"/>
      <c r="L170" s="80"/>
      <c r="M170" s="80"/>
      <c r="N170" s="81">
        <v>1</v>
      </c>
      <c r="O170" s="82">
        <v>0</v>
      </c>
      <c r="P170" s="83">
        <v>0</v>
      </c>
      <c r="Q170" s="84">
        <f t="shared" si="5"/>
        <v>0</v>
      </c>
    </row>
    <row r="171" spans="1:17" x14ac:dyDescent="0.25">
      <c r="A171" s="75" t="s">
        <v>436</v>
      </c>
      <c r="B171" s="76" t="s">
        <v>691</v>
      </c>
      <c r="C171" s="76" t="s">
        <v>526</v>
      </c>
      <c r="D171" s="76" t="s">
        <v>657</v>
      </c>
      <c r="E171" s="77">
        <v>120</v>
      </c>
      <c r="F171" s="76">
        <v>8718449087934</v>
      </c>
      <c r="G171" s="79"/>
      <c r="H171" s="80"/>
      <c r="I171" s="80"/>
      <c r="J171" s="80"/>
      <c r="K171" s="80"/>
      <c r="L171" s="80"/>
      <c r="M171" s="80"/>
      <c r="N171" s="81">
        <v>1</v>
      </c>
      <c r="O171" s="82">
        <v>0</v>
      </c>
      <c r="P171" s="83">
        <v>0</v>
      </c>
      <c r="Q171" s="84">
        <f t="shared" si="5"/>
        <v>0</v>
      </c>
    </row>
    <row r="172" spans="1:17" x14ac:dyDescent="0.25">
      <c r="A172" s="75" t="s">
        <v>436</v>
      </c>
      <c r="B172" s="76" t="s">
        <v>692</v>
      </c>
      <c r="C172" s="76" t="s">
        <v>541</v>
      </c>
      <c r="D172" s="76" t="s">
        <v>693</v>
      </c>
      <c r="E172" s="77">
        <v>120</v>
      </c>
      <c r="F172" s="76">
        <v>4100290079703</v>
      </c>
      <c r="G172" s="79"/>
      <c r="H172" s="80"/>
      <c r="I172" s="80"/>
      <c r="J172" s="80"/>
      <c r="K172" s="80"/>
      <c r="L172" s="80"/>
      <c r="M172" s="80"/>
      <c r="N172" s="81">
        <v>1</v>
      </c>
      <c r="O172" s="82">
        <v>0</v>
      </c>
      <c r="P172" s="83">
        <v>0</v>
      </c>
      <c r="Q172" s="84">
        <f t="shared" si="5"/>
        <v>0</v>
      </c>
    </row>
    <row r="173" spans="1:17" x14ac:dyDescent="0.25">
      <c r="A173" s="75" t="s">
        <v>436</v>
      </c>
      <c r="B173" s="76" t="s">
        <v>694</v>
      </c>
      <c r="C173" s="76" t="s">
        <v>526</v>
      </c>
      <c r="D173" s="76" t="s">
        <v>624</v>
      </c>
      <c r="E173" s="77">
        <v>120</v>
      </c>
      <c r="F173" s="76">
        <v>8712800534563</v>
      </c>
      <c r="G173" s="79"/>
      <c r="H173" s="80"/>
      <c r="I173" s="80"/>
      <c r="J173" s="80"/>
      <c r="K173" s="80"/>
      <c r="L173" s="80"/>
      <c r="M173" s="80"/>
      <c r="N173" s="81">
        <v>1</v>
      </c>
      <c r="O173" s="82">
        <v>0</v>
      </c>
      <c r="P173" s="83">
        <v>0</v>
      </c>
      <c r="Q173" s="84">
        <f t="shared" si="6"/>
        <v>0</v>
      </c>
    </row>
    <row r="174" spans="1:17" x14ac:dyDescent="0.25">
      <c r="A174" s="75" t="s">
        <v>436</v>
      </c>
      <c r="B174" s="76" t="s">
        <v>695</v>
      </c>
      <c r="C174" s="76" t="s">
        <v>526</v>
      </c>
      <c r="D174" s="76" t="s">
        <v>696</v>
      </c>
      <c r="E174" s="77">
        <v>120</v>
      </c>
      <c r="F174" s="76">
        <v>8718452334759</v>
      </c>
      <c r="G174" s="79"/>
      <c r="H174" s="80"/>
      <c r="I174" s="80"/>
      <c r="J174" s="80"/>
      <c r="K174" s="80"/>
      <c r="L174" s="80"/>
      <c r="M174" s="80"/>
      <c r="N174" s="81">
        <v>1</v>
      </c>
      <c r="O174" s="82">
        <v>0</v>
      </c>
      <c r="P174" s="83">
        <v>0</v>
      </c>
      <c r="Q174" s="84">
        <f t="shared" si="5"/>
        <v>0</v>
      </c>
    </row>
    <row r="175" spans="1:17" x14ac:dyDescent="0.25">
      <c r="A175" s="75" t="s">
        <v>436</v>
      </c>
      <c r="B175" s="76" t="s">
        <v>697</v>
      </c>
      <c r="C175" s="76" t="s">
        <v>526</v>
      </c>
      <c r="D175" s="76" t="s">
        <v>698</v>
      </c>
      <c r="E175" s="77">
        <v>120</v>
      </c>
      <c r="F175" s="76">
        <v>8720182375476</v>
      </c>
      <c r="G175" s="79"/>
      <c r="H175" s="80"/>
      <c r="I175" s="80"/>
      <c r="J175" s="80"/>
      <c r="K175" s="80"/>
      <c r="L175" s="80"/>
      <c r="M175" s="80"/>
      <c r="N175" s="81">
        <v>1</v>
      </c>
      <c r="O175" s="82">
        <v>0</v>
      </c>
      <c r="P175" s="83">
        <v>0</v>
      </c>
      <c r="Q175" s="84">
        <f t="shared" si="5"/>
        <v>0</v>
      </c>
    </row>
    <row r="176" spans="1:17" x14ac:dyDescent="0.25">
      <c r="A176" s="75" t="s">
        <v>436</v>
      </c>
      <c r="B176" s="76" t="s">
        <v>699</v>
      </c>
      <c r="C176" s="76" t="s">
        <v>526</v>
      </c>
      <c r="D176" s="76" t="s">
        <v>700</v>
      </c>
      <c r="E176" s="77">
        <v>120</v>
      </c>
      <c r="F176" s="76">
        <v>8720182346575</v>
      </c>
      <c r="G176" s="79"/>
      <c r="H176" s="80"/>
      <c r="I176" s="80"/>
      <c r="J176" s="80"/>
      <c r="K176" s="80"/>
      <c r="L176" s="80"/>
      <c r="M176" s="80"/>
      <c r="N176" s="81">
        <v>1</v>
      </c>
      <c r="O176" s="82">
        <v>0</v>
      </c>
      <c r="P176" s="83">
        <v>0</v>
      </c>
      <c r="Q176" s="84">
        <f t="shared" si="5"/>
        <v>0</v>
      </c>
    </row>
    <row r="177" spans="1:17" x14ac:dyDescent="0.25">
      <c r="A177" s="75" t="s">
        <v>436</v>
      </c>
      <c r="B177" s="76" t="s">
        <v>701</v>
      </c>
      <c r="C177" s="76" t="s">
        <v>526</v>
      </c>
      <c r="D177" s="76" t="s">
        <v>702</v>
      </c>
      <c r="E177" s="77">
        <v>120</v>
      </c>
      <c r="F177" s="76">
        <v>8712100964541</v>
      </c>
      <c r="G177" s="79"/>
      <c r="H177" s="80"/>
      <c r="I177" s="80"/>
      <c r="J177" s="80"/>
      <c r="K177" s="80"/>
      <c r="L177" s="80"/>
      <c r="M177" s="80"/>
      <c r="N177" s="81">
        <v>1</v>
      </c>
      <c r="O177" s="82">
        <v>0</v>
      </c>
      <c r="P177" s="83">
        <v>0</v>
      </c>
      <c r="Q177" s="84">
        <f t="shared" si="6"/>
        <v>0</v>
      </c>
    </row>
    <row r="178" spans="1:17" x14ac:dyDescent="0.25">
      <c r="A178" s="75" t="s">
        <v>436</v>
      </c>
      <c r="B178" s="76" t="s">
        <v>703</v>
      </c>
      <c r="C178" s="76" t="s">
        <v>526</v>
      </c>
      <c r="D178" s="76" t="s">
        <v>704</v>
      </c>
      <c r="E178" s="77">
        <v>120</v>
      </c>
      <c r="F178" s="76">
        <v>8714100900314</v>
      </c>
      <c r="G178" s="79"/>
      <c r="H178" s="80"/>
      <c r="I178" s="80"/>
      <c r="J178" s="80"/>
      <c r="K178" s="80"/>
      <c r="L178" s="80"/>
      <c r="M178" s="80"/>
      <c r="N178" s="81">
        <v>1</v>
      </c>
      <c r="O178" s="82">
        <v>0</v>
      </c>
      <c r="P178" s="83">
        <v>0</v>
      </c>
      <c r="Q178" s="84">
        <f t="shared" si="5"/>
        <v>0</v>
      </c>
    </row>
    <row r="179" spans="1:17" x14ac:dyDescent="0.25">
      <c r="A179" s="75" t="s">
        <v>436</v>
      </c>
      <c r="B179" s="76" t="s">
        <v>705</v>
      </c>
      <c r="C179" s="76" t="s">
        <v>526</v>
      </c>
      <c r="D179" s="76" t="s">
        <v>698</v>
      </c>
      <c r="E179" s="77">
        <v>120</v>
      </c>
      <c r="F179" s="76">
        <v>8714100332177</v>
      </c>
      <c r="G179" s="79"/>
      <c r="H179" s="80"/>
      <c r="I179" s="80"/>
      <c r="J179" s="80"/>
      <c r="K179" s="80"/>
      <c r="L179" s="80"/>
      <c r="M179" s="80"/>
      <c r="N179" s="81">
        <v>1</v>
      </c>
      <c r="O179" s="82">
        <v>0</v>
      </c>
      <c r="P179" s="83">
        <v>0</v>
      </c>
      <c r="Q179" s="84">
        <f t="shared" si="5"/>
        <v>0</v>
      </c>
    </row>
    <row r="180" spans="1:17" x14ac:dyDescent="0.25">
      <c r="A180" s="75" t="s">
        <v>436</v>
      </c>
      <c r="B180" s="76" t="s">
        <v>706</v>
      </c>
      <c r="C180" s="76" t="s">
        <v>526</v>
      </c>
      <c r="D180" s="76" t="s">
        <v>707</v>
      </c>
      <c r="E180" s="77">
        <v>120</v>
      </c>
      <c r="F180" s="76">
        <v>8714100900291</v>
      </c>
      <c r="G180" s="79"/>
      <c r="H180" s="80"/>
      <c r="I180" s="80"/>
      <c r="J180" s="80"/>
      <c r="K180" s="80"/>
      <c r="L180" s="80"/>
      <c r="M180" s="80"/>
      <c r="N180" s="81">
        <v>1</v>
      </c>
      <c r="O180" s="82">
        <v>0</v>
      </c>
      <c r="P180" s="83">
        <v>0</v>
      </c>
      <c r="Q180" s="84">
        <f t="shared" si="5"/>
        <v>0</v>
      </c>
    </row>
    <row r="181" spans="1:17" x14ac:dyDescent="0.25">
      <c r="A181" s="75" t="s">
        <v>436</v>
      </c>
      <c r="B181" s="76" t="s">
        <v>708</v>
      </c>
      <c r="C181" s="76" t="s">
        <v>526</v>
      </c>
      <c r="D181" s="76" t="s">
        <v>709</v>
      </c>
      <c r="E181" s="77">
        <v>120</v>
      </c>
      <c r="F181" s="76">
        <v>8715300106315</v>
      </c>
      <c r="G181" s="79"/>
      <c r="H181" s="80"/>
      <c r="I181" s="80"/>
      <c r="J181" s="80"/>
      <c r="K181" s="80"/>
      <c r="L181" s="80"/>
      <c r="M181" s="80"/>
      <c r="N181" s="81">
        <v>1</v>
      </c>
      <c r="O181" s="82">
        <v>0</v>
      </c>
      <c r="P181" s="83">
        <v>0</v>
      </c>
      <c r="Q181" s="84">
        <f t="shared" si="6"/>
        <v>0</v>
      </c>
    </row>
    <row r="182" spans="1:17" x14ac:dyDescent="0.25">
      <c r="A182" s="75" t="s">
        <v>436</v>
      </c>
      <c r="B182" s="76" t="s">
        <v>710</v>
      </c>
      <c r="C182" s="76" t="s">
        <v>526</v>
      </c>
      <c r="D182" s="76" t="s">
        <v>709</v>
      </c>
      <c r="E182" s="77">
        <v>120</v>
      </c>
      <c r="F182" s="76">
        <v>8715300106292</v>
      </c>
      <c r="G182" s="79"/>
      <c r="H182" s="80"/>
      <c r="I182" s="80"/>
      <c r="J182" s="80"/>
      <c r="K182" s="80"/>
      <c r="L182" s="80"/>
      <c r="M182" s="80"/>
      <c r="N182" s="81">
        <v>1</v>
      </c>
      <c r="O182" s="82">
        <v>0</v>
      </c>
      <c r="P182" s="83">
        <v>0</v>
      </c>
      <c r="Q182" s="84">
        <f t="shared" si="5"/>
        <v>0</v>
      </c>
    </row>
    <row r="183" spans="1:17" x14ac:dyDescent="0.25">
      <c r="A183" s="75" t="s">
        <v>436</v>
      </c>
      <c r="B183" s="76" t="s">
        <v>711</v>
      </c>
      <c r="C183" s="76" t="s">
        <v>526</v>
      </c>
      <c r="D183" s="76" t="s">
        <v>529</v>
      </c>
      <c r="E183" s="77">
        <v>120</v>
      </c>
      <c r="F183" s="76">
        <v>8710846716844</v>
      </c>
      <c r="G183" s="79"/>
      <c r="H183" s="80"/>
      <c r="I183" s="80"/>
      <c r="J183" s="80"/>
      <c r="K183" s="80"/>
      <c r="L183" s="80"/>
      <c r="M183" s="80"/>
      <c r="N183" s="81">
        <v>1</v>
      </c>
      <c r="O183" s="82">
        <v>0</v>
      </c>
      <c r="P183" s="83">
        <v>0</v>
      </c>
      <c r="Q183" s="84">
        <f t="shared" si="5"/>
        <v>0</v>
      </c>
    </row>
    <row r="184" spans="1:17" x14ac:dyDescent="0.25">
      <c r="A184" s="75" t="s">
        <v>436</v>
      </c>
      <c r="B184" s="76" t="s">
        <v>712</v>
      </c>
      <c r="C184" s="76" t="s">
        <v>526</v>
      </c>
      <c r="D184" s="76" t="s">
        <v>652</v>
      </c>
      <c r="E184" s="77">
        <v>120</v>
      </c>
      <c r="F184" s="76">
        <v>8718452459384</v>
      </c>
      <c r="G184" s="79"/>
      <c r="H184" s="80"/>
      <c r="I184" s="80"/>
      <c r="J184" s="80"/>
      <c r="K184" s="80"/>
      <c r="L184" s="80"/>
      <c r="M184" s="80"/>
      <c r="N184" s="81">
        <v>1</v>
      </c>
      <c r="O184" s="82">
        <v>0</v>
      </c>
      <c r="P184" s="83">
        <v>0</v>
      </c>
      <c r="Q184" s="84">
        <f t="shared" si="5"/>
        <v>0</v>
      </c>
    </row>
    <row r="185" spans="1:17" x14ac:dyDescent="0.25">
      <c r="A185" s="75" t="s">
        <v>436</v>
      </c>
      <c r="B185" s="76" t="s">
        <v>713</v>
      </c>
      <c r="C185" s="76" t="s">
        <v>526</v>
      </c>
      <c r="D185" s="76" t="s">
        <v>529</v>
      </c>
      <c r="E185" s="77">
        <v>120</v>
      </c>
      <c r="F185" s="76">
        <v>8718452393459</v>
      </c>
      <c r="G185" s="79"/>
      <c r="H185" s="80"/>
      <c r="I185" s="80"/>
      <c r="J185" s="80"/>
      <c r="K185" s="80"/>
      <c r="L185" s="80"/>
      <c r="M185" s="80"/>
      <c r="N185" s="81">
        <v>1</v>
      </c>
      <c r="O185" s="82">
        <v>0</v>
      </c>
      <c r="P185" s="83">
        <v>0</v>
      </c>
      <c r="Q185" s="84">
        <f t="shared" si="6"/>
        <v>0</v>
      </c>
    </row>
    <row r="186" spans="1:17" x14ac:dyDescent="0.25">
      <c r="A186" s="75" t="s">
        <v>436</v>
      </c>
      <c r="B186" s="76" t="s">
        <v>714</v>
      </c>
      <c r="C186" s="76" t="s">
        <v>526</v>
      </c>
      <c r="D186" s="76" t="s">
        <v>552</v>
      </c>
      <c r="E186" s="77">
        <v>120</v>
      </c>
      <c r="F186" s="76">
        <v>8712800506041</v>
      </c>
      <c r="G186" s="79"/>
      <c r="H186" s="80"/>
      <c r="I186" s="80"/>
      <c r="J186" s="80"/>
      <c r="K186" s="80"/>
      <c r="L186" s="80"/>
      <c r="M186" s="80"/>
      <c r="N186" s="81">
        <v>1</v>
      </c>
      <c r="O186" s="82">
        <v>0</v>
      </c>
      <c r="P186" s="83">
        <v>0</v>
      </c>
      <c r="Q186" s="84">
        <f t="shared" si="5"/>
        <v>0</v>
      </c>
    </row>
    <row r="187" spans="1:17" x14ac:dyDescent="0.25">
      <c r="A187" s="75" t="s">
        <v>436</v>
      </c>
      <c r="B187" s="76" t="s">
        <v>715</v>
      </c>
      <c r="C187" s="76" t="s">
        <v>526</v>
      </c>
      <c r="D187" s="76" t="s">
        <v>618</v>
      </c>
      <c r="E187" s="77">
        <v>120</v>
      </c>
      <c r="F187" s="76">
        <v>8712800590781</v>
      </c>
      <c r="G187" s="79"/>
      <c r="H187" s="80"/>
      <c r="I187" s="80"/>
      <c r="J187" s="80"/>
      <c r="K187" s="80"/>
      <c r="L187" s="80"/>
      <c r="M187" s="80"/>
      <c r="N187" s="81">
        <v>1</v>
      </c>
      <c r="O187" s="82">
        <v>0</v>
      </c>
      <c r="P187" s="83">
        <v>0</v>
      </c>
      <c r="Q187" s="84">
        <f t="shared" si="5"/>
        <v>0</v>
      </c>
    </row>
    <row r="188" spans="1:17" x14ac:dyDescent="0.25">
      <c r="A188" s="75" t="s">
        <v>436</v>
      </c>
      <c r="B188" s="76" t="s">
        <v>716</v>
      </c>
      <c r="C188" s="76" t="s">
        <v>526</v>
      </c>
      <c r="D188" s="76" t="s">
        <v>717</v>
      </c>
      <c r="E188" s="77">
        <v>120</v>
      </c>
      <c r="F188" s="76">
        <v>8710991002090</v>
      </c>
      <c r="G188" s="79"/>
      <c r="H188" s="80"/>
      <c r="I188" s="80"/>
      <c r="J188" s="80"/>
      <c r="K188" s="80"/>
      <c r="L188" s="80"/>
      <c r="M188" s="80"/>
      <c r="N188" s="81">
        <v>1</v>
      </c>
      <c r="O188" s="82">
        <v>0</v>
      </c>
      <c r="P188" s="83">
        <v>0</v>
      </c>
      <c r="Q188" s="84">
        <f t="shared" si="5"/>
        <v>0</v>
      </c>
    </row>
    <row r="189" spans="1:17" x14ac:dyDescent="0.25">
      <c r="A189" s="75" t="s">
        <v>436</v>
      </c>
      <c r="B189" s="76" t="s">
        <v>718</v>
      </c>
      <c r="C189" s="76" t="s">
        <v>719</v>
      </c>
      <c r="D189" s="76" t="s">
        <v>720</v>
      </c>
      <c r="E189" s="77">
        <v>120</v>
      </c>
      <c r="F189" s="76">
        <v>8710991003998</v>
      </c>
      <c r="G189" s="79"/>
      <c r="H189" s="80"/>
      <c r="I189" s="80"/>
      <c r="J189" s="80"/>
      <c r="K189" s="80"/>
      <c r="L189" s="80"/>
      <c r="M189" s="80"/>
      <c r="N189" s="81">
        <v>1</v>
      </c>
      <c r="O189" s="82">
        <v>0</v>
      </c>
      <c r="P189" s="83">
        <v>0</v>
      </c>
      <c r="Q189" s="84">
        <f t="shared" si="6"/>
        <v>0</v>
      </c>
    </row>
    <row r="190" spans="1:17" x14ac:dyDescent="0.25">
      <c r="A190" s="75" t="s">
        <v>436</v>
      </c>
      <c r="B190" s="76" t="s">
        <v>721</v>
      </c>
      <c r="C190" s="76" t="s">
        <v>526</v>
      </c>
      <c r="D190" s="76" t="s">
        <v>722</v>
      </c>
      <c r="E190" s="77">
        <v>120</v>
      </c>
      <c r="F190" s="76">
        <v>8718452393466</v>
      </c>
      <c r="G190" s="79"/>
      <c r="H190" s="80"/>
      <c r="I190" s="80"/>
      <c r="J190" s="80"/>
      <c r="K190" s="80"/>
      <c r="L190" s="80"/>
      <c r="M190" s="80"/>
      <c r="N190" s="81">
        <v>1</v>
      </c>
      <c r="O190" s="82">
        <v>0</v>
      </c>
      <c r="P190" s="83">
        <v>0</v>
      </c>
      <c r="Q190" s="84">
        <f t="shared" si="5"/>
        <v>0</v>
      </c>
    </row>
    <row r="191" spans="1:17" x14ac:dyDescent="0.25">
      <c r="A191" s="75" t="s">
        <v>436</v>
      </c>
      <c r="B191" s="76" t="s">
        <v>723</v>
      </c>
      <c r="C191" s="76" t="s">
        <v>526</v>
      </c>
      <c r="D191" s="76" t="s">
        <v>622</v>
      </c>
      <c r="E191" s="77">
        <v>120</v>
      </c>
      <c r="F191" s="76">
        <v>8718452334520</v>
      </c>
      <c r="G191" s="79"/>
      <c r="H191" s="80"/>
      <c r="I191" s="80"/>
      <c r="J191" s="80"/>
      <c r="K191" s="80"/>
      <c r="L191" s="80"/>
      <c r="M191" s="80"/>
      <c r="N191" s="81">
        <v>1</v>
      </c>
      <c r="O191" s="82">
        <v>0</v>
      </c>
      <c r="P191" s="83">
        <v>0</v>
      </c>
      <c r="Q191" s="84">
        <f t="shared" si="5"/>
        <v>0</v>
      </c>
    </row>
    <row r="192" spans="1:17" x14ac:dyDescent="0.25">
      <c r="A192" s="75" t="s">
        <v>436</v>
      </c>
      <c r="B192" s="76" t="s">
        <v>724</v>
      </c>
      <c r="C192" s="76" t="s">
        <v>526</v>
      </c>
      <c r="D192" s="76" t="s">
        <v>725</v>
      </c>
      <c r="E192" s="77">
        <v>120</v>
      </c>
      <c r="F192" s="76">
        <v>8718452334742</v>
      </c>
      <c r="G192" s="79"/>
      <c r="H192" s="80"/>
      <c r="I192" s="80"/>
      <c r="J192" s="80"/>
      <c r="K192" s="80"/>
      <c r="L192" s="80"/>
      <c r="M192" s="80"/>
      <c r="N192" s="81">
        <v>1</v>
      </c>
      <c r="O192" s="82">
        <v>0</v>
      </c>
      <c r="P192" s="83">
        <v>0</v>
      </c>
      <c r="Q192" s="84">
        <f t="shared" si="5"/>
        <v>0</v>
      </c>
    </row>
    <row r="193" spans="1:17" x14ac:dyDescent="0.25">
      <c r="A193" s="75" t="s">
        <v>436</v>
      </c>
      <c r="B193" s="76" t="s">
        <v>726</v>
      </c>
      <c r="C193" s="76" t="s">
        <v>541</v>
      </c>
      <c r="D193" s="76" t="s">
        <v>727</v>
      </c>
      <c r="E193" s="77">
        <v>120</v>
      </c>
      <c r="F193" s="76">
        <v>8718452485154</v>
      </c>
      <c r="G193" s="79"/>
      <c r="H193" s="80"/>
      <c r="I193" s="80"/>
      <c r="J193" s="80"/>
      <c r="K193" s="80"/>
      <c r="L193" s="80"/>
      <c r="M193" s="80"/>
      <c r="N193" s="81">
        <v>1</v>
      </c>
      <c r="O193" s="82">
        <v>0</v>
      </c>
      <c r="P193" s="83">
        <v>0</v>
      </c>
      <c r="Q193" s="84">
        <f t="shared" si="6"/>
        <v>0</v>
      </c>
    </row>
    <row r="194" spans="1:17" x14ac:dyDescent="0.25">
      <c r="A194" s="75" t="s">
        <v>436</v>
      </c>
      <c r="B194" s="76" t="s">
        <v>728</v>
      </c>
      <c r="C194" s="76" t="s">
        <v>541</v>
      </c>
      <c r="D194" s="76" t="s">
        <v>546</v>
      </c>
      <c r="E194" s="77">
        <v>120</v>
      </c>
      <c r="F194" s="76">
        <v>8718452665563</v>
      </c>
      <c r="G194" s="79"/>
      <c r="H194" s="80"/>
      <c r="I194" s="80"/>
      <c r="J194" s="80"/>
      <c r="K194" s="80"/>
      <c r="L194" s="80"/>
      <c r="M194" s="80"/>
      <c r="N194" s="81">
        <v>1</v>
      </c>
      <c r="O194" s="82">
        <v>0</v>
      </c>
      <c r="P194" s="83">
        <v>0</v>
      </c>
      <c r="Q194" s="84">
        <f t="shared" si="5"/>
        <v>0</v>
      </c>
    </row>
    <row r="195" spans="1:17" x14ac:dyDescent="0.25">
      <c r="A195" s="75" t="s">
        <v>436</v>
      </c>
      <c r="B195" s="76" t="s">
        <v>729</v>
      </c>
      <c r="C195" s="76" t="s">
        <v>541</v>
      </c>
      <c r="D195" s="76" t="s">
        <v>542</v>
      </c>
      <c r="E195" s="77">
        <v>120</v>
      </c>
      <c r="F195" s="76">
        <v>8710948732032</v>
      </c>
      <c r="G195" s="79"/>
      <c r="H195" s="80"/>
      <c r="I195" s="80"/>
      <c r="J195" s="80"/>
      <c r="K195" s="80"/>
      <c r="L195" s="80"/>
      <c r="M195" s="80"/>
      <c r="N195" s="81">
        <v>1</v>
      </c>
      <c r="O195" s="82">
        <v>0</v>
      </c>
      <c r="P195" s="83">
        <v>0</v>
      </c>
      <c r="Q195" s="84">
        <f t="shared" ref="Q195:Q258" si="7">SUM(E195)*(N195*O195)*(1-P195)</f>
        <v>0</v>
      </c>
    </row>
    <row r="196" spans="1:17" x14ac:dyDescent="0.25">
      <c r="A196" s="75" t="s">
        <v>436</v>
      </c>
      <c r="B196" s="76" t="s">
        <v>730</v>
      </c>
      <c r="C196" s="76" t="s">
        <v>526</v>
      </c>
      <c r="D196" s="76" t="s">
        <v>638</v>
      </c>
      <c r="E196" s="77">
        <v>120</v>
      </c>
      <c r="F196" s="76">
        <v>8710773104271</v>
      </c>
      <c r="G196" s="79"/>
      <c r="H196" s="80"/>
      <c r="I196" s="80"/>
      <c r="J196" s="80"/>
      <c r="K196" s="80"/>
      <c r="L196" s="80"/>
      <c r="M196" s="80"/>
      <c r="N196" s="81">
        <v>1</v>
      </c>
      <c r="O196" s="82">
        <v>0</v>
      </c>
      <c r="P196" s="83">
        <v>0</v>
      </c>
      <c r="Q196" s="84">
        <f t="shared" si="7"/>
        <v>0</v>
      </c>
    </row>
    <row r="197" spans="1:17" x14ac:dyDescent="0.25">
      <c r="A197" s="75" t="s">
        <v>436</v>
      </c>
      <c r="B197" s="76" t="s">
        <v>731</v>
      </c>
      <c r="C197" s="76" t="s">
        <v>526</v>
      </c>
      <c r="D197" s="76" t="s">
        <v>552</v>
      </c>
      <c r="E197" s="77">
        <v>120</v>
      </c>
      <c r="F197" s="76">
        <v>8712800501381</v>
      </c>
      <c r="G197" s="79"/>
      <c r="H197" s="80"/>
      <c r="I197" s="80"/>
      <c r="J197" s="80"/>
      <c r="K197" s="80"/>
      <c r="L197" s="80"/>
      <c r="M197" s="80"/>
      <c r="N197" s="81">
        <v>1</v>
      </c>
      <c r="O197" s="82">
        <v>0</v>
      </c>
      <c r="P197" s="83">
        <v>0</v>
      </c>
      <c r="Q197" s="84">
        <f t="shared" si="6"/>
        <v>0</v>
      </c>
    </row>
    <row r="198" spans="1:17" x14ac:dyDescent="0.25">
      <c r="A198" s="75" t="s">
        <v>436</v>
      </c>
      <c r="B198" s="76" t="s">
        <v>732</v>
      </c>
      <c r="C198" s="76" t="s">
        <v>670</v>
      </c>
      <c r="D198" s="76" t="s">
        <v>733</v>
      </c>
      <c r="E198" s="77">
        <v>120</v>
      </c>
      <c r="F198" s="76">
        <v>8718452241033</v>
      </c>
      <c r="G198" s="79"/>
      <c r="H198" s="80"/>
      <c r="I198" s="80"/>
      <c r="J198" s="80"/>
      <c r="K198" s="80"/>
      <c r="L198" s="80"/>
      <c r="M198" s="80"/>
      <c r="N198" s="81">
        <v>1</v>
      </c>
      <c r="O198" s="82">
        <v>0</v>
      </c>
      <c r="P198" s="83">
        <v>0</v>
      </c>
      <c r="Q198" s="84">
        <f t="shared" si="7"/>
        <v>0</v>
      </c>
    </row>
    <row r="199" spans="1:17" x14ac:dyDescent="0.25">
      <c r="A199" s="75" t="s">
        <v>436</v>
      </c>
      <c r="B199" s="76" t="s">
        <v>734</v>
      </c>
      <c r="C199" s="76" t="s">
        <v>526</v>
      </c>
      <c r="D199" s="76" t="s">
        <v>544</v>
      </c>
      <c r="E199" s="77">
        <v>120</v>
      </c>
      <c r="F199" s="76">
        <v>8710506040029</v>
      </c>
      <c r="G199" s="79"/>
      <c r="H199" s="80"/>
      <c r="I199" s="80"/>
      <c r="J199" s="80"/>
      <c r="K199" s="80"/>
      <c r="L199" s="80"/>
      <c r="M199" s="80"/>
      <c r="N199" s="81">
        <v>1</v>
      </c>
      <c r="O199" s="82">
        <v>0</v>
      </c>
      <c r="P199" s="83">
        <v>0</v>
      </c>
      <c r="Q199" s="84">
        <f t="shared" si="7"/>
        <v>0</v>
      </c>
    </row>
    <row r="200" spans="1:17" x14ac:dyDescent="0.25">
      <c r="A200" s="75" t="s">
        <v>436</v>
      </c>
      <c r="B200" s="76" t="s">
        <v>735</v>
      </c>
      <c r="C200" s="76" t="s">
        <v>538</v>
      </c>
      <c r="D200" s="76" t="s">
        <v>539</v>
      </c>
      <c r="E200" s="77">
        <v>120</v>
      </c>
      <c r="F200" s="76">
        <v>8710948601390</v>
      </c>
      <c r="G200" s="79"/>
      <c r="H200" s="80"/>
      <c r="I200" s="80"/>
      <c r="J200" s="80"/>
      <c r="K200" s="80"/>
      <c r="L200" s="80"/>
      <c r="M200" s="80"/>
      <c r="N200" s="81">
        <v>1</v>
      </c>
      <c r="O200" s="82">
        <v>0</v>
      </c>
      <c r="P200" s="83">
        <v>0</v>
      </c>
      <c r="Q200" s="84">
        <f t="shared" si="7"/>
        <v>0</v>
      </c>
    </row>
    <row r="201" spans="1:17" x14ac:dyDescent="0.25">
      <c r="A201" s="75" t="s">
        <v>436</v>
      </c>
      <c r="B201" s="76" t="s">
        <v>736</v>
      </c>
      <c r="C201" s="76" t="s">
        <v>565</v>
      </c>
      <c r="D201" s="76" t="s">
        <v>636</v>
      </c>
      <c r="E201" s="77">
        <v>80</v>
      </c>
      <c r="F201" s="76">
        <v>8710773111149</v>
      </c>
      <c r="G201" s="79"/>
      <c r="H201" s="80"/>
      <c r="I201" s="80"/>
      <c r="J201" s="80"/>
      <c r="K201" s="80"/>
      <c r="L201" s="80"/>
      <c r="M201" s="80"/>
      <c r="N201" s="81">
        <v>1</v>
      </c>
      <c r="O201" s="82">
        <v>0</v>
      </c>
      <c r="P201" s="83">
        <v>0</v>
      </c>
      <c r="Q201" s="84">
        <f t="shared" ref="Q201:Q264" si="8">SUM(E201)*(N201*O201)*(1-P201)</f>
        <v>0</v>
      </c>
    </row>
    <row r="202" spans="1:17" x14ac:dyDescent="0.25">
      <c r="A202" s="75" t="s">
        <v>436</v>
      </c>
      <c r="B202" s="76" t="s">
        <v>737</v>
      </c>
      <c r="C202" s="76" t="s">
        <v>526</v>
      </c>
      <c r="D202" s="76" t="s">
        <v>589</v>
      </c>
      <c r="E202" s="77">
        <v>80</v>
      </c>
      <c r="F202" s="76">
        <v>8710506084733</v>
      </c>
      <c r="G202" s="79"/>
      <c r="H202" s="80"/>
      <c r="I202" s="80"/>
      <c r="J202" s="80"/>
      <c r="K202" s="80"/>
      <c r="L202" s="80"/>
      <c r="M202" s="80"/>
      <c r="N202" s="81">
        <v>1</v>
      </c>
      <c r="O202" s="82">
        <v>0</v>
      </c>
      <c r="P202" s="83">
        <v>0</v>
      </c>
      <c r="Q202" s="84">
        <f t="shared" si="7"/>
        <v>0</v>
      </c>
    </row>
    <row r="203" spans="1:17" x14ac:dyDescent="0.25">
      <c r="A203" s="75" t="s">
        <v>436</v>
      </c>
      <c r="B203" s="76" t="s">
        <v>738</v>
      </c>
      <c r="C203" s="76" t="s">
        <v>526</v>
      </c>
      <c r="D203" s="76" t="s">
        <v>552</v>
      </c>
      <c r="E203" s="77">
        <v>80</v>
      </c>
      <c r="F203" s="76">
        <v>8712800092865</v>
      </c>
      <c r="G203" s="79"/>
      <c r="H203" s="80"/>
      <c r="I203" s="80"/>
      <c r="J203" s="80"/>
      <c r="K203" s="80"/>
      <c r="L203" s="80"/>
      <c r="M203" s="80"/>
      <c r="N203" s="81">
        <v>1</v>
      </c>
      <c r="O203" s="82">
        <v>0</v>
      </c>
      <c r="P203" s="83">
        <v>0</v>
      </c>
      <c r="Q203" s="84">
        <f t="shared" si="7"/>
        <v>0</v>
      </c>
    </row>
    <row r="204" spans="1:17" x14ac:dyDescent="0.25">
      <c r="A204" s="75" t="s">
        <v>436</v>
      </c>
      <c r="B204" s="76" t="s">
        <v>739</v>
      </c>
      <c r="C204" s="76" t="s">
        <v>526</v>
      </c>
      <c r="D204" s="76" t="s">
        <v>552</v>
      </c>
      <c r="E204" s="77">
        <v>80</v>
      </c>
      <c r="F204" s="76">
        <v>8718452367955</v>
      </c>
      <c r="G204" s="79"/>
      <c r="H204" s="80"/>
      <c r="I204" s="80"/>
      <c r="J204" s="80"/>
      <c r="K204" s="80"/>
      <c r="L204" s="80"/>
      <c r="M204" s="80"/>
      <c r="N204" s="81">
        <v>1</v>
      </c>
      <c r="O204" s="82">
        <v>0</v>
      </c>
      <c r="P204" s="83">
        <v>0</v>
      </c>
      <c r="Q204" s="84">
        <f t="shared" si="7"/>
        <v>0</v>
      </c>
    </row>
    <row r="205" spans="1:17" x14ac:dyDescent="0.25">
      <c r="A205" s="75" t="s">
        <v>436</v>
      </c>
      <c r="B205" s="76" t="s">
        <v>740</v>
      </c>
      <c r="C205" s="76" t="s">
        <v>526</v>
      </c>
      <c r="D205" s="76" t="s">
        <v>552</v>
      </c>
      <c r="E205" s="77">
        <v>80</v>
      </c>
      <c r="F205" s="76">
        <v>8712800635093</v>
      </c>
      <c r="G205" s="79"/>
      <c r="H205" s="80"/>
      <c r="I205" s="80"/>
      <c r="J205" s="80"/>
      <c r="K205" s="80"/>
      <c r="L205" s="80"/>
      <c r="M205" s="80"/>
      <c r="N205" s="81">
        <v>1</v>
      </c>
      <c r="O205" s="82">
        <v>0</v>
      </c>
      <c r="P205" s="83">
        <v>0</v>
      </c>
      <c r="Q205" s="84">
        <f t="shared" si="8"/>
        <v>0</v>
      </c>
    </row>
    <row r="206" spans="1:17" x14ac:dyDescent="0.25">
      <c r="A206" s="75" t="s">
        <v>436</v>
      </c>
      <c r="B206" s="76" t="s">
        <v>741</v>
      </c>
      <c r="C206" s="76" t="s">
        <v>541</v>
      </c>
      <c r="D206" s="76" t="s">
        <v>618</v>
      </c>
      <c r="E206" s="77">
        <v>80</v>
      </c>
      <c r="F206" s="76">
        <v>8712800092131</v>
      </c>
      <c r="G206" s="79"/>
      <c r="H206" s="80"/>
      <c r="I206" s="80"/>
      <c r="J206" s="80"/>
      <c r="K206" s="80"/>
      <c r="L206" s="80"/>
      <c r="M206" s="80"/>
      <c r="N206" s="81">
        <v>1</v>
      </c>
      <c r="O206" s="82">
        <v>0</v>
      </c>
      <c r="P206" s="83">
        <v>0</v>
      </c>
      <c r="Q206" s="84">
        <f t="shared" si="7"/>
        <v>0</v>
      </c>
    </row>
    <row r="207" spans="1:17" x14ac:dyDescent="0.25">
      <c r="A207" s="75" t="s">
        <v>436</v>
      </c>
      <c r="B207" s="76" t="s">
        <v>742</v>
      </c>
      <c r="C207" s="76" t="s">
        <v>541</v>
      </c>
      <c r="D207" s="76" t="s">
        <v>743</v>
      </c>
      <c r="E207" s="77">
        <v>80</v>
      </c>
      <c r="F207" s="76">
        <v>8712800548348</v>
      </c>
      <c r="G207" s="79"/>
      <c r="H207" s="80"/>
      <c r="I207" s="80"/>
      <c r="J207" s="80"/>
      <c r="K207" s="80"/>
      <c r="L207" s="80"/>
      <c r="M207" s="80"/>
      <c r="N207" s="81">
        <v>1</v>
      </c>
      <c r="O207" s="82">
        <v>0</v>
      </c>
      <c r="P207" s="83">
        <v>0</v>
      </c>
      <c r="Q207" s="84">
        <f t="shared" si="7"/>
        <v>0</v>
      </c>
    </row>
    <row r="208" spans="1:17" x14ac:dyDescent="0.25">
      <c r="A208" s="75" t="s">
        <v>436</v>
      </c>
      <c r="B208" s="76" t="s">
        <v>744</v>
      </c>
      <c r="C208" s="76" t="s">
        <v>526</v>
      </c>
      <c r="D208" s="76" t="s">
        <v>552</v>
      </c>
      <c r="E208" s="77">
        <v>80</v>
      </c>
      <c r="F208" s="76">
        <v>8712800545163</v>
      </c>
      <c r="G208" s="79"/>
      <c r="H208" s="80"/>
      <c r="I208" s="80"/>
      <c r="J208" s="80"/>
      <c r="K208" s="80"/>
      <c r="L208" s="80"/>
      <c r="M208" s="80"/>
      <c r="N208" s="81">
        <v>1</v>
      </c>
      <c r="O208" s="82">
        <v>0</v>
      </c>
      <c r="P208" s="83">
        <v>0</v>
      </c>
      <c r="Q208" s="84">
        <f t="shared" si="7"/>
        <v>0</v>
      </c>
    </row>
    <row r="209" spans="1:17" x14ac:dyDescent="0.25">
      <c r="A209" s="75" t="s">
        <v>436</v>
      </c>
      <c r="B209" s="76" t="s">
        <v>745</v>
      </c>
      <c r="C209" s="76" t="s">
        <v>526</v>
      </c>
      <c r="D209" s="76" t="s">
        <v>552</v>
      </c>
      <c r="E209" s="77">
        <v>80</v>
      </c>
      <c r="F209" s="76">
        <v>8712800545156</v>
      </c>
      <c r="G209" s="79"/>
      <c r="H209" s="80"/>
      <c r="I209" s="80"/>
      <c r="J209" s="80"/>
      <c r="K209" s="80"/>
      <c r="L209" s="80"/>
      <c r="M209" s="80"/>
      <c r="N209" s="81">
        <v>1</v>
      </c>
      <c r="O209" s="82">
        <v>0</v>
      </c>
      <c r="P209" s="83">
        <v>0</v>
      </c>
      <c r="Q209" s="84">
        <f t="shared" si="8"/>
        <v>0</v>
      </c>
    </row>
    <row r="210" spans="1:17" x14ac:dyDescent="0.25">
      <c r="A210" s="75" t="s">
        <v>436</v>
      </c>
      <c r="B210" s="76" t="s">
        <v>746</v>
      </c>
      <c r="C210" s="76" t="s">
        <v>526</v>
      </c>
      <c r="D210" s="76" t="s">
        <v>552</v>
      </c>
      <c r="E210" s="77">
        <v>80</v>
      </c>
      <c r="F210" s="76">
        <v>8711715872739</v>
      </c>
      <c r="G210" s="79"/>
      <c r="H210" s="80"/>
      <c r="I210" s="80"/>
      <c r="J210" s="80"/>
      <c r="K210" s="80"/>
      <c r="L210" s="80"/>
      <c r="M210" s="80"/>
      <c r="N210" s="81">
        <v>1</v>
      </c>
      <c r="O210" s="82">
        <v>0</v>
      </c>
      <c r="P210" s="83">
        <v>0</v>
      </c>
      <c r="Q210" s="84">
        <f t="shared" si="7"/>
        <v>0</v>
      </c>
    </row>
    <row r="211" spans="1:17" x14ac:dyDescent="0.25">
      <c r="A211" s="75" t="s">
        <v>436</v>
      </c>
      <c r="B211" s="76" t="s">
        <v>747</v>
      </c>
      <c r="C211" s="76" t="s">
        <v>526</v>
      </c>
      <c r="D211" s="76" t="s">
        <v>552</v>
      </c>
      <c r="E211" s="77">
        <v>80</v>
      </c>
      <c r="F211" s="76">
        <v>8712800574187</v>
      </c>
      <c r="G211" s="79"/>
      <c r="H211" s="80"/>
      <c r="I211" s="80"/>
      <c r="J211" s="80"/>
      <c r="K211" s="80"/>
      <c r="L211" s="80"/>
      <c r="M211" s="80"/>
      <c r="N211" s="81">
        <v>1</v>
      </c>
      <c r="O211" s="82">
        <v>0</v>
      </c>
      <c r="P211" s="83">
        <v>0</v>
      </c>
      <c r="Q211" s="84">
        <f t="shared" si="7"/>
        <v>0</v>
      </c>
    </row>
    <row r="212" spans="1:17" x14ac:dyDescent="0.25">
      <c r="A212" s="75" t="s">
        <v>436</v>
      </c>
      <c r="B212" s="76" t="s">
        <v>748</v>
      </c>
      <c r="C212" s="76" t="s">
        <v>526</v>
      </c>
      <c r="D212" s="76" t="s">
        <v>662</v>
      </c>
      <c r="E212" s="77">
        <v>80</v>
      </c>
      <c r="F212" s="76">
        <v>8718452144952</v>
      </c>
      <c r="G212" s="79"/>
      <c r="H212" s="80"/>
      <c r="I212" s="80"/>
      <c r="J212" s="80"/>
      <c r="K212" s="80"/>
      <c r="L212" s="80"/>
      <c r="M212" s="80"/>
      <c r="N212" s="81">
        <v>1</v>
      </c>
      <c r="O212" s="82">
        <v>0</v>
      </c>
      <c r="P212" s="83">
        <v>0</v>
      </c>
      <c r="Q212" s="84">
        <f t="shared" si="7"/>
        <v>0</v>
      </c>
    </row>
    <row r="213" spans="1:17" x14ac:dyDescent="0.25">
      <c r="A213" s="75" t="s">
        <v>436</v>
      </c>
      <c r="B213" s="76" t="s">
        <v>749</v>
      </c>
      <c r="C213" s="76" t="s">
        <v>541</v>
      </c>
      <c r="D213" s="76" t="s">
        <v>546</v>
      </c>
      <c r="E213" s="77">
        <v>80</v>
      </c>
      <c r="F213" s="76">
        <v>8718452665549</v>
      </c>
      <c r="G213" s="79"/>
      <c r="H213" s="80"/>
      <c r="I213" s="80"/>
      <c r="J213" s="80"/>
      <c r="K213" s="80"/>
      <c r="L213" s="80"/>
      <c r="M213" s="80"/>
      <c r="N213" s="81">
        <v>1</v>
      </c>
      <c r="O213" s="82">
        <v>0</v>
      </c>
      <c r="P213" s="83">
        <v>0</v>
      </c>
      <c r="Q213" s="84">
        <f t="shared" si="8"/>
        <v>0</v>
      </c>
    </row>
    <row r="214" spans="1:17" x14ac:dyDescent="0.25">
      <c r="A214" s="75" t="s">
        <v>436</v>
      </c>
      <c r="B214" s="76" t="s">
        <v>750</v>
      </c>
      <c r="C214" s="76" t="s">
        <v>526</v>
      </c>
      <c r="D214" s="76" t="s">
        <v>544</v>
      </c>
      <c r="E214" s="77">
        <v>80</v>
      </c>
      <c r="F214" s="76">
        <v>8710506040043</v>
      </c>
      <c r="G214" s="79"/>
      <c r="H214" s="80"/>
      <c r="I214" s="80"/>
      <c r="J214" s="80"/>
      <c r="K214" s="80"/>
      <c r="L214" s="80"/>
      <c r="M214" s="80"/>
      <c r="N214" s="81">
        <v>1</v>
      </c>
      <c r="O214" s="82">
        <v>0</v>
      </c>
      <c r="P214" s="83">
        <v>0</v>
      </c>
      <c r="Q214" s="84">
        <f t="shared" si="7"/>
        <v>0</v>
      </c>
    </row>
    <row r="215" spans="1:17" x14ac:dyDescent="0.25">
      <c r="A215" s="75" t="s">
        <v>436</v>
      </c>
      <c r="B215" s="76" t="s">
        <v>751</v>
      </c>
      <c r="C215" s="76" t="s">
        <v>541</v>
      </c>
      <c r="D215" s="76" t="s">
        <v>727</v>
      </c>
      <c r="E215" s="77">
        <v>80</v>
      </c>
      <c r="F215" s="76">
        <v>8718452465460</v>
      </c>
      <c r="G215" s="79"/>
      <c r="H215" s="80"/>
      <c r="I215" s="80"/>
      <c r="J215" s="80"/>
      <c r="K215" s="80"/>
      <c r="L215" s="80"/>
      <c r="M215" s="80"/>
      <c r="N215" s="81">
        <v>1</v>
      </c>
      <c r="O215" s="82">
        <v>0</v>
      </c>
      <c r="P215" s="83">
        <v>0</v>
      </c>
      <c r="Q215" s="84">
        <f t="shared" si="7"/>
        <v>0</v>
      </c>
    </row>
    <row r="216" spans="1:17" x14ac:dyDescent="0.25">
      <c r="A216" s="75" t="s">
        <v>436</v>
      </c>
      <c r="B216" s="76" t="s">
        <v>752</v>
      </c>
      <c r="C216" s="76" t="s">
        <v>526</v>
      </c>
      <c r="D216" s="76" t="s">
        <v>552</v>
      </c>
      <c r="E216" s="77">
        <v>80</v>
      </c>
      <c r="F216" s="76">
        <v>8712800574101</v>
      </c>
      <c r="G216" s="79"/>
      <c r="H216" s="80"/>
      <c r="I216" s="80"/>
      <c r="J216" s="80"/>
      <c r="K216" s="80"/>
      <c r="L216" s="80"/>
      <c r="M216" s="80"/>
      <c r="N216" s="81">
        <v>1</v>
      </c>
      <c r="O216" s="82">
        <v>0</v>
      </c>
      <c r="P216" s="83">
        <v>0</v>
      </c>
      <c r="Q216" s="84">
        <f t="shared" si="7"/>
        <v>0</v>
      </c>
    </row>
    <row r="217" spans="1:17" x14ac:dyDescent="0.25">
      <c r="A217" s="75" t="s">
        <v>436</v>
      </c>
      <c r="B217" s="76" t="s">
        <v>753</v>
      </c>
      <c r="C217" s="76" t="s">
        <v>541</v>
      </c>
      <c r="D217" s="76" t="s">
        <v>754</v>
      </c>
      <c r="E217" s="77">
        <v>80</v>
      </c>
      <c r="F217" s="76">
        <v>8712800500605</v>
      </c>
      <c r="G217" s="79"/>
      <c r="H217" s="80"/>
      <c r="I217" s="80"/>
      <c r="J217" s="80"/>
      <c r="K217" s="80"/>
      <c r="L217" s="80"/>
      <c r="M217" s="80"/>
      <c r="N217" s="81">
        <v>1</v>
      </c>
      <c r="O217" s="82">
        <v>0</v>
      </c>
      <c r="P217" s="83">
        <v>0</v>
      </c>
      <c r="Q217" s="84">
        <f t="shared" si="8"/>
        <v>0</v>
      </c>
    </row>
    <row r="218" spans="1:17" x14ac:dyDescent="0.25">
      <c r="A218" s="75" t="s">
        <v>436</v>
      </c>
      <c r="B218" s="76" t="s">
        <v>755</v>
      </c>
      <c r="C218" s="76" t="s">
        <v>526</v>
      </c>
      <c r="D218" s="76" t="s">
        <v>552</v>
      </c>
      <c r="E218" s="77">
        <v>80</v>
      </c>
      <c r="F218" s="76">
        <v>8712800506355</v>
      </c>
      <c r="G218" s="79"/>
      <c r="H218" s="80"/>
      <c r="I218" s="80"/>
      <c r="J218" s="80"/>
      <c r="K218" s="80"/>
      <c r="L218" s="80"/>
      <c r="M218" s="80"/>
      <c r="N218" s="81">
        <v>1</v>
      </c>
      <c r="O218" s="82">
        <v>0</v>
      </c>
      <c r="P218" s="83">
        <v>0</v>
      </c>
      <c r="Q218" s="84">
        <f t="shared" si="7"/>
        <v>0</v>
      </c>
    </row>
    <row r="219" spans="1:17" x14ac:dyDescent="0.25">
      <c r="A219" s="75" t="s">
        <v>436</v>
      </c>
      <c r="B219" s="76" t="s">
        <v>756</v>
      </c>
      <c r="C219" s="76" t="s">
        <v>526</v>
      </c>
      <c r="D219" s="76" t="s">
        <v>618</v>
      </c>
      <c r="E219" s="77">
        <v>80</v>
      </c>
      <c r="F219" s="76">
        <v>8712800532446</v>
      </c>
      <c r="G219" s="79"/>
      <c r="H219" s="80"/>
      <c r="I219" s="80"/>
      <c r="J219" s="80"/>
      <c r="K219" s="80"/>
      <c r="L219" s="80"/>
      <c r="M219" s="80"/>
      <c r="N219" s="81">
        <v>1</v>
      </c>
      <c r="O219" s="82">
        <v>0</v>
      </c>
      <c r="P219" s="83">
        <v>0</v>
      </c>
      <c r="Q219" s="84">
        <f t="shared" si="7"/>
        <v>0</v>
      </c>
    </row>
    <row r="220" spans="1:17" x14ac:dyDescent="0.25">
      <c r="A220" s="75" t="s">
        <v>436</v>
      </c>
      <c r="B220" s="76" t="s">
        <v>757</v>
      </c>
      <c r="C220" s="76" t="s">
        <v>526</v>
      </c>
      <c r="D220" s="76" t="s">
        <v>618</v>
      </c>
      <c r="E220" s="77">
        <v>80</v>
      </c>
      <c r="F220" s="76">
        <v>8712800532422</v>
      </c>
      <c r="G220" s="79"/>
      <c r="H220" s="80"/>
      <c r="I220" s="80"/>
      <c r="J220" s="80"/>
      <c r="K220" s="80"/>
      <c r="L220" s="80"/>
      <c r="M220" s="80"/>
      <c r="N220" s="81">
        <v>1</v>
      </c>
      <c r="O220" s="82">
        <v>0</v>
      </c>
      <c r="P220" s="83">
        <v>0</v>
      </c>
      <c r="Q220" s="84">
        <f t="shared" si="7"/>
        <v>0</v>
      </c>
    </row>
    <row r="221" spans="1:17" x14ac:dyDescent="0.25">
      <c r="A221" s="75" t="s">
        <v>436</v>
      </c>
      <c r="B221" s="76" t="s">
        <v>758</v>
      </c>
      <c r="C221" s="76" t="s">
        <v>526</v>
      </c>
      <c r="D221" s="76" t="s">
        <v>618</v>
      </c>
      <c r="E221" s="77">
        <v>80</v>
      </c>
      <c r="F221" s="76">
        <v>8712800095385</v>
      </c>
      <c r="G221" s="79"/>
      <c r="H221" s="80"/>
      <c r="I221" s="80"/>
      <c r="J221" s="80"/>
      <c r="K221" s="80"/>
      <c r="L221" s="80"/>
      <c r="M221" s="80"/>
      <c r="N221" s="81">
        <v>1</v>
      </c>
      <c r="O221" s="82">
        <v>0</v>
      </c>
      <c r="P221" s="83">
        <v>0</v>
      </c>
      <c r="Q221" s="84">
        <f t="shared" si="8"/>
        <v>0</v>
      </c>
    </row>
    <row r="222" spans="1:17" x14ac:dyDescent="0.25">
      <c r="A222" s="75" t="s">
        <v>436</v>
      </c>
      <c r="B222" s="76" t="s">
        <v>759</v>
      </c>
      <c r="C222" s="76" t="s">
        <v>526</v>
      </c>
      <c r="D222" s="76" t="s">
        <v>552</v>
      </c>
      <c r="E222" s="77">
        <v>80</v>
      </c>
      <c r="F222" s="76">
        <v>8712800589617</v>
      </c>
      <c r="G222" s="79"/>
      <c r="H222" s="80"/>
      <c r="I222" s="80"/>
      <c r="J222" s="80"/>
      <c r="K222" s="80"/>
      <c r="L222" s="80"/>
      <c r="M222" s="80"/>
      <c r="N222" s="81">
        <v>1</v>
      </c>
      <c r="O222" s="82">
        <v>0</v>
      </c>
      <c r="P222" s="83">
        <v>0</v>
      </c>
      <c r="Q222" s="84">
        <f t="shared" si="7"/>
        <v>0</v>
      </c>
    </row>
    <row r="223" spans="1:17" x14ac:dyDescent="0.25">
      <c r="A223" s="75" t="s">
        <v>436</v>
      </c>
      <c r="B223" s="76" t="s">
        <v>760</v>
      </c>
      <c r="C223" s="76" t="s">
        <v>526</v>
      </c>
      <c r="D223" s="76" t="s">
        <v>552</v>
      </c>
      <c r="E223" s="77">
        <v>80</v>
      </c>
      <c r="F223" s="76">
        <v>8712800590163</v>
      </c>
      <c r="G223" s="79"/>
      <c r="H223" s="80"/>
      <c r="I223" s="80"/>
      <c r="J223" s="80"/>
      <c r="K223" s="80"/>
      <c r="L223" s="80"/>
      <c r="M223" s="80"/>
      <c r="N223" s="81">
        <v>1</v>
      </c>
      <c r="O223" s="82">
        <v>0</v>
      </c>
      <c r="P223" s="83">
        <v>0</v>
      </c>
      <c r="Q223" s="84">
        <f t="shared" si="7"/>
        <v>0</v>
      </c>
    </row>
    <row r="224" spans="1:17" x14ac:dyDescent="0.25">
      <c r="A224" s="75" t="s">
        <v>436</v>
      </c>
      <c r="B224" s="76" t="s">
        <v>761</v>
      </c>
      <c r="C224" s="76" t="s">
        <v>526</v>
      </c>
      <c r="D224" s="76" t="s">
        <v>552</v>
      </c>
      <c r="E224" s="77">
        <v>80</v>
      </c>
      <c r="F224" s="76">
        <v>8712800589600</v>
      </c>
      <c r="G224" s="79"/>
      <c r="H224" s="80"/>
      <c r="I224" s="80"/>
      <c r="J224" s="80"/>
      <c r="K224" s="80"/>
      <c r="L224" s="80"/>
      <c r="M224" s="80"/>
      <c r="N224" s="81">
        <v>1</v>
      </c>
      <c r="O224" s="82">
        <v>0</v>
      </c>
      <c r="P224" s="83">
        <v>0</v>
      </c>
      <c r="Q224" s="84">
        <f t="shared" si="7"/>
        <v>0</v>
      </c>
    </row>
    <row r="225" spans="1:17" x14ac:dyDescent="0.25">
      <c r="A225" s="75" t="s">
        <v>436</v>
      </c>
      <c r="B225" s="76" t="s">
        <v>762</v>
      </c>
      <c r="C225" s="76" t="s">
        <v>526</v>
      </c>
      <c r="D225" s="76" t="s">
        <v>552</v>
      </c>
      <c r="E225" s="77">
        <v>80</v>
      </c>
      <c r="F225" s="76">
        <v>8712800539483</v>
      </c>
      <c r="G225" s="79"/>
      <c r="H225" s="80"/>
      <c r="I225" s="80"/>
      <c r="J225" s="80"/>
      <c r="K225" s="80"/>
      <c r="L225" s="80"/>
      <c r="M225" s="80"/>
      <c r="N225" s="81">
        <v>1</v>
      </c>
      <c r="O225" s="82">
        <v>0</v>
      </c>
      <c r="P225" s="83">
        <v>0</v>
      </c>
      <c r="Q225" s="84">
        <f t="shared" si="8"/>
        <v>0</v>
      </c>
    </row>
    <row r="226" spans="1:17" x14ac:dyDescent="0.25">
      <c r="A226" s="75" t="s">
        <v>436</v>
      </c>
      <c r="B226" s="76" t="s">
        <v>763</v>
      </c>
      <c r="C226" s="76" t="s">
        <v>526</v>
      </c>
      <c r="D226" s="76" t="s">
        <v>764</v>
      </c>
      <c r="E226" s="77">
        <v>80</v>
      </c>
      <c r="F226" s="76">
        <v>8710448101956</v>
      </c>
      <c r="G226" s="79"/>
      <c r="H226" s="80"/>
      <c r="I226" s="80"/>
      <c r="J226" s="80"/>
      <c r="K226" s="80"/>
      <c r="L226" s="80"/>
      <c r="M226" s="80"/>
      <c r="N226" s="81">
        <v>1</v>
      </c>
      <c r="O226" s="82">
        <v>0</v>
      </c>
      <c r="P226" s="83">
        <v>0</v>
      </c>
      <c r="Q226" s="84">
        <f t="shared" si="7"/>
        <v>0</v>
      </c>
    </row>
    <row r="227" spans="1:17" x14ac:dyDescent="0.25">
      <c r="A227" s="75" t="s">
        <v>436</v>
      </c>
      <c r="B227" s="76" t="s">
        <v>765</v>
      </c>
      <c r="C227" s="76" t="s">
        <v>526</v>
      </c>
      <c r="D227" s="76" t="s">
        <v>589</v>
      </c>
      <c r="E227" s="77">
        <v>80</v>
      </c>
      <c r="F227" s="76">
        <v>8710506037074</v>
      </c>
      <c r="G227" s="79"/>
      <c r="H227" s="80"/>
      <c r="I227" s="80"/>
      <c r="J227" s="80"/>
      <c r="K227" s="80"/>
      <c r="L227" s="80"/>
      <c r="M227" s="80"/>
      <c r="N227" s="81">
        <v>1</v>
      </c>
      <c r="O227" s="82">
        <v>0</v>
      </c>
      <c r="P227" s="83">
        <v>0</v>
      </c>
      <c r="Q227" s="84">
        <f t="shared" si="7"/>
        <v>0</v>
      </c>
    </row>
    <row r="228" spans="1:17" x14ac:dyDescent="0.25">
      <c r="A228" s="75" t="s">
        <v>436</v>
      </c>
      <c r="B228" s="76" t="s">
        <v>766</v>
      </c>
      <c r="C228" s="76" t="s">
        <v>538</v>
      </c>
      <c r="D228" s="76" t="s">
        <v>539</v>
      </c>
      <c r="E228" s="77">
        <v>80</v>
      </c>
      <c r="F228" s="76">
        <v>8710506007930</v>
      </c>
      <c r="G228" s="79"/>
      <c r="H228" s="80"/>
      <c r="I228" s="80"/>
      <c r="J228" s="80"/>
      <c r="K228" s="80"/>
      <c r="L228" s="80"/>
      <c r="M228" s="80"/>
      <c r="N228" s="81">
        <v>1</v>
      </c>
      <c r="O228" s="82">
        <v>0</v>
      </c>
      <c r="P228" s="83">
        <v>0</v>
      </c>
      <c r="Q228" s="84">
        <f t="shared" si="7"/>
        <v>0</v>
      </c>
    </row>
    <row r="229" spans="1:17" x14ac:dyDescent="0.25">
      <c r="A229" s="75" t="s">
        <v>436</v>
      </c>
      <c r="B229" s="76" t="s">
        <v>767</v>
      </c>
      <c r="C229" s="76" t="s">
        <v>538</v>
      </c>
      <c r="D229" s="76" t="s">
        <v>539</v>
      </c>
      <c r="E229" s="77">
        <v>80</v>
      </c>
      <c r="F229" s="76">
        <v>8710948720145</v>
      </c>
      <c r="G229" s="79"/>
      <c r="H229" s="80"/>
      <c r="I229" s="80"/>
      <c r="J229" s="80"/>
      <c r="K229" s="80"/>
      <c r="L229" s="80"/>
      <c r="M229" s="80"/>
      <c r="N229" s="81">
        <v>1</v>
      </c>
      <c r="O229" s="82">
        <v>0</v>
      </c>
      <c r="P229" s="83">
        <v>0</v>
      </c>
      <c r="Q229" s="84">
        <f t="shared" si="8"/>
        <v>0</v>
      </c>
    </row>
    <row r="230" spans="1:17" x14ac:dyDescent="0.25">
      <c r="A230" s="75" t="s">
        <v>436</v>
      </c>
      <c r="B230" s="76" t="s">
        <v>768</v>
      </c>
      <c r="C230" s="76" t="s">
        <v>526</v>
      </c>
      <c r="D230" s="76" t="s">
        <v>544</v>
      </c>
      <c r="E230" s="77">
        <v>80</v>
      </c>
      <c r="F230" s="76">
        <v>8710506029246</v>
      </c>
      <c r="G230" s="79"/>
      <c r="H230" s="80"/>
      <c r="I230" s="80"/>
      <c r="J230" s="80"/>
      <c r="K230" s="80"/>
      <c r="L230" s="80"/>
      <c r="M230" s="80"/>
      <c r="N230" s="81">
        <v>1</v>
      </c>
      <c r="O230" s="82">
        <v>0</v>
      </c>
      <c r="P230" s="83">
        <v>0</v>
      </c>
      <c r="Q230" s="84">
        <f t="shared" si="7"/>
        <v>0</v>
      </c>
    </row>
    <row r="231" spans="1:17" x14ac:dyDescent="0.25">
      <c r="A231" s="75" t="s">
        <v>436</v>
      </c>
      <c r="B231" s="76" t="s">
        <v>769</v>
      </c>
      <c r="C231" s="76" t="s">
        <v>526</v>
      </c>
      <c r="D231" s="76" t="s">
        <v>652</v>
      </c>
      <c r="E231" s="77">
        <v>125</v>
      </c>
      <c r="F231" s="76">
        <v>8718452458868</v>
      </c>
      <c r="G231" s="79"/>
      <c r="H231" s="80"/>
      <c r="I231" s="80"/>
      <c r="J231" s="80"/>
      <c r="K231" s="80"/>
      <c r="L231" s="80"/>
      <c r="M231" s="80"/>
      <c r="N231" s="81">
        <v>1</v>
      </c>
      <c r="O231" s="82">
        <v>0</v>
      </c>
      <c r="P231" s="83">
        <v>0</v>
      </c>
      <c r="Q231" s="84">
        <f t="shared" si="7"/>
        <v>0</v>
      </c>
    </row>
    <row r="232" spans="1:17" x14ac:dyDescent="0.25">
      <c r="A232" s="75" t="s">
        <v>436</v>
      </c>
      <c r="B232" s="76" t="s">
        <v>770</v>
      </c>
      <c r="C232" s="76" t="s">
        <v>526</v>
      </c>
      <c r="D232" s="76" t="s">
        <v>529</v>
      </c>
      <c r="E232" s="77">
        <v>125</v>
      </c>
      <c r="F232" s="76">
        <v>8710506005509</v>
      </c>
      <c r="G232" s="79"/>
      <c r="H232" s="80"/>
      <c r="I232" s="80"/>
      <c r="J232" s="80"/>
      <c r="K232" s="80"/>
      <c r="L232" s="80"/>
      <c r="M232" s="80"/>
      <c r="N232" s="81">
        <v>1</v>
      </c>
      <c r="O232" s="82">
        <v>0</v>
      </c>
      <c r="P232" s="83">
        <v>0</v>
      </c>
      <c r="Q232" s="84">
        <f t="shared" si="7"/>
        <v>0</v>
      </c>
    </row>
    <row r="233" spans="1:17" x14ac:dyDescent="0.25">
      <c r="A233" s="75" t="s">
        <v>436</v>
      </c>
      <c r="B233" s="76" t="s">
        <v>771</v>
      </c>
      <c r="C233" s="76" t="s">
        <v>526</v>
      </c>
      <c r="D233" s="76" t="s">
        <v>527</v>
      </c>
      <c r="E233" s="77">
        <v>125</v>
      </c>
      <c r="F233" s="76">
        <v>8710407111774</v>
      </c>
      <c r="G233" s="79"/>
      <c r="H233" s="80"/>
      <c r="I233" s="80"/>
      <c r="J233" s="80"/>
      <c r="K233" s="80"/>
      <c r="L233" s="80"/>
      <c r="M233" s="80"/>
      <c r="N233" s="81">
        <v>1</v>
      </c>
      <c r="O233" s="82">
        <v>0</v>
      </c>
      <c r="P233" s="83">
        <v>0</v>
      </c>
      <c r="Q233" s="84">
        <f t="shared" si="8"/>
        <v>0</v>
      </c>
    </row>
    <row r="234" spans="1:17" x14ac:dyDescent="0.25">
      <c r="A234" s="75" t="s">
        <v>436</v>
      </c>
      <c r="B234" s="76" t="s">
        <v>772</v>
      </c>
      <c r="C234" s="76" t="s">
        <v>541</v>
      </c>
      <c r="D234" s="76" t="s">
        <v>562</v>
      </c>
      <c r="E234" s="77">
        <v>125</v>
      </c>
      <c r="F234" s="76">
        <v>8710407111118</v>
      </c>
      <c r="G234" s="79"/>
      <c r="H234" s="80"/>
      <c r="I234" s="80"/>
      <c r="J234" s="80"/>
      <c r="K234" s="80"/>
      <c r="L234" s="80"/>
      <c r="M234" s="80"/>
      <c r="N234" s="81">
        <v>1</v>
      </c>
      <c r="O234" s="82">
        <v>0</v>
      </c>
      <c r="P234" s="83">
        <v>0</v>
      </c>
      <c r="Q234" s="84">
        <f t="shared" si="7"/>
        <v>0</v>
      </c>
    </row>
    <row r="235" spans="1:17" x14ac:dyDescent="0.25">
      <c r="A235" s="75" t="s">
        <v>436</v>
      </c>
      <c r="B235" s="76" t="s">
        <v>773</v>
      </c>
      <c r="C235" s="76" t="s">
        <v>774</v>
      </c>
      <c r="D235" s="76" t="s">
        <v>775</v>
      </c>
      <c r="E235" s="77">
        <v>125</v>
      </c>
      <c r="F235" s="76">
        <v>8718226652508</v>
      </c>
      <c r="G235" s="79"/>
      <c r="H235" s="80"/>
      <c r="I235" s="80"/>
      <c r="J235" s="80"/>
      <c r="K235" s="80"/>
      <c r="L235" s="80"/>
      <c r="M235" s="80"/>
      <c r="N235" s="81">
        <v>1</v>
      </c>
      <c r="O235" s="82">
        <v>0</v>
      </c>
      <c r="P235" s="83">
        <v>0</v>
      </c>
      <c r="Q235" s="84">
        <f t="shared" si="7"/>
        <v>0</v>
      </c>
    </row>
    <row r="236" spans="1:17" x14ac:dyDescent="0.25">
      <c r="A236" s="75" t="s">
        <v>436</v>
      </c>
      <c r="B236" s="76" t="s">
        <v>776</v>
      </c>
      <c r="C236" s="76" t="s">
        <v>774</v>
      </c>
      <c r="D236" s="76" t="s">
        <v>775</v>
      </c>
      <c r="E236" s="77">
        <v>125</v>
      </c>
      <c r="F236" s="76">
        <v>8718226652515</v>
      </c>
      <c r="G236" s="79"/>
      <c r="H236" s="80"/>
      <c r="I236" s="80"/>
      <c r="J236" s="80"/>
      <c r="K236" s="80"/>
      <c r="L236" s="80"/>
      <c r="M236" s="80"/>
      <c r="N236" s="81">
        <v>1</v>
      </c>
      <c r="O236" s="82">
        <v>0</v>
      </c>
      <c r="P236" s="83">
        <v>0</v>
      </c>
      <c r="Q236" s="84">
        <f t="shared" si="7"/>
        <v>0</v>
      </c>
    </row>
    <row r="237" spans="1:17" x14ac:dyDescent="0.25">
      <c r="A237" s="75" t="s">
        <v>436</v>
      </c>
      <c r="B237" s="76" t="s">
        <v>777</v>
      </c>
      <c r="C237" s="76" t="s">
        <v>774</v>
      </c>
      <c r="D237" s="76" t="s">
        <v>778</v>
      </c>
      <c r="E237" s="77">
        <v>125</v>
      </c>
      <c r="F237" s="76">
        <v>8718226651273</v>
      </c>
      <c r="G237" s="79"/>
      <c r="H237" s="80"/>
      <c r="I237" s="80"/>
      <c r="J237" s="80"/>
      <c r="K237" s="80"/>
      <c r="L237" s="80"/>
      <c r="M237" s="80"/>
      <c r="N237" s="81">
        <v>1</v>
      </c>
      <c r="O237" s="82">
        <v>0</v>
      </c>
      <c r="P237" s="83">
        <v>0</v>
      </c>
      <c r="Q237" s="84">
        <f t="shared" si="8"/>
        <v>0</v>
      </c>
    </row>
    <row r="238" spans="1:17" x14ac:dyDescent="0.25">
      <c r="A238" s="75" t="s">
        <v>436</v>
      </c>
      <c r="B238" s="76" t="s">
        <v>779</v>
      </c>
      <c r="C238" s="76" t="s">
        <v>774</v>
      </c>
      <c r="D238" s="76" t="s">
        <v>778</v>
      </c>
      <c r="E238" s="77">
        <v>125</v>
      </c>
      <c r="F238" s="76">
        <v>8718226651358</v>
      </c>
      <c r="G238" s="79"/>
      <c r="H238" s="80"/>
      <c r="I238" s="80"/>
      <c r="J238" s="80"/>
      <c r="K238" s="80"/>
      <c r="L238" s="80"/>
      <c r="M238" s="80"/>
      <c r="N238" s="81">
        <v>1</v>
      </c>
      <c r="O238" s="82">
        <v>0</v>
      </c>
      <c r="P238" s="83">
        <v>0</v>
      </c>
      <c r="Q238" s="84">
        <f t="shared" si="7"/>
        <v>0</v>
      </c>
    </row>
    <row r="239" spans="1:17" x14ac:dyDescent="0.25">
      <c r="A239" s="75" t="s">
        <v>436</v>
      </c>
      <c r="B239" s="76" t="s">
        <v>780</v>
      </c>
      <c r="C239" s="76" t="s">
        <v>774</v>
      </c>
      <c r="D239" s="76" t="s">
        <v>778</v>
      </c>
      <c r="E239" s="77">
        <v>125</v>
      </c>
      <c r="F239" s="76">
        <v>8719128881157</v>
      </c>
      <c r="G239" s="79"/>
      <c r="H239" s="80"/>
      <c r="I239" s="80"/>
      <c r="J239" s="80"/>
      <c r="K239" s="80"/>
      <c r="L239" s="80"/>
      <c r="M239" s="80"/>
      <c r="N239" s="81">
        <v>1</v>
      </c>
      <c r="O239" s="82">
        <v>0</v>
      </c>
      <c r="P239" s="83">
        <v>0</v>
      </c>
      <c r="Q239" s="84">
        <f t="shared" si="7"/>
        <v>0</v>
      </c>
    </row>
    <row r="240" spans="1:17" x14ac:dyDescent="0.25">
      <c r="A240" s="75" t="s">
        <v>436</v>
      </c>
      <c r="B240" s="76" t="s">
        <v>781</v>
      </c>
      <c r="C240" s="76" t="s">
        <v>774</v>
      </c>
      <c r="D240" s="76" t="s">
        <v>782</v>
      </c>
      <c r="E240" s="77">
        <v>125</v>
      </c>
      <c r="F240" s="76">
        <v>8720256703020</v>
      </c>
      <c r="G240" s="79"/>
      <c r="H240" s="80"/>
      <c r="I240" s="80"/>
      <c r="J240" s="80"/>
      <c r="K240" s="80"/>
      <c r="L240" s="80"/>
      <c r="M240" s="80"/>
      <c r="N240" s="81">
        <v>1</v>
      </c>
      <c r="O240" s="82">
        <v>0</v>
      </c>
      <c r="P240" s="83">
        <v>0</v>
      </c>
      <c r="Q240" s="84">
        <f t="shared" si="7"/>
        <v>0</v>
      </c>
    </row>
    <row r="241" spans="1:17" x14ac:dyDescent="0.25">
      <c r="A241" s="75" t="s">
        <v>436</v>
      </c>
      <c r="B241" s="76" t="s">
        <v>783</v>
      </c>
      <c r="C241" s="76" t="s">
        <v>774</v>
      </c>
      <c r="D241" s="76" t="s">
        <v>784</v>
      </c>
      <c r="E241" s="77">
        <v>125</v>
      </c>
      <c r="F241" s="76">
        <v>8718226651068</v>
      </c>
      <c r="G241" s="79"/>
      <c r="H241" s="80"/>
      <c r="I241" s="80"/>
      <c r="J241" s="80"/>
      <c r="K241" s="80"/>
      <c r="L241" s="80"/>
      <c r="M241" s="80"/>
      <c r="N241" s="81">
        <v>1</v>
      </c>
      <c r="O241" s="82">
        <v>0</v>
      </c>
      <c r="P241" s="83">
        <v>0</v>
      </c>
      <c r="Q241" s="84">
        <f t="shared" si="8"/>
        <v>0</v>
      </c>
    </row>
    <row r="242" spans="1:17" x14ac:dyDescent="0.25">
      <c r="A242" s="75" t="s">
        <v>436</v>
      </c>
      <c r="B242" s="76" t="s">
        <v>785</v>
      </c>
      <c r="C242" s="76" t="s">
        <v>774</v>
      </c>
      <c r="D242" s="76" t="s">
        <v>778</v>
      </c>
      <c r="E242" s="77">
        <v>125</v>
      </c>
      <c r="F242" s="76">
        <v>8718226651266</v>
      </c>
      <c r="G242" s="79"/>
      <c r="H242" s="80"/>
      <c r="I242" s="80"/>
      <c r="J242" s="80"/>
      <c r="K242" s="80"/>
      <c r="L242" s="80"/>
      <c r="M242" s="80"/>
      <c r="N242" s="81">
        <v>1</v>
      </c>
      <c r="O242" s="82">
        <v>0</v>
      </c>
      <c r="P242" s="83">
        <v>0</v>
      </c>
      <c r="Q242" s="84">
        <f t="shared" si="7"/>
        <v>0</v>
      </c>
    </row>
    <row r="243" spans="1:17" x14ac:dyDescent="0.25">
      <c r="A243" s="75" t="s">
        <v>436</v>
      </c>
      <c r="B243" s="76" t="s">
        <v>786</v>
      </c>
      <c r="C243" s="76" t="s">
        <v>774</v>
      </c>
      <c r="D243" s="76" t="s">
        <v>787</v>
      </c>
      <c r="E243" s="77">
        <v>125</v>
      </c>
      <c r="F243" s="76">
        <v>8718226651549</v>
      </c>
      <c r="G243" s="79"/>
      <c r="H243" s="80"/>
      <c r="I243" s="80"/>
      <c r="J243" s="80"/>
      <c r="K243" s="80"/>
      <c r="L243" s="80"/>
      <c r="M243" s="80"/>
      <c r="N243" s="81">
        <v>1</v>
      </c>
      <c r="O243" s="82">
        <v>0</v>
      </c>
      <c r="P243" s="83">
        <v>0</v>
      </c>
      <c r="Q243" s="84">
        <f t="shared" si="7"/>
        <v>0</v>
      </c>
    </row>
    <row r="244" spans="1:17" x14ac:dyDescent="0.25">
      <c r="A244" s="75" t="s">
        <v>436</v>
      </c>
      <c r="B244" s="76" t="s">
        <v>788</v>
      </c>
      <c r="C244" s="76" t="s">
        <v>774</v>
      </c>
      <c r="D244" s="76" t="s">
        <v>789</v>
      </c>
      <c r="E244" s="77">
        <v>125</v>
      </c>
      <c r="F244" s="76">
        <v>8720256703068</v>
      </c>
      <c r="G244" s="79"/>
      <c r="H244" s="80"/>
      <c r="I244" s="80"/>
      <c r="J244" s="80"/>
      <c r="K244" s="80"/>
      <c r="L244" s="80"/>
      <c r="M244" s="80"/>
      <c r="N244" s="81">
        <v>1</v>
      </c>
      <c r="O244" s="82">
        <v>0</v>
      </c>
      <c r="P244" s="83">
        <v>0</v>
      </c>
      <c r="Q244" s="84">
        <f t="shared" si="7"/>
        <v>0</v>
      </c>
    </row>
    <row r="245" spans="1:17" x14ac:dyDescent="0.25">
      <c r="A245" s="75" t="s">
        <v>436</v>
      </c>
      <c r="B245" s="76" t="s">
        <v>790</v>
      </c>
      <c r="C245" s="76" t="s">
        <v>774</v>
      </c>
      <c r="D245" s="76" t="s">
        <v>782</v>
      </c>
      <c r="E245" s="77">
        <v>125</v>
      </c>
      <c r="F245" s="76">
        <v>8718226651945</v>
      </c>
      <c r="G245" s="79"/>
      <c r="H245" s="80"/>
      <c r="I245" s="80"/>
      <c r="J245" s="80"/>
      <c r="K245" s="80"/>
      <c r="L245" s="80"/>
      <c r="M245" s="80"/>
      <c r="N245" s="81">
        <v>1</v>
      </c>
      <c r="O245" s="82">
        <v>0</v>
      </c>
      <c r="P245" s="83">
        <v>0</v>
      </c>
      <c r="Q245" s="84">
        <f t="shared" si="8"/>
        <v>0</v>
      </c>
    </row>
    <row r="246" spans="1:17" x14ac:dyDescent="0.25">
      <c r="A246" s="75" t="s">
        <v>436</v>
      </c>
      <c r="B246" s="76" t="s">
        <v>791</v>
      </c>
      <c r="C246" s="76" t="s">
        <v>774</v>
      </c>
      <c r="D246" s="76" t="s">
        <v>792</v>
      </c>
      <c r="E246" s="77">
        <v>125</v>
      </c>
      <c r="F246" s="76">
        <v>8718226651914</v>
      </c>
      <c r="G246" s="79"/>
      <c r="H246" s="80"/>
      <c r="I246" s="80"/>
      <c r="J246" s="80"/>
      <c r="K246" s="80"/>
      <c r="L246" s="80"/>
      <c r="M246" s="80"/>
      <c r="N246" s="81">
        <v>1</v>
      </c>
      <c r="O246" s="82">
        <v>0</v>
      </c>
      <c r="P246" s="83">
        <v>0</v>
      </c>
      <c r="Q246" s="84">
        <f t="shared" si="7"/>
        <v>0</v>
      </c>
    </row>
    <row r="247" spans="1:17" x14ac:dyDescent="0.25">
      <c r="A247" s="75" t="s">
        <v>436</v>
      </c>
      <c r="B247" s="76" t="s">
        <v>793</v>
      </c>
      <c r="C247" s="76" t="s">
        <v>774</v>
      </c>
      <c r="D247" s="76" t="s">
        <v>794</v>
      </c>
      <c r="E247" s="77">
        <v>125</v>
      </c>
      <c r="F247" s="76">
        <v>8720365315800</v>
      </c>
      <c r="G247" s="79"/>
      <c r="H247" s="80"/>
      <c r="I247" s="80"/>
      <c r="J247" s="80"/>
      <c r="K247" s="80"/>
      <c r="L247" s="80"/>
      <c r="M247" s="80"/>
      <c r="N247" s="81">
        <v>1</v>
      </c>
      <c r="O247" s="82">
        <v>0</v>
      </c>
      <c r="P247" s="83">
        <v>0</v>
      </c>
      <c r="Q247" s="84">
        <f t="shared" si="7"/>
        <v>0</v>
      </c>
    </row>
    <row r="248" spans="1:17" x14ac:dyDescent="0.25">
      <c r="A248" s="75" t="s">
        <v>436</v>
      </c>
      <c r="B248" s="76" t="s">
        <v>795</v>
      </c>
      <c r="C248" s="76" t="s">
        <v>774</v>
      </c>
      <c r="D248" s="76" t="s">
        <v>796</v>
      </c>
      <c r="E248" s="77">
        <v>125</v>
      </c>
      <c r="F248" s="76">
        <v>8718481330494</v>
      </c>
      <c r="G248" s="79"/>
      <c r="H248" s="80"/>
      <c r="I248" s="80"/>
      <c r="J248" s="80"/>
      <c r="K248" s="80"/>
      <c r="L248" s="80"/>
      <c r="M248" s="80"/>
      <c r="N248" s="81">
        <v>1</v>
      </c>
      <c r="O248" s="82">
        <v>0</v>
      </c>
      <c r="P248" s="83">
        <v>0</v>
      </c>
      <c r="Q248" s="84">
        <f t="shared" si="7"/>
        <v>0</v>
      </c>
    </row>
    <row r="249" spans="1:17" x14ac:dyDescent="0.25">
      <c r="A249" s="75" t="s">
        <v>436</v>
      </c>
      <c r="B249" s="76" t="s">
        <v>797</v>
      </c>
      <c r="C249" s="76" t="s">
        <v>774</v>
      </c>
      <c r="D249" s="76" t="s">
        <v>787</v>
      </c>
      <c r="E249" s="77">
        <v>125</v>
      </c>
      <c r="F249" s="76">
        <v>8718481330487</v>
      </c>
      <c r="G249" s="79"/>
      <c r="H249" s="80"/>
      <c r="I249" s="80"/>
      <c r="J249" s="80"/>
      <c r="K249" s="80"/>
      <c r="L249" s="80"/>
      <c r="M249" s="80"/>
      <c r="N249" s="81">
        <v>1</v>
      </c>
      <c r="O249" s="82">
        <v>0</v>
      </c>
      <c r="P249" s="83">
        <v>0</v>
      </c>
      <c r="Q249" s="84">
        <f t="shared" si="8"/>
        <v>0</v>
      </c>
    </row>
    <row r="250" spans="1:17" x14ac:dyDescent="0.25">
      <c r="A250" s="75" t="s">
        <v>436</v>
      </c>
      <c r="B250" s="76" t="s">
        <v>798</v>
      </c>
      <c r="C250" s="76" t="s">
        <v>774</v>
      </c>
      <c r="D250" s="76" t="s">
        <v>787</v>
      </c>
      <c r="E250" s="77">
        <v>125</v>
      </c>
      <c r="F250" s="76">
        <v>8718481330500</v>
      </c>
      <c r="G250" s="79"/>
      <c r="H250" s="80"/>
      <c r="I250" s="80"/>
      <c r="J250" s="80"/>
      <c r="K250" s="80"/>
      <c r="L250" s="80"/>
      <c r="M250" s="80"/>
      <c r="N250" s="81">
        <v>1</v>
      </c>
      <c r="O250" s="82">
        <v>0</v>
      </c>
      <c r="P250" s="83">
        <v>0</v>
      </c>
      <c r="Q250" s="84">
        <f t="shared" si="7"/>
        <v>0</v>
      </c>
    </row>
    <row r="251" spans="1:17" x14ac:dyDescent="0.25">
      <c r="A251" s="75" t="s">
        <v>436</v>
      </c>
      <c r="B251" s="76" t="s">
        <v>799</v>
      </c>
      <c r="C251" s="76" t="s">
        <v>774</v>
      </c>
      <c r="D251" s="76" t="s">
        <v>794</v>
      </c>
      <c r="E251" s="77">
        <v>125</v>
      </c>
      <c r="F251" s="76">
        <v>8718481331033</v>
      </c>
      <c r="G251" s="79"/>
      <c r="H251" s="80"/>
      <c r="I251" s="80"/>
      <c r="J251" s="80"/>
      <c r="K251" s="80"/>
      <c r="L251" s="80"/>
      <c r="M251" s="80"/>
      <c r="N251" s="81">
        <v>1</v>
      </c>
      <c r="O251" s="82">
        <v>0</v>
      </c>
      <c r="P251" s="83">
        <v>0</v>
      </c>
      <c r="Q251" s="84">
        <f t="shared" si="7"/>
        <v>0</v>
      </c>
    </row>
    <row r="252" spans="1:17" x14ac:dyDescent="0.25">
      <c r="A252" s="75" t="s">
        <v>436</v>
      </c>
      <c r="B252" s="76" t="s">
        <v>800</v>
      </c>
      <c r="C252" s="76" t="s">
        <v>774</v>
      </c>
      <c r="D252" s="76" t="s">
        <v>794</v>
      </c>
      <c r="E252" s="77">
        <v>80</v>
      </c>
      <c r="F252" s="76">
        <v>8718226651556</v>
      </c>
      <c r="G252" s="79"/>
      <c r="H252" s="80"/>
      <c r="I252" s="80"/>
      <c r="J252" s="80"/>
      <c r="K252" s="80"/>
      <c r="L252" s="80"/>
      <c r="M252" s="80"/>
      <c r="N252" s="81">
        <v>1</v>
      </c>
      <c r="O252" s="82">
        <v>0</v>
      </c>
      <c r="P252" s="83">
        <v>0</v>
      </c>
      <c r="Q252" s="84">
        <f t="shared" si="7"/>
        <v>0</v>
      </c>
    </row>
    <row r="253" spans="1:17" x14ac:dyDescent="0.25">
      <c r="A253" s="75" t="s">
        <v>436</v>
      </c>
      <c r="B253" s="76" t="s">
        <v>801</v>
      </c>
      <c r="C253" s="76" t="s">
        <v>774</v>
      </c>
      <c r="D253" s="76" t="s">
        <v>539</v>
      </c>
      <c r="E253" s="77">
        <v>80</v>
      </c>
      <c r="F253" s="76">
        <v>8718481330531</v>
      </c>
      <c r="G253" s="79"/>
      <c r="H253" s="80"/>
      <c r="I253" s="80"/>
      <c r="J253" s="80"/>
      <c r="K253" s="80"/>
      <c r="L253" s="80"/>
      <c r="M253" s="80"/>
      <c r="N253" s="81">
        <v>1</v>
      </c>
      <c r="O253" s="82">
        <v>0</v>
      </c>
      <c r="P253" s="83">
        <v>0</v>
      </c>
      <c r="Q253" s="84">
        <f t="shared" si="8"/>
        <v>0</v>
      </c>
    </row>
    <row r="254" spans="1:17" x14ac:dyDescent="0.25">
      <c r="A254" s="75" t="s">
        <v>436</v>
      </c>
      <c r="B254" s="76" t="s">
        <v>802</v>
      </c>
      <c r="C254" s="76" t="s">
        <v>774</v>
      </c>
      <c r="D254" s="76" t="s">
        <v>803</v>
      </c>
      <c r="E254" s="77">
        <v>80</v>
      </c>
      <c r="F254" s="76">
        <v>8718481332238</v>
      </c>
      <c r="G254" s="79"/>
      <c r="H254" s="80"/>
      <c r="I254" s="80"/>
      <c r="J254" s="80"/>
      <c r="K254" s="80"/>
      <c r="L254" s="80"/>
      <c r="M254" s="80"/>
      <c r="N254" s="81">
        <v>1</v>
      </c>
      <c r="O254" s="82">
        <v>0</v>
      </c>
      <c r="P254" s="83">
        <v>0</v>
      </c>
      <c r="Q254" s="84">
        <f t="shared" si="7"/>
        <v>0</v>
      </c>
    </row>
    <row r="255" spans="1:17" x14ac:dyDescent="0.25">
      <c r="A255" s="75" t="s">
        <v>436</v>
      </c>
      <c r="B255" s="76" t="s">
        <v>804</v>
      </c>
      <c r="C255" s="76" t="s">
        <v>538</v>
      </c>
      <c r="D255" s="76" t="s">
        <v>805</v>
      </c>
      <c r="E255" s="77">
        <v>80</v>
      </c>
      <c r="F255" s="76">
        <v>8720365316173</v>
      </c>
      <c r="G255" s="79"/>
      <c r="H255" s="80"/>
      <c r="I255" s="80"/>
      <c r="J255" s="80"/>
      <c r="K255" s="80"/>
      <c r="L255" s="80"/>
      <c r="M255" s="80"/>
      <c r="N255" s="81">
        <v>1</v>
      </c>
      <c r="O255" s="82">
        <v>0</v>
      </c>
      <c r="P255" s="83">
        <v>0</v>
      </c>
      <c r="Q255" s="84">
        <f t="shared" si="7"/>
        <v>0</v>
      </c>
    </row>
    <row r="256" spans="1:17" x14ac:dyDescent="0.25">
      <c r="A256" s="75" t="s">
        <v>436</v>
      </c>
      <c r="B256" s="76" t="s">
        <v>806</v>
      </c>
      <c r="C256" s="76" t="s">
        <v>774</v>
      </c>
      <c r="D256" s="76" t="s">
        <v>539</v>
      </c>
      <c r="E256" s="77">
        <v>80</v>
      </c>
      <c r="F256" s="76">
        <v>8718226654311</v>
      </c>
      <c r="G256" s="79"/>
      <c r="H256" s="80"/>
      <c r="I256" s="80"/>
      <c r="J256" s="80"/>
      <c r="K256" s="80"/>
      <c r="L256" s="80"/>
      <c r="M256" s="80"/>
      <c r="N256" s="81">
        <v>1</v>
      </c>
      <c r="O256" s="82">
        <v>0</v>
      </c>
      <c r="P256" s="83">
        <v>0</v>
      </c>
      <c r="Q256" s="84">
        <f t="shared" si="7"/>
        <v>0</v>
      </c>
    </row>
    <row r="257" spans="1:17" x14ac:dyDescent="0.25">
      <c r="A257" s="75" t="s">
        <v>436</v>
      </c>
      <c r="B257" s="76" t="s">
        <v>807</v>
      </c>
      <c r="C257" s="76" t="s">
        <v>774</v>
      </c>
      <c r="D257" s="76" t="s">
        <v>539</v>
      </c>
      <c r="E257" s="77">
        <v>80</v>
      </c>
      <c r="F257" s="76">
        <v>8718481330159</v>
      </c>
      <c r="G257" s="79"/>
      <c r="H257" s="80"/>
      <c r="I257" s="80"/>
      <c r="J257" s="80"/>
      <c r="K257" s="80"/>
      <c r="L257" s="80"/>
      <c r="M257" s="80"/>
      <c r="N257" s="81">
        <v>1</v>
      </c>
      <c r="O257" s="82">
        <v>0</v>
      </c>
      <c r="P257" s="83">
        <v>0</v>
      </c>
      <c r="Q257" s="84">
        <f t="shared" si="8"/>
        <v>0</v>
      </c>
    </row>
    <row r="258" spans="1:17" x14ac:dyDescent="0.25">
      <c r="A258" s="75" t="s">
        <v>436</v>
      </c>
      <c r="B258" s="76" t="s">
        <v>808</v>
      </c>
      <c r="C258" s="76" t="s">
        <v>538</v>
      </c>
      <c r="D258" s="76" t="s">
        <v>539</v>
      </c>
      <c r="E258" s="77">
        <v>80</v>
      </c>
      <c r="F258" s="76">
        <v>8718226651600</v>
      </c>
      <c r="G258" s="79"/>
      <c r="H258" s="80"/>
      <c r="I258" s="80"/>
      <c r="J258" s="80"/>
      <c r="K258" s="80"/>
      <c r="L258" s="80"/>
      <c r="M258" s="80"/>
      <c r="N258" s="81">
        <v>1</v>
      </c>
      <c r="O258" s="82">
        <v>0</v>
      </c>
      <c r="P258" s="83">
        <v>0</v>
      </c>
      <c r="Q258" s="84">
        <f t="shared" si="7"/>
        <v>0</v>
      </c>
    </row>
    <row r="259" spans="1:17" x14ac:dyDescent="0.25">
      <c r="A259" s="75" t="s">
        <v>436</v>
      </c>
      <c r="B259" s="76" t="s">
        <v>809</v>
      </c>
      <c r="C259" s="76" t="s">
        <v>774</v>
      </c>
      <c r="D259" s="76" t="s">
        <v>794</v>
      </c>
      <c r="E259" s="77">
        <v>80</v>
      </c>
      <c r="F259" s="76">
        <v>8718226651631</v>
      </c>
      <c r="G259" s="79"/>
      <c r="H259" s="80"/>
      <c r="I259" s="80"/>
      <c r="J259" s="80"/>
      <c r="K259" s="80"/>
      <c r="L259" s="80"/>
      <c r="M259" s="80"/>
      <c r="N259" s="81">
        <v>1</v>
      </c>
      <c r="O259" s="82">
        <v>0</v>
      </c>
      <c r="P259" s="83">
        <v>0</v>
      </c>
      <c r="Q259" s="84">
        <f t="shared" ref="Q259:Q277" si="9">SUM(E259)*(N259*O259)*(1-P259)</f>
        <v>0</v>
      </c>
    </row>
    <row r="260" spans="1:17" x14ac:dyDescent="0.25">
      <c r="A260" s="75" t="s">
        <v>436</v>
      </c>
      <c r="B260" s="76" t="s">
        <v>810</v>
      </c>
      <c r="C260" s="76" t="s">
        <v>774</v>
      </c>
      <c r="D260" s="76" t="s">
        <v>794</v>
      </c>
      <c r="E260" s="77">
        <v>80</v>
      </c>
      <c r="F260" s="76">
        <v>8718226651686</v>
      </c>
      <c r="G260" s="79"/>
      <c r="H260" s="80"/>
      <c r="I260" s="80"/>
      <c r="J260" s="80"/>
      <c r="K260" s="80"/>
      <c r="L260" s="80"/>
      <c r="M260" s="80"/>
      <c r="N260" s="81">
        <v>1</v>
      </c>
      <c r="O260" s="82">
        <v>0</v>
      </c>
      <c r="P260" s="83">
        <v>0</v>
      </c>
      <c r="Q260" s="84">
        <f t="shared" si="9"/>
        <v>0</v>
      </c>
    </row>
    <row r="261" spans="1:17" x14ac:dyDescent="0.25">
      <c r="A261" s="75" t="s">
        <v>436</v>
      </c>
      <c r="B261" s="76" t="s">
        <v>811</v>
      </c>
      <c r="C261" s="76" t="s">
        <v>774</v>
      </c>
      <c r="D261" s="76" t="s">
        <v>794</v>
      </c>
      <c r="E261" s="77">
        <v>80</v>
      </c>
      <c r="F261" s="76">
        <v>8718481332191</v>
      </c>
      <c r="G261" s="79"/>
      <c r="H261" s="80"/>
      <c r="I261" s="80"/>
      <c r="J261" s="80"/>
      <c r="K261" s="80"/>
      <c r="L261" s="80"/>
      <c r="M261" s="80"/>
      <c r="N261" s="81">
        <v>1</v>
      </c>
      <c r="O261" s="82">
        <v>0</v>
      </c>
      <c r="P261" s="83">
        <v>0</v>
      </c>
      <c r="Q261" s="84">
        <f t="shared" si="8"/>
        <v>0</v>
      </c>
    </row>
    <row r="262" spans="1:17" x14ac:dyDescent="0.25">
      <c r="A262" s="75" t="s">
        <v>436</v>
      </c>
      <c r="B262" s="76" t="s">
        <v>812</v>
      </c>
      <c r="C262" s="76" t="s">
        <v>538</v>
      </c>
      <c r="D262" s="76" t="s">
        <v>813</v>
      </c>
      <c r="E262" s="77">
        <v>80</v>
      </c>
      <c r="F262" s="76">
        <v>8720365316159</v>
      </c>
      <c r="G262" s="79"/>
      <c r="H262" s="80"/>
      <c r="I262" s="80"/>
      <c r="J262" s="80"/>
      <c r="K262" s="80"/>
      <c r="L262" s="80"/>
      <c r="M262" s="80"/>
      <c r="N262" s="81">
        <v>1</v>
      </c>
      <c r="O262" s="82">
        <v>0</v>
      </c>
      <c r="P262" s="83">
        <v>0</v>
      </c>
      <c r="Q262" s="84">
        <f t="shared" si="9"/>
        <v>0</v>
      </c>
    </row>
    <row r="263" spans="1:17" x14ac:dyDescent="0.25">
      <c r="A263" s="75" t="s">
        <v>436</v>
      </c>
      <c r="B263" s="76" t="s">
        <v>814</v>
      </c>
      <c r="C263" s="76" t="s">
        <v>774</v>
      </c>
      <c r="D263" s="76" t="s">
        <v>794</v>
      </c>
      <c r="E263" s="77">
        <v>80</v>
      </c>
      <c r="F263" s="76">
        <v>8718481330203</v>
      </c>
      <c r="G263" s="79"/>
      <c r="H263" s="80"/>
      <c r="I263" s="80"/>
      <c r="J263" s="80"/>
      <c r="K263" s="80"/>
      <c r="L263" s="80"/>
      <c r="M263" s="80"/>
      <c r="N263" s="81">
        <v>1</v>
      </c>
      <c r="O263" s="82">
        <v>0</v>
      </c>
      <c r="P263" s="83">
        <v>0</v>
      </c>
      <c r="Q263" s="84">
        <f t="shared" si="9"/>
        <v>0</v>
      </c>
    </row>
    <row r="264" spans="1:17" x14ac:dyDescent="0.25">
      <c r="A264" s="75" t="s">
        <v>436</v>
      </c>
      <c r="B264" s="76" t="s">
        <v>815</v>
      </c>
      <c r="C264" s="76" t="s">
        <v>774</v>
      </c>
      <c r="D264" s="76" t="s">
        <v>787</v>
      </c>
      <c r="E264" s="77">
        <v>80</v>
      </c>
      <c r="F264" s="76">
        <v>8718226651679</v>
      </c>
      <c r="G264" s="79"/>
      <c r="H264" s="80"/>
      <c r="I264" s="80"/>
      <c r="J264" s="80"/>
      <c r="K264" s="80"/>
      <c r="L264" s="80"/>
      <c r="M264" s="80"/>
      <c r="N264" s="81">
        <v>1</v>
      </c>
      <c r="O264" s="82">
        <v>0</v>
      </c>
      <c r="P264" s="83">
        <v>0</v>
      </c>
      <c r="Q264" s="84">
        <f t="shared" si="9"/>
        <v>0</v>
      </c>
    </row>
    <row r="265" spans="1:17" x14ac:dyDescent="0.25">
      <c r="A265" s="75" t="s">
        <v>436</v>
      </c>
      <c r="B265" s="76" t="s">
        <v>816</v>
      </c>
      <c r="C265" s="76" t="s">
        <v>774</v>
      </c>
      <c r="D265" s="76" t="s">
        <v>794</v>
      </c>
      <c r="E265" s="77">
        <v>80</v>
      </c>
      <c r="F265" s="76">
        <v>8718226651709</v>
      </c>
      <c r="G265" s="79"/>
      <c r="H265" s="80"/>
      <c r="I265" s="80"/>
      <c r="J265" s="80"/>
      <c r="K265" s="80"/>
      <c r="L265" s="80"/>
      <c r="M265" s="80"/>
      <c r="N265" s="81">
        <v>1</v>
      </c>
      <c r="O265" s="82">
        <v>0</v>
      </c>
      <c r="P265" s="83">
        <v>0</v>
      </c>
      <c r="Q265" s="84">
        <f t="shared" ref="Q265:Q277" si="10">SUM(E265)*(N265*O265)*(1-P265)</f>
        <v>0</v>
      </c>
    </row>
    <row r="266" spans="1:17" x14ac:dyDescent="0.25">
      <c r="A266" s="75" t="s">
        <v>436</v>
      </c>
      <c r="B266" s="76" t="s">
        <v>817</v>
      </c>
      <c r="C266" s="76" t="s">
        <v>774</v>
      </c>
      <c r="D266" s="76" t="s">
        <v>787</v>
      </c>
      <c r="E266" s="77">
        <v>80</v>
      </c>
      <c r="F266" s="76">
        <v>8718226651662</v>
      </c>
      <c r="G266" s="79"/>
      <c r="H266" s="80"/>
      <c r="I266" s="80"/>
      <c r="J266" s="80"/>
      <c r="K266" s="80"/>
      <c r="L266" s="80"/>
      <c r="M266" s="80"/>
      <c r="N266" s="81">
        <v>1</v>
      </c>
      <c r="O266" s="82">
        <v>0</v>
      </c>
      <c r="P266" s="83">
        <v>0</v>
      </c>
      <c r="Q266" s="84">
        <f t="shared" si="9"/>
        <v>0</v>
      </c>
    </row>
    <row r="267" spans="1:17" x14ac:dyDescent="0.25">
      <c r="A267" s="75" t="s">
        <v>436</v>
      </c>
      <c r="B267" s="76" t="s">
        <v>818</v>
      </c>
      <c r="C267" s="76" t="s">
        <v>774</v>
      </c>
      <c r="D267" s="76" t="s">
        <v>794</v>
      </c>
      <c r="E267" s="77">
        <v>80</v>
      </c>
      <c r="F267" s="76">
        <v>8718226651693</v>
      </c>
      <c r="G267" s="79"/>
      <c r="H267" s="80"/>
      <c r="I267" s="80"/>
      <c r="J267" s="80"/>
      <c r="K267" s="80"/>
      <c r="L267" s="80"/>
      <c r="M267" s="80"/>
      <c r="N267" s="81">
        <v>1</v>
      </c>
      <c r="O267" s="82">
        <v>0</v>
      </c>
      <c r="P267" s="83">
        <v>0</v>
      </c>
      <c r="Q267" s="84">
        <f t="shared" si="9"/>
        <v>0</v>
      </c>
    </row>
    <row r="268" spans="1:17" x14ac:dyDescent="0.25">
      <c r="A268" s="75" t="s">
        <v>436</v>
      </c>
      <c r="B268" s="76" t="s">
        <v>819</v>
      </c>
      <c r="C268" s="76" t="s">
        <v>774</v>
      </c>
      <c r="D268" s="76" t="s">
        <v>794</v>
      </c>
      <c r="E268" s="77">
        <v>80</v>
      </c>
      <c r="F268" s="76">
        <v>8720039554627</v>
      </c>
      <c r="G268" s="79"/>
      <c r="H268" s="80"/>
      <c r="I268" s="80"/>
      <c r="J268" s="80"/>
      <c r="K268" s="80"/>
      <c r="L268" s="80"/>
      <c r="M268" s="80"/>
      <c r="N268" s="81">
        <v>1</v>
      </c>
      <c r="O268" s="82">
        <v>0</v>
      </c>
      <c r="P268" s="83">
        <v>0</v>
      </c>
      <c r="Q268" s="84">
        <f t="shared" si="9"/>
        <v>0</v>
      </c>
    </row>
    <row r="269" spans="1:17" x14ac:dyDescent="0.25">
      <c r="A269" s="75" t="s">
        <v>436</v>
      </c>
      <c r="B269" s="76" t="s">
        <v>820</v>
      </c>
      <c r="C269" s="76" t="s">
        <v>774</v>
      </c>
      <c r="D269" s="76" t="s">
        <v>794</v>
      </c>
      <c r="E269" s="77">
        <v>80</v>
      </c>
      <c r="F269" s="76">
        <v>8718226651877</v>
      </c>
      <c r="G269" s="79"/>
      <c r="H269" s="80"/>
      <c r="I269" s="80"/>
      <c r="J269" s="80"/>
      <c r="K269" s="80"/>
      <c r="L269" s="80"/>
      <c r="M269" s="80"/>
      <c r="N269" s="81">
        <v>1</v>
      </c>
      <c r="O269" s="82">
        <v>0</v>
      </c>
      <c r="P269" s="83">
        <v>0</v>
      </c>
      <c r="Q269" s="84">
        <f t="shared" si="10"/>
        <v>0</v>
      </c>
    </row>
    <row r="270" spans="1:17" x14ac:dyDescent="0.25">
      <c r="A270" s="75" t="s">
        <v>436</v>
      </c>
      <c r="B270" s="76" t="s">
        <v>821</v>
      </c>
      <c r="C270" s="76" t="s">
        <v>774</v>
      </c>
      <c r="D270" s="76" t="s">
        <v>787</v>
      </c>
      <c r="E270" s="77">
        <v>80</v>
      </c>
      <c r="F270" s="76">
        <v>8718481330883</v>
      </c>
      <c r="G270" s="79"/>
      <c r="H270" s="80"/>
      <c r="I270" s="80"/>
      <c r="J270" s="80"/>
      <c r="K270" s="80"/>
      <c r="L270" s="80"/>
      <c r="M270" s="80"/>
      <c r="N270" s="81">
        <v>1</v>
      </c>
      <c r="O270" s="82">
        <v>0</v>
      </c>
      <c r="P270" s="83">
        <v>0</v>
      </c>
      <c r="Q270" s="84">
        <f t="shared" si="9"/>
        <v>0</v>
      </c>
    </row>
    <row r="271" spans="1:17" x14ac:dyDescent="0.25">
      <c r="A271" s="75" t="s">
        <v>436</v>
      </c>
      <c r="B271" s="76" t="s">
        <v>822</v>
      </c>
      <c r="C271" s="76" t="s">
        <v>774</v>
      </c>
      <c r="D271" s="76" t="s">
        <v>787</v>
      </c>
      <c r="E271" s="77">
        <v>80</v>
      </c>
      <c r="F271" s="76">
        <v>8718481332221</v>
      </c>
      <c r="G271" s="79"/>
      <c r="H271" s="80"/>
      <c r="I271" s="80"/>
      <c r="J271" s="80"/>
      <c r="K271" s="80"/>
      <c r="L271" s="80"/>
      <c r="M271" s="80"/>
      <c r="N271" s="81">
        <v>1</v>
      </c>
      <c r="O271" s="82">
        <v>0</v>
      </c>
      <c r="P271" s="83">
        <v>0</v>
      </c>
      <c r="Q271" s="84">
        <f t="shared" si="9"/>
        <v>0</v>
      </c>
    </row>
    <row r="272" spans="1:17" x14ac:dyDescent="0.25">
      <c r="A272" s="75" t="s">
        <v>436</v>
      </c>
      <c r="B272" s="76" t="s">
        <v>823</v>
      </c>
      <c r="C272" s="76" t="s">
        <v>774</v>
      </c>
      <c r="D272" s="76" t="s">
        <v>794</v>
      </c>
      <c r="E272" s="77">
        <v>80</v>
      </c>
      <c r="F272" s="76">
        <v>8718226651754</v>
      </c>
      <c r="G272" s="79"/>
      <c r="H272" s="80"/>
      <c r="I272" s="80"/>
      <c r="J272" s="80"/>
      <c r="K272" s="80"/>
      <c r="L272" s="80"/>
      <c r="M272" s="80"/>
      <c r="N272" s="81">
        <v>1</v>
      </c>
      <c r="O272" s="82">
        <v>0</v>
      </c>
      <c r="P272" s="83">
        <v>0</v>
      </c>
      <c r="Q272" s="84">
        <f t="shared" si="9"/>
        <v>0</v>
      </c>
    </row>
    <row r="273" spans="1:17" x14ac:dyDescent="0.25">
      <c r="A273" s="75" t="s">
        <v>436</v>
      </c>
      <c r="B273" s="76" t="s">
        <v>824</v>
      </c>
      <c r="C273" s="76" t="s">
        <v>774</v>
      </c>
      <c r="D273" s="76" t="s">
        <v>794</v>
      </c>
      <c r="E273" s="77">
        <v>80</v>
      </c>
      <c r="F273" s="76">
        <v>8718226651747</v>
      </c>
      <c r="G273" s="79"/>
      <c r="H273" s="80"/>
      <c r="I273" s="80"/>
      <c r="J273" s="80"/>
      <c r="K273" s="80"/>
      <c r="L273" s="80"/>
      <c r="M273" s="80"/>
      <c r="N273" s="81">
        <v>1</v>
      </c>
      <c r="O273" s="82">
        <v>0</v>
      </c>
      <c r="P273" s="83">
        <v>0</v>
      </c>
      <c r="Q273" s="84">
        <f t="shared" si="10"/>
        <v>0</v>
      </c>
    </row>
    <row r="274" spans="1:17" x14ac:dyDescent="0.25">
      <c r="A274" s="75" t="s">
        <v>436</v>
      </c>
      <c r="B274" s="76" t="s">
        <v>825</v>
      </c>
      <c r="C274" s="76" t="s">
        <v>774</v>
      </c>
      <c r="D274" s="76" t="s">
        <v>794</v>
      </c>
      <c r="E274" s="77">
        <v>80</v>
      </c>
      <c r="F274" s="76">
        <v>8720365315855</v>
      </c>
      <c r="G274" s="79"/>
      <c r="H274" s="80"/>
      <c r="I274" s="80"/>
      <c r="J274" s="80"/>
      <c r="K274" s="80"/>
      <c r="L274" s="80"/>
      <c r="M274" s="80"/>
      <c r="N274" s="81">
        <v>1</v>
      </c>
      <c r="O274" s="82">
        <v>0</v>
      </c>
      <c r="P274" s="83">
        <v>0</v>
      </c>
      <c r="Q274" s="84">
        <f t="shared" si="9"/>
        <v>0</v>
      </c>
    </row>
    <row r="275" spans="1:17" x14ac:dyDescent="0.25">
      <c r="A275" s="75" t="s">
        <v>436</v>
      </c>
      <c r="B275" s="76" t="s">
        <v>826</v>
      </c>
      <c r="C275" s="76" t="s">
        <v>774</v>
      </c>
      <c r="D275" s="76" t="s">
        <v>827</v>
      </c>
      <c r="E275" s="77">
        <v>80</v>
      </c>
      <c r="F275" s="76">
        <v>8720365315770</v>
      </c>
      <c r="G275" s="79"/>
      <c r="H275" s="80"/>
      <c r="I275" s="80"/>
      <c r="J275" s="80"/>
      <c r="K275" s="80"/>
      <c r="L275" s="80"/>
      <c r="M275" s="80"/>
      <c r="N275" s="81">
        <v>1</v>
      </c>
      <c r="O275" s="82">
        <v>0</v>
      </c>
      <c r="P275" s="83">
        <v>0</v>
      </c>
      <c r="Q275" s="84">
        <f t="shared" si="9"/>
        <v>0</v>
      </c>
    </row>
    <row r="276" spans="1:17" x14ac:dyDescent="0.25">
      <c r="A276" s="75" t="s">
        <v>436</v>
      </c>
      <c r="B276" s="76" t="s">
        <v>828</v>
      </c>
      <c r="C276" s="76" t="s">
        <v>774</v>
      </c>
      <c r="D276" s="76" t="s">
        <v>775</v>
      </c>
      <c r="E276" s="77">
        <v>80</v>
      </c>
      <c r="F276" s="76">
        <v>8718226651907</v>
      </c>
      <c r="G276" s="79"/>
      <c r="H276" s="80"/>
      <c r="I276" s="80"/>
      <c r="J276" s="80"/>
      <c r="K276" s="80"/>
      <c r="L276" s="80"/>
      <c r="M276" s="80"/>
      <c r="N276" s="81">
        <v>1</v>
      </c>
      <c r="O276" s="82">
        <v>0</v>
      </c>
      <c r="P276" s="83">
        <v>0</v>
      </c>
      <c r="Q276" s="84">
        <f t="shared" si="9"/>
        <v>0</v>
      </c>
    </row>
    <row r="277" spans="1:17" x14ac:dyDescent="0.25">
      <c r="A277" s="75" t="s">
        <v>436</v>
      </c>
      <c r="B277" s="76" t="s">
        <v>829</v>
      </c>
      <c r="C277" s="76" t="s">
        <v>774</v>
      </c>
      <c r="D277" s="76" t="s">
        <v>794</v>
      </c>
      <c r="E277" s="77">
        <v>80</v>
      </c>
      <c r="F277" s="76">
        <v>8718226651761</v>
      </c>
      <c r="G277" s="79"/>
      <c r="H277" s="80"/>
      <c r="I277" s="80"/>
      <c r="J277" s="80"/>
      <c r="K277" s="80"/>
      <c r="L277" s="80"/>
      <c r="M277" s="80"/>
      <c r="N277" s="81">
        <v>1</v>
      </c>
      <c r="O277" s="82">
        <v>0</v>
      </c>
      <c r="P277" s="83">
        <v>0</v>
      </c>
      <c r="Q277" s="84">
        <f t="shared" si="10"/>
        <v>0</v>
      </c>
    </row>
    <row r="278" spans="1:17" x14ac:dyDescent="0.25">
      <c r="A278" s="75" t="s">
        <v>436</v>
      </c>
      <c r="B278" s="76" t="s">
        <v>830</v>
      </c>
      <c r="C278" s="76" t="s">
        <v>774</v>
      </c>
      <c r="D278" s="76" t="s">
        <v>778</v>
      </c>
      <c r="E278" s="77">
        <v>80</v>
      </c>
      <c r="F278" s="76">
        <v>8720365315787</v>
      </c>
      <c r="G278" s="79"/>
      <c r="H278" s="80"/>
      <c r="I278" s="80"/>
      <c r="J278" s="80"/>
      <c r="K278" s="80"/>
      <c r="L278" s="80"/>
      <c r="M278" s="80"/>
      <c r="N278" s="81">
        <v>1</v>
      </c>
      <c r="O278" s="82">
        <v>0</v>
      </c>
      <c r="P278" s="83">
        <v>0</v>
      </c>
      <c r="Q278" s="84">
        <f t="shared" ref="Q272:Q281" si="11">SUM(E278)*(N278*O278)*(1-P278)</f>
        <v>0</v>
      </c>
    </row>
    <row r="279" spans="1:17" x14ac:dyDescent="0.25">
      <c r="A279" s="75" t="s">
        <v>436</v>
      </c>
      <c r="B279" s="76" t="s">
        <v>831</v>
      </c>
      <c r="C279" s="76" t="s">
        <v>774</v>
      </c>
      <c r="D279" s="76" t="s">
        <v>778</v>
      </c>
      <c r="E279" s="77">
        <v>80</v>
      </c>
      <c r="F279" s="76">
        <v>8718226651396</v>
      </c>
      <c r="G279" s="79"/>
      <c r="H279" s="80"/>
      <c r="I279" s="80"/>
      <c r="J279" s="80"/>
      <c r="K279" s="80"/>
      <c r="L279" s="80"/>
      <c r="M279" s="80"/>
      <c r="N279" s="81">
        <v>1</v>
      </c>
      <c r="O279" s="82">
        <v>0</v>
      </c>
      <c r="P279" s="83">
        <v>0</v>
      </c>
      <c r="Q279" s="84">
        <f t="shared" si="11"/>
        <v>0</v>
      </c>
    </row>
    <row r="280" spans="1:17" x14ac:dyDescent="0.25">
      <c r="A280" s="75" t="s">
        <v>436</v>
      </c>
      <c r="B280" s="76" t="s">
        <v>832</v>
      </c>
      <c r="C280" s="76" t="s">
        <v>774</v>
      </c>
      <c r="D280" s="76" t="s">
        <v>778</v>
      </c>
      <c r="E280" s="77">
        <v>80</v>
      </c>
      <c r="F280" s="76">
        <v>8720365315879</v>
      </c>
      <c r="G280" s="79"/>
      <c r="H280" s="80"/>
      <c r="I280" s="80"/>
      <c r="J280" s="80"/>
      <c r="K280" s="80"/>
      <c r="L280" s="80"/>
      <c r="M280" s="80"/>
      <c r="N280" s="81">
        <v>1</v>
      </c>
      <c r="O280" s="82">
        <v>0</v>
      </c>
      <c r="P280" s="83">
        <v>0</v>
      </c>
      <c r="Q280" s="84">
        <f t="shared" ref="Q280" si="12">SUM(E280)*(N280*O280)*(1-P280)</f>
        <v>0</v>
      </c>
    </row>
    <row r="281" spans="1:17" x14ac:dyDescent="0.25">
      <c r="A281" s="75" t="s">
        <v>436</v>
      </c>
      <c r="B281" s="76" t="s">
        <v>833</v>
      </c>
      <c r="C281" s="76" t="s">
        <v>774</v>
      </c>
      <c r="D281" s="76" t="s">
        <v>794</v>
      </c>
      <c r="E281" s="77">
        <v>80</v>
      </c>
      <c r="F281" s="76">
        <v>8718481332368</v>
      </c>
      <c r="G281" s="79"/>
      <c r="H281" s="80"/>
      <c r="I281" s="80"/>
      <c r="J281" s="80"/>
      <c r="K281" s="80"/>
      <c r="L281" s="80"/>
      <c r="M281" s="80"/>
      <c r="N281" s="81">
        <v>1</v>
      </c>
      <c r="O281" s="82">
        <v>0</v>
      </c>
      <c r="P281" s="83">
        <v>0</v>
      </c>
      <c r="Q281" s="84">
        <f t="shared" ref="Q281" si="13">SUM(E281)*(N281*O281)*(1-P281)</f>
        <v>0</v>
      </c>
    </row>
    <row r="282" spans="1:17" x14ac:dyDescent="0.25">
      <c r="A282" s="87"/>
      <c r="B282" s="88"/>
      <c r="C282" s="88"/>
      <c r="D282" s="88"/>
      <c r="E282" s="89"/>
      <c r="F282" s="88"/>
      <c r="G282" s="90"/>
      <c r="H282" s="90"/>
      <c r="I282" s="90"/>
      <c r="J282" s="91"/>
      <c r="K282" s="91"/>
      <c r="L282" s="91"/>
      <c r="M282" s="91"/>
      <c r="N282" s="91"/>
      <c r="O282" s="92" t="s">
        <v>44</v>
      </c>
      <c r="P282" s="93">
        <f>AVERAGE(P3:P281)</f>
        <v>0</v>
      </c>
      <c r="Q282" s="94"/>
    </row>
    <row r="283" spans="1:17" x14ac:dyDescent="0.25">
      <c r="N283" s="9"/>
      <c r="O283" s="9" t="s">
        <v>58</v>
      </c>
      <c r="P283" s="9"/>
      <c r="Q283" s="67">
        <f>SUM(Q3:Q282)</f>
        <v>0</v>
      </c>
    </row>
    <row r="284" spans="1:17" x14ac:dyDescent="0.25">
      <c r="B284" s="242" t="s">
        <v>1543</v>
      </c>
    </row>
  </sheetData>
  <autoFilter ref="A2:Q59" xr:uid="{E50FE027-B656-4513-83C3-6DE6BF873ACA}">
    <sortState xmlns:xlrd2="http://schemas.microsoft.com/office/spreadsheetml/2017/richdata2" ref="A3:Q59">
      <sortCondition descending="1" ref="E2:E59"/>
    </sortState>
  </autoFilter>
  <mergeCells count="1">
    <mergeCell ref="A1:P1"/>
  </mergeCells>
  <conditionalFormatting sqref="N3:P3 H2:H281 J4:P281">
    <cfRule type="expression" dxfId="6" priority="8">
      <formula>#REF!&gt;0</formula>
    </cfRule>
  </conditionalFormatting>
  <conditionalFormatting sqref="I2:I281">
    <cfRule type="expression" dxfId="5" priority="16">
      <formula>#REF!&gt;0</formula>
    </cfRule>
  </conditionalFormatting>
  <conditionalFormatting sqref="J3:M3 Q3:Q281">
    <cfRule type="expression" dxfId="4" priority="31">
      <formula>#REF!&gt;0</formula>
    </cfRule>
  </conditionalFormatting>
  <conditionalFormatting sqref="J2:P2">
    <cfRule type="expression" dxfId="3" priority="29">
      <formula>#REF!&gt;0</formula>
    </cfRule>
  </conditionalFormatting>
  <conditionalFormatting sqref="F1:F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B461-B3BB-4166-92EF-559F1C7AED58}">
  <sheetPr>
    <tabColor rgb="FF7030A0"/>
    <pageSetUpPr fitToPage="1"/>
  </sheetPr>
  <dimension ref="A1:R83"/>
  <sheetViews>
    <sheetView view="pageBreakPreview" topLeftCell="B44" zoomScale="90" zoomScaleNormal="90" zoomScaleSheetLayoutView="90" workbookViewId="0">
      <selection activeCell="I71" sqref="I71"/>
    </sheetView>
  </sheetViews>
  <sheetFormatPr defaultColWidth="9.140625" defaultRowHeight="15" x14ac:dyDescent="0.25"/>
  <cols>
    <col min="1" max="1" width="3" bestFit="1" customWidth="1"/>
    <col min="2" max="2" width="16" style="1" customWidth="1"/>
    <col min="3" max="3" width="39.42578125" style="1" customWidth="1"/>
    <col min="4" max="4" width="21" style="1" customWidth="1"/>
    <col min="5" max="5" width="21.28515625" style="5" customWidth="1"/>
    <col min="6" max="6" width="1.5703125" style="1" customWidth="1"/>
    <col min="7" max="7" width="25.140625" style="1" customWidth="1"/>
    <col min="8" max="8" width="66.85546875" style="1" customWidth="1"/>
    <col min="9" max="9" width="21.85546875" style="1" customWidth="1"/>
    <col min="10" max="10" width="17.5703125" style="1" customWidth="1"/>
    <col min="11" max="11" width="34.28515625" style="1" customWidth="1"/>
    <col min="12" max="12" width="19.140625" style="1" customWidth="1"/>
    <col min="13" max="18" width="9.140625" style="1"/>
  </cols>
  <sheetData>
    <row r="1" spans="1:15" x14ac:dyDescent="0.25">
      <c r="A1" s="87"/>
      <c r="B1" s="226" t="s">
        <v>1</v>
      </c>
      <c r="C1" s="227"/>
      <c r="D1" s="227"/>
      <c r="E1" s="227"/>
      <c r="F1" s="227"/>
      <c r="G1" s="227"/>
      <c r="H1" s="227"/>
      <c r="I1" s="227"/>
      <c r="J1" s="6"/>
      <c r="M1" s="6"/>
      <c r="N1" s="6"/>
      <c r="O1" s="6"/>
    </row>
    <row r="2" spans="1:15" ht="14.45" customHeight="1" x14ac:dyDescent="0.25">
      <c r="A2" s="103"/>
      <c r="B2" s="103" t="s">
        <v>56</v>
      </c>
      <c r="C2" s="104"/>
      <c r="D2" s="104"/>
      <c r="E2" s="105"/>
      <c r="F2" s="106"/>
      <c r="G2" s="107"/>
      <c r="H2" s="108" t="s">
        <v>85</v>
      </c>
      <c r="I2" s="107"/>
    </row>
    <row r="3" spans="1:15" ht="39" thickBot="1" x14ac:dyDescent="0.3">
      <c r="A3" s="103"/>
      <c r="B3" s="109" t="s">
        <v>74</v>
      </c>
      <c r="C3" s="109" t="s">
        <v>73</v>
      </c>
      <c r="D3" s="109" t="s">
        <v>83</v>
      </c>
      <c r="E3" s="110" t="s">
        <v>84</v>
      </c>
      <c r="F3" s="111"/>
      <c r="G3" s="112" t="s">
        <v>55</v>
      </c>
      <c r="H3" s="109" t="s">
        <v>54</v>
      </c>
      <c r="I3" s="112" t="s">
        <v>0</v>
      </c>
    </row>
    <row r="4" spans="1:15" x14ac:dyDescent="0.25">
      <c r="A4" s="113">
        <v>1</v>
      </c>
      <c r="B4" s="114" t="s">
        <v>70</v>
      </c>
      <c r="C4" s="115" t="s">
        <v>98</v>
      </c>
      <c r="D4" s="116">
        <f>DKW!Q312</f>
        <v>0</v>
      </c>
      <c r="E4" s="117">
        <f>DKW!P311</f>
        <v>0</v>
      </c>
      <c r="F4" s="118"/>
      <c r="G4" s="119"/>
      <c r="H4" s="120"/>
      <c r="I4" s="121">
        <v>0</v>
      </c>
    </row>
    <row r="5" spans="1:15" x14ac:dyDescent="0.25">
      <c r="A5" s="113"/>
      <c r="B5" s="122"/>
      <c r="C5" s="123" t="s">
        <v>101</v>
      </c>
      <c r="D5" s="124"/>
      <c r="E5" s="125"/>
      <c r="F5" s="126"/>
      <c r="G5" s="127"/>
      <c r="H5" s="128"/>
      <c r="I5" s="129"/>
    </row>
    <row r="6" spans="1:15" x14ac:dyDescent="0.25">
      <c r="A6" s="113"/>
      <c r="B6" s="122"/>
      <c r="C6" s="123" t="s">
        <v>128</v>
      </c>
      <c r="D6" s="124"/>
      <c r="E6" s="125"/>
      <c r="F6" s="126"/>
      <c r="G6" s="127"/>
      <c r="H6" s="128"/>
      <c r="I6" s="129"/>
    </row>
    <row r="7" spans="1:15" x14ac:dyDescent="0.25">
      <c r="A7" s="113"/>
      <c r="B7" s="122"/>
      <c r="C7" s="123" t="s">
        <v>132</v>
      </c>
      <c r="D7" s="124"/>
      <c r="E7" s="125"/>
      <c r="F7" s="126"/>
      <c r="G7" s="127"/>
      <c r="H7" s="128"/>
      <c r="I7" s="129"/>
    </row>
    <row r="8" spans="1:15" x14ac:dyDescent="0.25">
      <c r="A8" s="113"/>
      <c r="B8" s="122"/>
      <c r="C8" s="123" t="s">
        <v>135</v>
      </c>
      <c r="D8" s="124"/>
      <c r="E8" s="125"/>
      <c r="F8" s="126"/>
      <c r="G8" s="127"/>
      <c r="H8" s="128"/>
      <c r="I8" s="129"/>
    </row>
    <row r="9" spans="1:15" x14ac:dyDescent="0.25">
      <c r="A9" s="113"/>
      <c r="B9" s="122"/>
      <c r="C9" s="123" t="s">
        <v>144</v>
      </c>
      <c r="D9" s="124"/>
      <c r="E9" s="125"/>
      <c r="F9" s="126"/>
      <c r="G9" s="127"/>
      <c r="H9" s="128"/>
      <c r="I9" s="129"/>
    </row>
    <row r="10" spans="1:15" x14ac:dyDescent="0.25">
      <c r="A10" s="113"/>
      <c r="B10" s="122"/>
      <c r="C10" s="123" t="s">
        <v>155</v>
      </c>
      <c r="D10" s="124"/>
      <c r="E10" s="125"/>
      <c r="F10" s="126"/>
      <c r="G10" s="127"/>
      <c r="H10" s="128"/>
      <c r="I10" s="129"/>
    </row>
    <row r="11" spans="1:15" x14ac:dyDescent="0.25">
      <c r="A11" s="113"/>
      <c r="B11" s="122"/>
      <c r="C11" s="123" t="s">
        <v>166</v>
      </c>
      <c r="D11" s="124"/>
      <c r="E11" s="125"/>
      <c r="F11" s="126"/>
      <c r="G11" s="127"/>
      <c r="H11" s="128"/>
      <c r="I11" s="129"/>
    </row>
    <row r="12" spans="1:15" x14ac:dyDescent="0.25">
      <c r="A12" s="113"/>
      <c r="B12" s="122"/>
      <c r="C12" s="123" t="s">
        <v>169</v>
      </c>
      <c r="D12" s="124"/>
      <c r="E12" s="125"/>
      <c r="F12" s="126"/>
      <c r="G12" s="127"/>
      <c r="H12" s="128"/>
      <c r="I12" s="129"/>
    </row>
    <row r="13" spans="1:15" x14ac:dyDescent="0.25">
      <c r="A13" s="113"/>
      <c r="B13" s="122"/>
      <c r="C13" s="123" t="s">
        <v>177</v>
      </c>
      <c r="D13" s="124"/>
      <c r="E13" s="125"/>
      <c r="F13" s="126"/>
      <c r="G13" s="127"/>
      <c r="H13" s="128"/>
      <c r="I13" s="129"/>
    </row>
    <row r="14" spans="1:15" x14ac:dyDescent="0.25">
      <c r="A14" s="113"/>
      <c r="B14" s="122"/>
      <c r="C14" s="123" t="s">
        <v>180</v>
      </c>
      <c r="D14" s="124"/>
      <c r="E14" s="125"/>
      <c r="F14" s="126"/>
      <c r="G14" s="127"/>
      <c r="H14" s="128"/>
      <c r="I14" s="129"/>
    </row>
    <row r="15" spans="1:15" x14ac:dyDescent="0.25">
      <c r="A15" s="113"/>
      <c r="B15" s="122"/>
      <c r="C15" s="123" t="s">
        <v>186</v>
      </c>
      <c r="D15" s="124"/>
      <c r="E15" s="125"/>
      <c r="F15" s="126"/>
      <c r="G15" s="127"/>
      <c r="H15" s="128"/>
      <c r="I15" s="129"/>
    </row>
    <row r="16" spans="1:15" x14ac:dyDescent="0.25">
      <c r="A16" s="113"/>
      <c r="B16" s="122"/>
      <c r="C16" s="123" t="s">
        <v>189</v>
      </c>
      <c r="D16" s="124"/>
      <c r="E16" s="125"/>
      <c r="F16" s="126"/>
      <c r="G16" s="127"/>
      <c r="H16" s="128"/>
      <c r="I16" s="129"/>
    </row>
    <row r="17" spans="1:9" x14ac:dyDescent="0.25">
      <c r="A17" s="113"/>
      <c r="B17" s="122"/>
      <c r="C17" s="123" t="s">
        <v>192</v>
      </c>
      <c r="D17" s="124"/>
      <c r="E17" s="125"/>
      <c r="F17" s="126"/>
      <c r="G17" s="127"/>
      <c r="H17" s="128"/>
      <c r="I17" s="129"/>
    </row>
    <row r="18" spans="1:9" x14ac:dyDescent="0.25">
      <c r="A18" s="113"/>
      <c r="B18" s="122"/>
      <c r="C18" s="123" t="s">
        <v>197</v>
      </c>
      <c r="D18" s="124"/>
      <c r="E18" s="125"/>
      <c r="F18" s="126"/>
      <c r="G18" s="127"/>
      <c r="H18" s="128"/>
      <c r="I18" s="129"/>
    </row>
    <row r="19" spans="1:9" x14ac:dyDescent="0.25">
      <c r="A19" s="113"/>
      <c r="B19" s="122"/>
      <c r="C19" s="123" t="s">
        <v>222</v>
      </c>
      <c r="D19" s="124"/>
      <c r="E19" s="125"/>
      <c r="F19" s="126"/>
      <c r="G19" s="127"/>
      <c r="H19" s="128"/>
      <c r="I19" s="129"/>
    </row>
    <row r="20" spans="1:9" x14ac:dyDescent="0.25">
      <c r="A20" s="113"/>
      <c r="B20" s="122"/>
      <c r="C20" s="123" t="s">
        <v>228</v>
      </c>
      <c r="D20" s="124"/>
      <c r="E20" s="125"/>
      <c r="F20" s="126"/>
      <c r="G20" s="127"/>
      <c r="H20" s="128"/>
      <c r="I20" s="129"/>
    </row>
    <row r="21" spans="1:9" x14ac:dyDescent="0.25">
      <c r="A21" s="113"/>
      <c r="B21" s="122"/>
      <c r="C21" s="123" t="s">
        <v>233</v>
      </c>
      <c r="D21" s="124"/>
      <c r="E21" s="125"/>
      <c r="F21" s="126"/>
      <c r="G21" s="127"/>
      <c r="H21" s="128"/>
      <c r="I21" s="129"/>
    </row>
    <row r="22" spans="1:9" x14ac:dyDescent="0.25">
      <c r="A22" s="113"/>
      <c r="B22" s="122"/>
      <c r="C22" s="123" t="s">
        <v>241</v>
      </c>
      <c r="D22" s="124"/>
      <c r="E22" s="125"/>
      <c r="F22" s="126"/>
      <c r="G22" s="127"/>
      <c r="H22" s="128"/>
      <c r="I22" s="129"/>
    </row>
    <row r="23" spans="1:9" x14ac:dyDescent="0.25">
      <c r="A23" s="113"/>
      <c r="B23" s="122"/>
      <c r="C23" s="123" t="s">
        <v>244</v>
      </c>
      <c r="D23" s="124"/>
      <c r="E23" s="125"/>
      <c r="F23" s="126"/>
      <c r="G23" s="127"/>
      <c r="H23" s="128"/>
      <c r="I23" s="129"/>
    </row>
    <row r="24" spans="1:9" ht="15.75" thickBot="1" x14ac:dyDescent="0.3">
      <c r="A24" s="113"/>
      <c r="B24" s="130"/>
      <c r="C24" s="131" t="s">
        <v>246</v>
      </c>
      <c r="D24" s="132"/>
      <c r="E24" s="133"/>
      <c r="F24" s="126"/>
      <c r="G24" s="134"/>
      <c r="H24" s="135"/>
      <c r="I24" s="136"/>
    </row>
    <row r="25" spans="1:9" x14ac:dyDescent="0.25">
      <c r="A25" s="113">
        <f>A4+1</f>
        <v>2</v>
      </c>
      <c r="B25" s="137" t="s">
        <v>6</v>
      </c>
      <c r="C25" s="138" t="s">
        <v>251</v>
      </c>
      <c r="D25" s="139">
        <f>Diepvries!Q169</f>
        <v>0</v>
      </c>
      <c r="E25" s="140">
        <f>Diepvries!P168</f>
        <v>0</v>
      </c>
      <c r="F25" s="111"/>
      <c r="G25" s="119"/>
      <c r="H25" s="120"/>
      <c r="I25" s="121">
        <v>0</v>
      </c>
    </row>
    <row r="26" spans="1:9" x14ac:dyDescent="0.25">
      <c r="A26" s="113"/>
      <c r="B26" s="141"/>
      <c r="C26" s="142" t="s">
        <v>257</v>
      </c>
      <c r="D26" s="143"/>
      <c r="E26" s="144"/>
      <c r="F26" s="111"/>
      <c r="G26" s="127"/>
      <c r="H26" s="128"/>
      <c r="I26" s="129"/>
    </row>
    <row r="27" spans="1:9" x14ac:dyDescent="0.25">
      <c r="A27" s="113"/>
      <c r="B27" s="141"/>
      <c r="C27" s="142" t="s">
        <v>265</v>
      </c>
      <c r="D27" s="143"/>
      <c r="E27" s="144"/>
      <c r="F27" s="111"/>
      <c r="G27" s="127"/>
      <c r="H27" s="128"/>
      <c r="I27" s="129"/>
    </row>
    <row r="28" spans="1:9" x14ac:dyDescent="0.25">
      <c r="A28" s="113"/>
      <c r="B28" s="141"/>
      <c r="C28" s="142" t="s">
        <v>272</v>
      </c>
      <c r="D28" s="143"/>
      <c r="E28" s="144"/>
      <c r="F28" s="111"/>
      <c r="G28" s="127"/>
      <c r="H28" s="128"/>
      <c r="I28" s="129"/>
    </row>
    <row r="29" spans="1:9" x14ac:dyDescent="0.25">
      <c r="A29" s="113"/>
      <c r="B29" s="141"/>
      <c r="C29" s="142" t="s">
        <v>274</v>
      </c>
      <c r="D29" s="143"/>
      <c r="E29" s="144"/>
      <c r="F29" s="111"/>
      <c r="G29" s="127"/>
      <c r="H29" s="128"/>
      <c r="I29" s="129"/>
    </row>
    <row r="30" spans="1:9" x14ac:dyDescent="0.25">
      <c r="A30" s="113"/>
      <c r="B30" s="141"/>
      <c r="C30" s="142" t="s">
        <v>319</v>
      </c>
      <c r="D30" s="143"/>
      <c r="E30" s="144"/>
      <c r="F30" s="111"/>
      <c r="G30" s="127"/>
      <c r="H30" s="128"/>
      <c r="I30" s="129"/>
    </row>
    <row r="31" spans="1:9" x14ac:dyDescent="0.25">
      <c r="A31" s="113"/>
      <c r="B31" s="141"/>
      <c r="C31" s="142" t="s">
        <v>330</v>
      </c>
      <c r="D31" s="143"/>
      <c r="E31" s="144"/>
      <c r="F31" s="111"/>
      <c r="G31" s="127"/>
      <c r="H31" s="128"/>
      <c r="I31" s="129"/>
    </row>
    <row r="32" spans="1:9" x14ac:dyDescent="0.25">
      <c r="A32" s="113"/>
      <c r="B32" s="141"/>
      <c r="C32" s="142" t="s">
        <v>339</v>
      </c>
      <c r="D32" s="143"/>
      <c r="E32" s="144"/>
      <c r="F32" s="111"/>
      <c r="G32" s="127"/>
      <c r="H32" s="128"/>
      <c r="I32" s="129"/>
    </row>
    <row r="33" spans="1:9" x14ac:dyDescent="0.25">
      <c r="A33" s="113"/>
      <c r="B33" s="141"/>
      <c r="C33" s="142" t="s">
        <v>347</v>
      </c>
      <c r="D33" s="143"/>
      <c r="E33" s="144"/>
      <c r="F33" s="111"/>
      <c r="G33" s="127"/>
      <c r="H33" s="128"/>
      <c r="I33" s="129"/>
    </row>
    <row r="34" spans="1:9" x14ac:dyDescent="0.25">
      <c r="A34" s="113"/>
      <c r="B34" s="141"/>
      <c r="C34" s="142" t="s">
        <v>352</v>
      </c>
      <c r="D34" s="143"/>
      <c r="E34" s="144"/>
      <c r="F34" s="111"/>
      <c r="G34" s="127"/>
      <c r="H34" s="128"/>
      <c r="I34" s="129"/>
    </row>
    <row r="35" spans="1:9" x14ac:dyDescent="0.25">
      <c r="A35" s="113"/>
      <c r="B35" s="141"/>
      <c r="C35" s="142" t="s">
        <v>354</v>
      </c>
      <c r="D35" s="143"/>
      <c r="E35" s="144"/>
      <c r="F35" s="111"/>
      <c r="G35" s="127"/>
      <c r="H35" s="128"/>
      <c r="I35" s="129"/>
    </row>
    <row r="36" spans="1:9" x14ac:dyDescent="0.25">
      <c r="A36" s="113"/>
      <c r="B36" s="141"/>
      <c r="C36" s="142" t="s">
        <v>355</v>
      </c>
      <c r="D36" s="143"/>
      <c r="E36" s="144"/>
      <c r="F36" s="111"/>
      <c r="G36" s="127"/>
      <c r="H36" s="128"/>
      <c r="I36" s="129"/>
    </row>
    <row r="37" spans="1:9" ht="15.75" thickBot="1" x14ac:dyDescent="0.3">
      <c r="A37" s="113"/>
      <c r="B37" s="145"/>
      <c r="C37" s="146" t="s">
        <v>356</v>
      </c>
      <c r="D37" s="147"/>
      <c r="E37" s="148"/>
      <c r="F37" s="111"/>
      <c r="G37" s="134"/>
      <c r="H37" s="135"/>
      <c r="I37" s="136"/>
    </row>
    <row r="38" spans="1:9" x14ac:dyDescent="0.25">
      <c r="A38" s="113">
        <f>A25+1</f>
        <v>3</v>
      </c>
      <c r="B38" s="149" t="s">
        <v>72</v>
      </c>
      <c r="C38" s="150" t="s">
        <v>358</v>
      </c>
      <c r="D38" s="151">
        <f>'Non food'!Q151</f>
        <v>0</v>
      </c>
      <c r="E38" s="152">
        <f>'Non food'!P150</f>
        <v>0</v>
      </c>
      <c r="F38" s="111"/>
      <c r="G38" s="119"/>
      <c r="H38" s="120"/>
      <c r="I38" s="121">
        <v>0</v>
      </c>
    </row>
    <row r="39" spans="1:9" x14ac:dyDescent="0.25">
      <c r="A39" s="113"/>
      <c r="B39" s="153"/>
      <c r="C39" s="154" t="s">
        <v>360</v>
      </c>
      <c r="D39" s="155"/>
      <c r="E39" s="156"/>
      <c r="F39" s="111"/>
      <c r="G39" s="127"/>
      <c r="H39" s="128"/>
      <c r="I39" s="129"/>
    </row>
    <row r="40" spans="1:9" x14ac:dyDescent="0.25">
      <c r="A40" s="113"/>
      <c r="B40" s="153"/>
      <c r="C40" s="154" t="s">
        <v>363</v>
      </c>
      <c r="D40" s="155"/>
      <c r="E40" s="156"/>
      <c r="F40" s="111"/>
      <c r="G40" s="127"/>
      <c r="H40" s="128"/>
      <c r="I40" s="129"/>
    </row>
    <row r="41" spans="1:9" x14ac:dyDescent="0.25">
      <c r="A41" s="113"/>
      <c r="B41" s="153"/>
      <c r="C41" s="154" t="s">
        <v>366</v>
      </c>
      <c r="D41" s="155"/>
      <c r="E41" s="156"/>
      <c r="F41" s="111"/>
      <c r="G41" s="127"/>
      <c r="H41" s="128"/>
      <c r="I41" s="129"/>
    </row>
    <row r="42" spans="1:9" x14ac:dyDescent="0.25">
      <c r="A42" s="113"/>
      <c r="B42" s="153"/>
      <c r="C42" s="154" t="s">
        <v>368</v>
      </c>
      <c r="D42" s="155"/>
      <c r="E42" s="156"/>
      <c r="F42" s="111"/>
      <c r="G42" s="127"/>
      <c r="H42" s="128"/>
      <c r="I42" s="129"/>
    </row>
    <row r="43" spans="1:9" x14ac:dyDescent="0.25">
      <c r="A43" s="113"/>
      <c r="B43" s="153"/>
      <c r="C43" s="154" t="s">
        <v>371</v>
      </c>
      <c r="D43" s="155"/>
      <c r="E43" s="156"/>
      <c r="F43" s="111"/>
      <c r="G43" s="127"/>
      <c r="H43" s="128"/>
      <c r="I43" s="129"/>
    </row>
    <row r="44" spans="1:9" x14ac:dyDescent="0.25">
      <c r="A44" s="113"/>
      <c r="B44" s="153"/>
      <c r="C44" s="154" t="s">
        <v>373</v>
      </c>
      <c r="D44" s="155"/>
      <c r="E44" s="156"/>
      <c r="F44" s="111"/>
      <c r="G44" s="127"/>
      <c r="H44" s="128"/>
      <c r="I44" s="129"/>
    </row>
    <row r="45" spans="1:9" x14ac:dyDescent="0.25">
      <c r="A45" s="113"/>
      <c r="B45" s="153"/>
      <c r="C45" s="154" t="s">
        <v>375</v>
      </c>
      <c r="D45" s="155"/>
      <c r="E45" s="156"/>
      <c r="F45" s="111"/>
      <c r="G45" s="127"/>
      <c r="H45" s="128"/>
      <c r="I45" s="129"/>
    </row>
    <row r="46" spans="1:9" x14ac:dyDescent="0.25">
      <c r="A46" s="113"/>
      <c r="B46" s="153"/>
      <c r="C46" s="154" t="s">
        <v>377</v>
      </c>
      <c r="D46" s="155"/>
      <c r="E46" s="156"/>
      <c r="F46" s="111"/>
      <c r="G46" s="127"/>
      <c r="H46" s="128"/>
      <c r="I46" s="129"/>
    </row>
    <row r="47" spans="1:9" x14ac:dyDescent="0.25">
      <c r="A47" s="113"/>
      <c r="B47" s="153"/>
      <c r="C47" s="154" t="s">
        <v>379</v>
      </c>
      <c r="D47" s="155"/>
      <c r="E47" s="156"/>
      <c r="F47" s="111"/>
      <c r="G47" s="127"/>
      <c r="H47" s="128"/>
      <c r="I47" s="129"/>
    </row>
    <row r="48" spans="1:9" x14ac:dyDescent="0.25">
      <c r="A48" s="113"/>
      <c r="B48" s="153"/>
      <c r="C48" s="154" t="s">
        <v>382</v>
      </c>
      <c r="D48" s="155"/>
      <c r="E48" s="156"/>
      <c r="F48" s="111"/>
      <c r="G48" s="127"/>
      <c r="H48" s="128"/>
      <c r="I48" s="129"/>
    </row>
    <row r="49" spans="1:9" x14ac:dyDescent="0.25">
      <c r="A49" s="113"/>
      <c r="B49" s="153"/>
      <c r="C49" s="154" t="s">
        <v>385</v>
      </c>
      <c r="D49" s="155"/>
      <c r="E49" s="156"/>
      <c r="F49" s="111"/>
      <c r="G49" s="127"/>
      <c r="H49" s="128"/>
      <c r="I49" s="129"/>
    </row>
    <row r="50" spans="1:9" x14ac:dyDescent="0.25">
      <c r="A50" s="113"/>
      <c r="B50" s="153"/>
      <c r="C50" s="154" t="s">
        <v>388</v>
      </c>
      <c r="D50" s="155"/>
      <c r="E50" s="156"/>
      <c r="F50" s="111"/>
      <c r="G50" s="127"/>
      <c r="H50" s="128"/>
      <c r="I50" s="129"/>
    </row>
    <row r="51" spans="1:9" x14ac:dyDescent="0.25">
      <c r="A51" s="113"/>
      <c r="B51" s="153"/>
      <c r="C51" s="154" t="s">
        <v>390</v>
      </c>
      <c r="D51" s="155"/>
      <c r="E51" s="156"/>
      <c r="F51" s="111"/>
      <c r="G51" s="127"/>
      <c r="H51" s="128"/>
      <c r="I51" s="129"/>
    </row>
    <row r="52" spans="1:9" x14ac:dyDescent="0.25">
      <c r="A52" s="113"/>
      <c r="B52" s="153"/>
      <c r="C52" s="154" t="s">
        <v>392</v>
      </c>
      <c r="D52" s="155"/>
      <c r="E52" s="156"/>
      <c r="F52" s="111"/>
      <c r="G52" s="127"/>
      <c r="H52" s="128"/>
      <c r="I52" s="129"/>
    </row>
    <row r="53" spans="1:9" x14ac:dyDescent="0.25">
      <c r="A53" s="113"/>
      <c r="B53" s="153"/>
      <c r="C53" s="154" t="s">
        <v>396</v>
      </c>
      <c r="D53" s="155"/>
      <c r="E53" s="156"/>
      <c r="F53" s="111"/>
      <c r="G53" s="127"/>
      <c r="H53" s="128"/>
      <c r="I53" s="129"/>
    </row>
    <row r="54" spans="1:9" x14ac:dyDescent="0.25">
      <c r="A54" s="113"/>
      <c r="B54" s="153"/>
      <c r="C54" s="154" t="s">
        <v>403</v>
      </c>
      <c r="D54" s="155"/>
      <c r="E54" s="156"/>
      <c r="F54" s="111"/>
      <c r="G54" s="127"/>
      <c r="H54" s="128"/>
      <c r="I54" s="129"/>
    </row>
    <row r="55" spans="1:9" x14ac:dyDescent="0.25">
      <c r="A55" s="113"/>
      <c r="B55" s="153"/>
      <c r="C55" s="154" t="s">
        <v>428</v>
      </c>
      <c r="D55" s="155"/>
      <c r="E55" s="156"/>
      <c r="F55" s="111"/>
      <c r="G55" s="127"/>
      <c r="H55" s="128"/>
      <c r="I55" s="129"/>
    </row>
    <row r="56" spans="1:9" ht="15.75" thickBot="1" x14ac:dyDescent="0.3">
      <c r="A56" s="113"/>
      <c r="B56" s="157"/>
      <c r="C56" s="158" t="s">
        <v>433</v>
      </c>
      <c r="D56" s="159"/>
      <c r="E56" s="160"/>
      <c r="F56" s="111"/>
      <c r="G56" s="134"/>
      <c r="H56" s="135"/>
      <c r="I56" s="136"/>
    </row>
    <row r="57" spans="1:9" x14ac:dyDescent="0.25">
      <c r="A57" s="161">
        <f t="shared" ref="A57" si="0">A38+1</f>
        <v>4</v>
      </c>
      <c r="B57" s="162" t="s">
        <v>89</v>
      </c>
      <c r="C57" s="162" t="s">
        <v>437</v>
      </c>
      <c r="D57" s="163">
        <f>Vers!Q283</f>
        <v>0</v>
      </c>
      <c r="E57" s="164">
        <f>Vers!P282</f>
        <v>0</v>
      </c>
      <c r="F57" s="111"/>
      <c r="G57" s="119"/>
      <c r="H57" s="120"/>
      <c r="I57" s="121">
        <v>0</v>
      </c>
    </row>
    <row r="58" spans="1:9" x14ac:dyDescent="0.25">
      <c r="A58" s="161"/>
      <c r="B58" s="162"/>
      <c r="C58" s="162" t="s">
        <v>440</v>
      </c>
      <c r="D58" s="163"/>
      <c r="E58" s="164"/>
      <c r="F58" s="111"/>
      <c r="G58" s="127"/>
      <c r="H58" s="128"/>
      <c r="I58" s="129"/>
    </row>
    <row r="59" spans="1:9" x14ac:dyDescent="0.25">
      <c r="A59" s="161"/>
      <c r="B59" s="162"/>
      <c r="C59" s="162" t="s">
        <v>449</v>
      </c>
      <c r="D59" s="163"/>
      <c r="E59" s="164"/>
      <c r="F59" s="111"/>
      <c r="G59" s="127"/>
      <c r="H59" s="128"/>
      <c r="I59" s="129"/>
    </row>
    <row r="60" spans="1:9" x14ac:dyDescent="0.25">
      <c r="A60" s="161"/>
      <c r="B60" s="162"/>
      <c r="C60" s="162" t="s">
        <v>452</v>
      </c>
      <c r="D60" s="163"/>
      <c r="E60" s="164"/>
      <c r="F60" s="111"/>
      <c r="G60" s="127"/>
      <c r="H60" s="128"/>
      <c r="I60" s="129"/>
    </row>
    <row r="61" spans="1:9" x14ac:dyDescent="0.25">
      <c r="A61" s="161"/>
      <c r="B61" s="162"/>
      <c r="C61" s="162" t="s">
        <v>458</v>
      </c>
      <c r="D61" s="163"/>
      <c r="E61" s="164"/>
      <c r="F61" s="111"/>
      <c r="G61" s="127"/>
      <c r="H61" s="128"/>
      <c r="I61" s="129"/>
    </row>
    <row r="62" spans="1:9" x14ac:dyDescent="0.25">
      <c r="A62" s="161"/>
      <c r="B62" s="162"/>
      <c r="C62" s="162" t="s">
        <v>461</v>
      </c>
      <c r="D62" s="163"/>
      <c r="E62" s="164"/>
      <c r="F62" s="111"/>
      <c r="G62" s="127"/>
      <c r="H62" s="128"/>
      <c r="I62" s="129"/>
    </row>
    <row r="63" spans="1:9" x14ac:dyDescent="0.25">
      <c r="A63" s="161"/>
      <c r="B63" s="162"/>
      <c r="C63" s="162" t="s">
        <v>472</v>
      </c>
      <c r="D63" s="163"/>
      <c r="E63" s="164"/>
      <c r="F63" s="111"/>
      <c r="G63" s="127"/>
      <c r="H63" s="128"/>
      <c r="I63" s="129"/>
    </row>
    <row r="64" spans="1:9" x14ac:dyDescent="0.25">
      <c r="A64" s="161"/>
      <c r="B64" s="165"/>
      <c r="C64" s="165" t="s">
        <v>479</v>
      </c>
      <c r="D64" s="166"/>
      <c r="E64" s="167"/>
      <c r="F64" s="111"/>
      <c r="G64" s="127"/>
      <c r="H64" s="128"/>
      <c r="I64" s="129"/>
    </row>
    <row r="65" spans="1:12" x14ac:dyDescent="0.25">
      <c r="A65" s="161"/>
      <c r="B65" s="165"/>
      <c r="C65" s="165" t="s">
        <v>481</v>
      </c>
      <c r="D65" s="166"/>
      <c r="E65" s="167"/>
      <c r="F65" s="111"/>
      <c r="G65" s="127"/>
      <c r="H65" s="128"/>
      <c r="I65" s="129"/>
    </row>
    <row r="66" spans="1:12" x14ac:dyDescent="0.25">
      <c r="A66" s="161"/>
      <c r="B66" s="165"/>
      <c r="C66" s="165" t="s">
        <v>483</v>
      </c>
      <c r="D66" s="166"/>
      <c r="E66" s="167"/>
      <c r="F66" s="111"/>
      <c r="G66" s="127"/>
      <c r="H66" s="128"/>
      <c r="I66" s="129"/>
    </row>
    <row r="67" spans="1:12" x14ac:dyDescent="0.25">
      <c r="A67" s="161"/>
      <c r="B67" s="165"/>
      <c r="C67" s="165" t="s">
        <v>485</v>
      </c>
      <c r="D67" s="166"/>
      <c r="E67" s="167"/>
      <c r="F67" s="111"/>
      <c r="G67" s="127"/>
      <c r="H67" s="128"/>
      <c r="I67" s="129"/>
    </row>
    <row r="68" spans="1:12" x14ac:dyDescent="0.25">
      <c r="A68" s="161"/>
      <c r="B68" s="165"/>
      <c r="C68" s="165" t="s">
        <v>488</v>
      </c>
      <c r="D68" s="166"/>
      <c r="E68" s="167"/>
      <c r="F68" s="111"/>
      <c r="G68" s="127"/>
      <c r="H68" s="128"/>
      <c r="I68" s="129"/>
    </row>
    <row r="69" spans="1:12" x14ac:dyDescent="0.25">
      <c r="A69" s="161"/>
      <c r="B69" s="165"/>
      <c r="C69" s="165" t="s">
        <v>497</v>
      </c>
      <c r="D69" s="166"/>
      <c r="E69" s="167"/>
      <c r="F69" s="111"/>
      <c r="G69" s="127"/>
      <c r="H69" s="128"/>
      <c r="I69" s="129"/>
    </row>
    <row r="70" spans="1:12" ht="15.75" thickBot="1" x14ac:dyDescent="0.3">
      <c r="A70" s="161"/>
      <c r="B70" s="165"/>
      <c r="C70" s="165" t="s">
        <v>499</v>
      </c>
      <c r="D70" s="166"/>
      <c r="E70" s="167"/>
      <c r="F70" s="111"/>
      <c r="G70" s="134"/>
      <c r="H70" s="135"/>
      <c r="I70" s="136"/>
    </row>
    <row r="71" spans="1:12" x14ac:dyDescent="0.25">
      <c r="A71" s="168"/>
      <c r="B71" s="169"/>
      <c r="C71" s="19" t="s">
        <v>86</v>
      </c>
      <c r="D71" s="170">
        <f>SUM(D4:D70)</f>
        <v>0</v>
      </c>
      <c r="E71" s="171">
        <f>AVERAGE(E4:E70)</f>
        <v>0</v>
      </c>
      <c r="F71" s="17"/>
      <c r="G71" s="172" t="s">
        <v>87</v>
      </c>
      <c r="H71" s="172"/>
      <c r="I71" s="173">
        <f>AVERAGE(I4:I70)</f>
        <v>0</v>
      </c>
    </row>
    <row r="74" spans="1:12" x14ac:dyDescent="0.25">
      <c r="G74"/>
      <c r="H74" s="35"/>
      <c r="I74"/>
      <c r="J74"/>
      <c r="K74"/>
      <c r="L74"/>
    </row>
    <row r="75" spans="1:12" x14ac:dyDescent="0.25">
      <c r="K75" s="37"/>
      <c r="L75" s="37"/>
    </row>
    <row r="76" spans="1:12" x14ac:dyDescent="0.25">
      <c r="K76"/>
      <c r="L76"/>
    </row>
    <row r="77" spans="1:12" x14ac:dyDescent="0.25">
      <c r="K77" s="42"/>
      <c r="L77" s="42"/>
    </row>
    <row r="78" spans="1:12" x14ac:dyDescent="0.25">
      <c r="K78" s="42"/>
      <c r="L78" s="42"/>
    </row>
    <row r="79" spans="1:12" x14ac:dyDescent="0.25">
      <c r="K79" s="41"/>
      <c r="L79" s="41"/>
    </row>
    <row r="80" spans="1:12" x14ac:dyDescent="0.25">
      <c r="K80" s="41"/>
      <c r="L80" s="41"/>
    </row>
    <row r="81" spans="11:12" x14ac:dyDescent="0.25">
      <c r="K81" s="36"/>
      <c r="L81" s="36"/>
    </row>
    <row r="82" spans="11:12" x14ac:dyDescent="0.25">
      <c r="K82" s="36"/>
      <c r="L82" s="36"/>
    </row>
    <row r="83" spans="11:12" x14ac:dyDescent="0.25">
      <c r="K83"/>
      <c r="L83"/>
    </row>
  </sheetData>
  <mergeCells count="1">
    <mergeCell ref="B1:I1"/>
  </mergeCells>
  <conditionalFormatting sqref="I4:I24">
    <cfRule type="expression" dxfId="1" priority="30">
      <formula>#REF!&gt;0</formula>
    </cfRule>
  </conditionalFormatting>
  <conditionalFormatting sqref="I25:I70">
    <cfRule type="expression" dxfId="0" priority="1">
      <formula>#REF!&gt;0</formula>
    </cfRule>
  </conditionalFormatting>
  <pageMargins left="0.7" right="0.7" top="0.75" bottom="0.75" header="0.3" footer="0.3"/>
  <pageSetup paperSize="9" scale="60" fitToHeight="0" orientation="landscape" r:id="rId1"/>
  <rowBreaks count="1" manualBreakCount="1">
    <brk id="37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5497A-DBD5-4CB6-97DF-C8114651CBD5}">
  <sheetPr>
    <tabColor theme="5" tint="0.39997558519241921"/>
    <pageSetUpPr fitToPage="1"/>
  </sheetPr>
  <dimension ref="A1:J12"/>
  <sheetViews>
    <sheetView view="pageBreakPreview" zoomScale="80" zoomScaleNormal="90" zoomScaleSheetLayoutView="80" workbookViewId="0">
      <selection activeCell="H27" sqref="H27"/>
    </sheetView>
  </sheetViews>
  <sheetFormatPr defaultColWidth="8.85546875" defaultRowHeight="12.75" x14ac:dyDescent="0.2"/>
  <cols>
    <col min="1" max="1" width="28.7109375" style="175" bestFit="1" customWidth="1"/>
    <col min="2" max="2" width="26.140625" style="175" bestFit="1" customWidth="1"/>
    <col min="3" max="3" width="21.85546875" style="179" bestFit="1" customWidth="1"/>
    <col min="4" max="4" width="6.85546875" style="189" bestFit="1" customWidth="1"/>
    <col min="5" max="5" width="12" style="189" bestFit="1" customWidth="1"/>
    <col min="6" max="6" width="17.42578125" style="174" customWidth="1"/>
    <col min="7" max="7" width="19.28515625" style="175" customWidth="1"/>
    <col min="8" max="9" width="21.140625" style="175" customWidth="1"/>
    <col min="10" max="10" width="43.28515625" style="174" customWidth="1"/>
    <col min="11" max="16384" width="8.85546875" style="175"/>
  </cols>
  <sheetData>
    <row r="1" spans="1:10" ht="32.450000000000003" customHeight="1" x14ac:dyDescent="0.2">
      <c r="A1" s="190"/>
      <c r="B1" s="228" t="s">
        <v>38</v>
      </c>
      <c r="C1" s="228"/>
      <c r="D1" s="228"/>
      <c r="E1" s="228"/>
      <c r="F1" s="191"/>
      <c r="G1" s="192"/>
      <c r="H1" s="192" t="s">
        <v>27</v>
      </c>
      <c r="I1" s="192" t="s">
        <v>27</v>
      </c>
      <c r="J1" s="193"/>
    </row>
    <row r="2" spans="1:10" s="179" customFormat="1" ht="51" x14ac:dyDescent="0.2">
      <c r="A2" s="194" t="s">
        <v>20</v>
      </c>
      <c r="B2" s="176" t="s">
        <v>21</v>
      </c>
      <c r="C2" s="177" t="s">
        <v>36</v>
      </c>
      <c r="D2" s="176" t="s">
        <v>75</v>
      </c>
      <c r="E2" s="176" t="s">
        <v>37</v>
      </c>
      <c r="F2" s="177" t="s">
        <v>511</v>
      </c>
      <c r="G2" s="178" t="s">
        <v>519</v>
      </c>
      <c r="H2" s="178" t="s">
        <v>515</v>
      </c>
      <c r="I2" s="178" t="s">
        <v>507</v>
      </c>
      <c r="J2" s="195" t="s">
        <v>24</v>
      </c>
    </row>
    <row r="3" spans="1:10" x14ac:dyDescent="0.2">
      <c r="A3" s="196"/>
      <c r="B3" s="180"/>
      <c r="C3" s="181"/>
      <c r="D3" s="180"/>
      <c r="E3" s="180"/>
      <c r="F3" s="182">
        <v>3</v>
      </c>
      <c r="G3" s="183">
        <v>156</v>
      </c>
      <c r="H3" s="183" t="s">
        <v>514</v>
      </c>
      <c r="I3" s="183"/>
      <c r="J3" s="197" t="s">
        <v>29</v>
      </c>
    </row>
    <row r="4" spans="1:10" x14ac:dyDescent="0.2">
      <c r="A4" s="198"/>
      <c r="B4" s="185"/>
      <c r="C4" s="185"/>
      <c r="D4" s="185"/>
      <c r="E4" s="186"/>
      <c r="F4" s="220">
        <v>3</v>
      </c>
      <c r="G4" s="221">
        <v>156</v>
      </c>
      <c r="H4" s="184">
        <v>0</v>
      </c>
      <c r="I4" s="187">
        <f>H4*G4</f>
        <v>0</v>
      </c>
      <c r="J4" s="199"/>
    </row>
    <row r="5" spans="1:10" x14ac:dyDescent="0.2">
      <c r="A5" s="198"/>
      <c r="B5" s="185"/>
      <c r="C5" s="185"/>
      <c r="D5" s="185"/>
      <c r="E5" s="186"/>
      <c r="F5" s="220">
        <v>3</v>
      </c>
      <c r="G5" s="221">
        <v>156</v>
      </c>
      <c r="H5" s="184">
        <f>SUM(F5*$I$3)</f>
        <v>0</v>
      </c>
      <c r="I5" s="187">
        <f t="shared" ref="I5:I11" si="0">H5*G5</f>
        <v>0</v>
      </c>
      <c r="J5" s="199"/>
    </row>
    <row r="6" spans="1:10" x14ac:dyDescent="0.2">
      <c r="A6" s="198"/>
      <c r="B6" s="185"/>
      <c r="C6" s="185"/>
      <c r="D6" s="185"/>
      <c r="E6" s="186"/>
      <c r="F6" s="220">
        <v>3</v>
      </c>
      <c r="G6" s="221">
        <v>156</v>
      </c>
      <c r="H6" s="184">
        <f>SUM(F6*$I$3)</f>
        <v>0</v>
      </c>
      <c r="I6" s="187">
        <f t="shared" si="0"/>
        <v>0</v>
      </c>
      <c r="J6" s="199"/>
    </row>
    <row r="7" spans="1:10" x14ac:dyDescent="0.2">
      <c r="A7" s="198"/>
      <c r="B7" s="185"/>
      <c r="C7" s="185"/>
      <c r="D7" s="185"/>
      <c r="E7" s="186"/>
      <c r="F7" s="220">
        <v>3</v>
      </c>
      <c r="G7" s="221">
        <v>156</v>
      </c>
      <c r="H7" s="184">
        <f>SUM(F7*$I$3)</f>
        <v>0</v>
      </c>
      <c r="I7" s="187">
        <f t="shared" si="0"/>
        <v>0</v>
      </c>
      <c r="J7" s="199"/>
    </row>
    <row r="8" spans="1:10" x14ac:dyDescent="0.2">
      <c r="A8" s="198"/>
      <c r="B8" s="185"/>
      <c r="C8" s="185"/>
      <c r="D8" s="185"/>
      <c r="E8" s="186"/>
      <c r="F8" s="220">
        <v>3</v>
      </c>
      <c r="G8" s="221">
        <v>156</v>
      </c>
      <c r="H8" s="184">
        <v>0</v>
      </c>
      <c r="I8" s="187">
        <f t="shared" si="0"/>
        <v>0</v>
      </c>
      <c r="J8" s="199"/>
    </row>
    <row r="9" spans="1:10" x14ac:dyDescent="0.2">
      <c r="A9" s="198"/>
      <c r="B9" s="185"/>
      <c r="C9" s="185"/>
      <c r="D9" s="185"/>
      <c r="E9" s="186"/>
      <c r="F9" s="220">
        <v>3</v>
      </c>
      <c r="G9" s="221">
        <v>156</v>
      </c>
      <c r="H9" s="184">
        <f t="shared" ref="H9:H10" si="1">SUM(F9*$I$3)</f>
        <v>0</v>
      </c>
      <c r="I9" s="187">
        <f t="shared" si="0"/>
        <v>0</v>
      </c>
      <c r="J9" s="199"/>
    </row>
    <row r="10" spans="1:10" x14ac:dyDescent="0.2">
      <c r="A10" s="198"/>
      <c r="B10" s="185"/>
      <c r="C10" s="185"/>
      <c r="D10" s="185"/>
      <c r="E10" s="186"/>
      <c r="F10" s="220">
        <v>3</v>
      </c>
      <c r="G10" s="221">
        <v>156</v>
      </c>
      <c r="H10" s="184">
        <f t="shared" si="1"/>
        <v>0</v>
      </c>
      <c r="I10" s="187">
        <f t="shared" si="0"/>
        <v>0</v>
      </c>
      <c r="J10" s="199"/>
    </row>
    <row r="11" spans="1:10" x14ac:dyDescent="0.2">
      <c r="A11" s="198"/>
      <c r="B11" s="185"/>
      <c r="C11" s="185"/>
      <c r="D11" s="185"/>
      <c r="E11" s="186"/>
      <c r="F11" s="220">
        <v>3</v>
      </c>
      <c r="G11" s="221">
        <v>156</v>
      </c>
      <c r="H11" s="184">
        <v>0</v>
      </c>
      <c r="I11" s="187">
        <f t="shared" si="0"/>
        <v>0</v>
      </c>
      <c r="J11" s="199"/>
    </row>
    <row r="12" spans="1:10" s="188" customFormat="1" ht="21" customHeight="1" thickBot="1" x14ac:dyDescent="0.3">
      <c r="A12" s="200"/>
      <c r="B12" s="201"/>
      <c r="C12" s="201"/>
      <c r="D12" s="202"/>
      <c r="E12" s="202"/>
      <c r="F12" s="203"/>
      <c r="G12" s="204" t="s">
        <v>76</v>
      </c>
      <c r="H12" s="205"/>
      <c r="I12" s="205">
        <f>SUM(I4:I11)</f>
        <v>0</v>
      </c>
      <c r="J12" s="206"/>
    </row>
  </sheetData>
  <mergeCells count="1">
    <mergeCell ref="B1:E1"/>
  </mergeCells>
  <pageMargins left="0.7" right="0.7" top="0.75" bottom="0.75" header="0.3" footer="0.3"/>
  <pageSetup paperSize="8" scale="88" fitToHeight="0" orientation="landscape" r:id="rId1"/>
  <rowBreaks count="1" manualBreakCount="1">
    <brk id="12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72557-832C-48D1-9DB5-DECEADBAA328}">
  <sheetPr>
    <tabColor theme="5" tint="0.39997558519241921"/>
    <pageSetUpPr fitToPage="1"/>
  </sheetPr>
  <dimension ref="A1:E13"/>
  <sheetViews>
    <sheetView view="pageBreakPreview" zoomScale="120" zoomScaleNormal="100" zoomScaleSheetLayoutView="120" workbookViewId="0">
      <selection activeCell="D19" sqref="D19"/>
    </sheetView>
  </sheetViews>
  <sheetFormatPr defaultRowHeight="15" x14ac:dyDescent="0.25"/>
  <cols>
    <col min="1" max="1" width="77" bestFit="1" customWidth="1"/>
    <col min="2" max="2" width="16.42578125" customWidth="1"/>
    <col min="3" max="3" width="16.5703125" customWidth="1"/>
    <col min="4" max="4" width="18.5703125" customWidth="1"/>
    <col min="5" max="5" width="18.42578125" customWidth="1"/>
  </cols>
  <sheetData>
    <row r="1" spans="1:5" x14ac:dyDescent="0.25">
      <c r="A1" s="207" t="s">
        <v>5</v>
      </c>
      <c r="B1" s="229" t="s">
        <v>1</v>
      </c>
      <c r="C1" s="230"/>
      <c r="D1" s="230"/>
      <c r="E1" s="231"/>
    </row>
    <row r="2" spans="1:5" x14ac:dyDescent="0.25">
      <c r="A2" s="208"/>
      <c r="E2" s="209"/>
    </row>
    <row r="3" spans="1:5" x14ac:dyDescent="0.25">
      <c r="A3" s="210" t="s">
        <v>53</v>
      </c>
      <c r="B3" s="9" t="s">
        <v>24</v>
      </c>
      <c r="C3" s="14" t="s">
        <v>19</v>
      </c>
      <c r="D3" s="14" t="s">
        <v>26</v>
      </c>
      <c r="E3" s="211" t="s">
        <v>25</v>
      </c>
    </row>
    <row r="4" spans="1:5" x14ac:dyDescent="0.25">
      <c r="A4" s="213" t="s">
        <v>32</v>
      </c>
      <c r="B4" s="65" t="s">
        <v>518</v>
      </c>
      <c r="C4" s="15">
        <v>1</v>
      </c>
      <c r="D4" s="2">
        <v>0</v>
      </c>
      <c r="E4" s="212">
        <f t="shared" ref="E4" si="0">C4*D4</f>
        <v>0</v>
      </c>
    </row>
    <row r="5" spans="1:5" ht="7.15" customHeight="1" x14ac:dyDescent="0.25">
      <c r="A5" s="232"/>
      <c r="B5" s="233"/>
      <c r="C5" s="233"/>
      <c r="D5" s="233"/>
      <c r="E5" s="234"/>
    </row>
    <row r="6" spans="1:5" ht="7.15" customHeight="1" x14ac:dyDescent="0.25">
      <c r="A6" s="208"/>
      <c r="E6" s="209"/>
    </row>
    <row r="7" spans="1:5" x14ac:dyDescent="0.25">
      <c r="A7" s="210" t="s">
        <v>18</v>
      </c>
      <c r="B7" s="9" t="s">
        <v>24</v>
      </c>
      <c r="C7" s="14" t="s">
        <v>19</v>
      </c>
      <c r="D7" s="13"/>
      <c r="E7" s="214" t="s">
        <v>17</v>
      </c>
    </row>
    <row r="8" spans="1:5" x14ac:dyDescent="0.25">
      <c r="A8" s="102"/>
      <c r="B8" s="39"/>
      <c r="C8" s="39"/>
      <c r="D8" s="2"/>
      <c r="E8" s="212">
        <v>0</v>
      </c>
    </row>
    <row r="9" spans="1:5" x14ac:dyDescent="0.25">
      <c r="A9" s="102"/>
      <c r="B9" s="39"/>
      <c r="C9" s="39"/>
      <c r="D9" s="2"/>
      <c r="E9" s="212">
        <v>0</v>
      </c>
    </row>
    <row r="10" spans="1:5" x14ac:dyDescent="0.25">
      <c r="A10" s="102"/>
      <c r="B10" s="39"/>
      <c r="C10" s="39"/>
      <c r="D10" s="2"/>
      <c r="E10" s="212">
        <v>0</v>
      </c>
    </row>
    <row r="11" spans="1:5" ht="15.75" thickBot="1" x14ac:dyDescent="0.3">
      <c r="A11" s="208"/>
      <c r="D11" s="4"/>
      <c r="E11" s="215"/>
    </row>
    <row r="12" spans="1:5" ht="15.75" thickBot="1" x14ac:dyDescent="0.3">
      <c r="A12" s="208"/>
      <c r="C12" s="235" t="s">
        <v>506</v>
      </c>
      <c r="D12" s="236"/>
      <c r="E12" s="216">
        <f>SUM(E4:E11)</f>
        <v>0</v>
      </c>
    </row>
    <row r="13" spans="1:5" ht="15.75" thickBot="1" x14ac:dyDescent="0.3">
      <c r="A13" s="217"/>
      <c r="B13" s="218"/>
      <c r="C13" s="218"/>
      <c r="D13" s="218"/>
      <c r="E13" s="219"/>
    </row>
  </sheetData>
  <mergeCells count="3">
    <mergeCell ref="B1:E1"/>
    <mergeCell ref="A5:E5"/>
    <mergeCell ref="C12:D12"/>
  </mergeCells>
  <pageMargins left="0.7" right="0.7" top="0.75" bottom="0.75" header="0.3" footer="0.3"/>
  <pageSetup paperSize="9" scale="8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80F2A-8F11-4F37-84D6-3EC9B13A9BC6}">
  <sheetPr>
    <tabColor rgb="FF0070C0"/>
    <pageSetUpPr fitToPage="1"/>
  </sheetPr>
  <dimension ref="A1:O18"/>
  <sheetViews>
    <sheetView view="pageBreakPreview" zoomScaleNormal="100" zoomScaleSheetLayoutView="100" workbookViewId="0">
      <selection activeCell="E22" sqref="E22"/>
    </sheetView>
  </sheetViews>
  <sheetFormatPr defaultColWidth="9.140625" defaultRowHeight="15" x14ac:dyDescent="0.25"/>
  <cols>
    <col min="1" max="1" width="44" customWidth="1"/>
    <col min="2" max="2" width="25.85546875" customWidth="1"/>
    <col min="3" max="3" width="20.85546875" customWidth="1"/>
    <col min="4" max="4" width="2.7109375" customWidth="1"/>
    <col min="5" max="5" width="43.28515625" customWidth="1"/>
    <col min="6" max="6" width="14.28515625" customWidth="1"/>
    <col min="7" max="8" width="11.7109375" bestFit="1" customWidth="1"/>
    <col min="12" max="12" width="23.5703125" bestFit="1" customWidth="1"/>
    <col min="13" max="15" width="11.7109375" bestFit="1" customWidth="1"/>
  </cols>
  <sheetData>
    <row r="1" spans="1:15" x14ac:dyDescent="0.25">
      <c r="A1" s="32" t="s">
        <v>16</v>
      </c>
      <c r="B1" s="16" t="s">
        <v>1</v>
      </c>
      <c r="C1" s="16"/>
      <c r="E1" s="7"/>
    </row>
    <row r="2" spans="1:15" x14ac:dyDescent="0.25">
      <c r="A2" s="17" t="s">
        <v>4</v>
      </c>
      <c r="B2" s="17"/>
      <c r="E2" s="7"/>
    </row>
    <row r="3" spans="1:15" x14ac:dyDescent="0.25">
      <c r="A3" s="33" t="s">
        <v>10</v>
      </c>
      <c r="B3" s="18"/>
      <c r="C3" s="19"/>
    </row>
    <row r="4" spans="1:15" x14ac:dyDescent="0.25">
      <c r="A4" s="20" t="s">
        <v>513</v>
      </c>
      <c r="B4" s="21"/>
      <c r="C4" s="22"/>
    </row>
    <row r="5" spans="1:15" x14ac:dyDescent="0.25">
      <c r="A5" s="23" t="s">
        <v>83</v>
      </c>
      <c r="B5" s="62">
        <f>'kosten en vaste korting'!D71</f>
        <v>0</v>
      </c>
      <c r="C5" s="63"/>
      <c r="K5" s="3"/>
      <c r="L5" s="3"/>
      <c r="M5" s="3"/>
      <c r="N5" s="3"/>
      <c r="O5" s="3"/>
    </row>
    <row r="6" spans="1:15" x14ac:dyDescent="0.25">
      <c r="A6" s="23" t="s">
        <v>57</v>
      </c>
      <c r="B6" s="62">
        <f>'kosten logistiek'!I12</f>
        <v>0</v>
      </c>
      <c r="C6" s="24"/>
    </row>
    <row r="7" spans="1:15" x14ac:dyDescent="0.25">
      <c r="A7" s="23" t="s">
        <v>5</v>
      </c>
      <c r="B7" s="62">
        <f>'bijkomende kosten'!E12</f>
        <v>0</v>
      </c>
      <c r="C7" s="64"/>
    </row>
    <row r="8" spans="1:15" x14ac:dyDescent="0.25">
      <c r="A8" s="25" t="s">
        <v>35</v>
      </c>
      <c r="B8" s="26">
        <f>SUM(B5:B7)</f>
        <v>0</v>
      </c>
      <c r="C8" s="34" t="s">
        <v>77</v>
      </c>
      <c r="E8" s="38" t="s">
        <v>51</v>
      </c>
      <c r="F8" s="37"/>
      <c r="G8" s="37"/>
      <c r="H8" s="37"/>
    </row>
    <row r="9" spans="1:15" x14ac:dyDescent="0.25">
      <c r="A9" s="27"/>
      <c r="B9" s="28"/>
      <c r="C9" s="24"/>
      <c r="E9" s="40" t="s">
        <v>50</v>
      </c>
      <c r="F9" s="61" t="s">
        <v>45</v>
      </c>
      <c r="G9" s="40" t="s">
        <v>46</v>
      </c>
      <c r="H9" s="40" t="s">
        <v>47</v>
      </c>
    </row>
    <row r="10" spans="1:15" x14ac:dyDescent="0.25">
      <c r="A10" s="20" t="s">
        <v>512</v>
      </c>
      <c r="B10" s="21"/>
      <c r="C10" s="22"/>
      <c r="E10" s="40" t="s">
        <v>79</v>
      </c>
      <c r="F10" s="54">
        <v>0.15</v>
      </c>
      <c r="G10" s="54">
        <v>0.1</v>
      </c>
      <c r="H10" s="54">
        <v>0.4</v>
      </c>
    </row>
    <row r="11" spans="1:15" x14ac:dyDescent="0.25">
      <c r="A11" s="23" t="s">
        <v>81</v>
      </c>
      <c r="B11" s="29">
        <f>'kosten en vaste korting'!E71</f>
        <v>0</v>
      </c>
      <c r="C11" s="24"/>
      <c r="E11" s="40" t="s">
        <v>80</v>
      </c>
      <c r="F11" s="54">
        <v>0.1</v>
      </c>
      <c r="G11" s="54">
        <v>0.1</v>
      </c>
      <c r="H11" s="54">
        <v>0.3</v>
      </c>
    </row>
    <row r="12" spans="1:15" x14ac:dyDescent="0.25">
      <c r="A12" s="23" t="s">
        <v>82</v>
      </c>
      <c r="B12" s="29">
        <f>'kosten en vaste korting'!I71</f>
        <v>0</v>
      </c>
      <c r="C12" s="24"/>
      <c r="E12" s="40"/>
      <c r="F12" s="55">
        <f>(1-F11)/(1-F10)-1</f>
        <v>5.8823529411764719E-2</v>
      </c>
      <c r="G12" s="55">
        <f>(1-G11)/(1-G10)-1</f>
        <v>0</v>
      </c>
      <c r="H12" s="55">
        <f>(1-H11)/(1-H10)-1</f>
        <v>0.16666666666666674</v>
      </c>
    </row>
    <row r="13" spans="1:15" x14ac:dyDescent="0.25">
      <c r="A13" s="25" t="s">
        <v>11</v>
      </c>
      <c r="B13" s="30"/>
      <c r="C13" s="34" t="s">
        <v>78</v>
      </c>
      <c r="E13" s="40" t="s">
        <v>48</v>
      </c>
      <c r="F13" s="40">
        <v>15</v>
      </c>
      <c r="G13" s="40">
        <v>15</v>
      </c>
      <c r="H13" s="40">
        <v>15</v>
      </c>
    </row>
    <row r="14" spans="1:15" x14ac:dyDescent="0.25">
      <c r="E14" s="56" t="s">
        <v>49</v>
      </c>
      <c r="F14" s="57">
        <f>+F13*(1-F12*2)</f>
        <v>13.235294117647058</v>
      </c>
      <c r="G14" s="57">
        <f>+G13*(1-G12*2)</f>
        <v>15</v>
      </c>
      <c r="H14" s="58">
        <f>+H13*(1-H12*2)</f>
        <v>9.9999999999999982</v>
      </c>
    </row>
    <row r="15" spans="1:15" x14ac:dyDescent="0.25">
      <c r="A15" s="31" t="s">
        <v>12</v>
      </c>
      <c r="B15" s="237"/>
      <c r="C15" s="238"/>
    </row>
    <row r="16" spans="1:15" x14ac:dyDescent="0.25">
      <c r="A16" s="31" t="s">
        <v>13</v>
      </c>
      <c r="B16" s="237"/>
      <c r="C16" s="238"/>
      <c r="E16" s="40" t="s">
        <v>52</v>
      </c>
    </row>
    <row r="17" spans="1:3" ht="45.95" customHeight="1" x14ac:dyDescent="0.25">
      <c r="A17" s="31" t="s">
        <v>14</v>
      </c>
      <c r="B17" s="237"/>
      <c r="C17" s="238"/>
    </row>
    <row r="18" spans="1:3" x14ac:dyDescent="0.25">
      <c r="A18" s="31" t="s">
        <v>15</v>
      </c>
      <c r="B18" s="237"/>
      <c r="C18" s="238"/>
    </row>
  </sheetData>
  <mergeCells count="4">
    <mergeCell ref="B17:C17"/>
    <mergeCell ref="B18:C18"/>
    <mergeCell ref="B15:C15"/>
    <mergeCell ref="B16:C16"/>
  </mergeCells>
  <pageMargins left="0.7" right="0.7" top="0.75" bottom="0.75" header="0.3" footer="0.3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7" ma:contentTypeDescription="Een nieuw document maken." ma:contentTypeScope="" ma:versionID="ca2383e70f9810f7295f5b871cb0766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11adb72c2a64998f922e7fcc2f8c8b61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ECBA0E-D289-4738-84D1-46540F4B7B20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a9dc8d25-622c-49f6-aff4-68619f64d8e2"/>
    <ds:schemaRef ds:uri="56b0e189-73bd-4cd4-9a0e-9beb2e9f6939"/>
    <ds:schemaRef ds:uri="http://schemas.microsoft.com/office/2006/metadata/properties"/>
    <ds:schemaRef ds:uri="http://purl.org/dc/dcmitype/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6816C76B-336F-4786-8C80-264845DC67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6191F2-E6CD-455C-A784-393967101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4</vt:i4>
      </vt:variant>
    </vt:vector>
  </HeadingPairs>
  <TitlesOfParts>
    <vt:vector size="13" baseType="lpstr">
      <vt:lpstr>Voorwoord</vt:lpstr>
      <vt:lpstr>DKW</vt:lpstr>
      <vt:lpstr>Diepvries</vt:lpstr>
      <vt:lpstr>Non food</vt:lpstr>
      <vt:lpstr>Vers</vt:lpstr>
      <vt:lpstr>kosten en vaste korting</vt:lpstr>
      <vt:lpstr>kosten logistiek</vt:lpstr>
      <vt:lpstr>bijkomende kosten</vt:lpstr>
      <vt:lpstr>Totalisatie</vt:lpstr>
      <vt:lpstr>'kosten en vaste korting'!Afdrukbereik</vt:lpstr>
      <vt:lpstr>'kosten logistiek'!Afdrukbereik</vt:lpstr>
      <vt:lpstr>Totalisatie!Afdrukbereik</vt:lpstr>
      <vt:lpstr>Voorwoord!Afdrukbereik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 Jan Pothof</dc:creator>
  <cp:lastModifiedBy>Sander Groenevelt | Inkada inkoopadvies</cp:lastModifiedBy>
  <cp:lastPrinted>2019-05-20T11:38:26Z</cp:lastPrinted>
  <dcterms:created xsi:type="dcterms:W3CDTF">2019-02-06T11:32:54Z</dcterms:created>
  <dcterms:modified xsi:type="dcterms:W3CDTF">2023-11-29T16:43:54Z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MediaServiceImageTags">
    <vt:lpwstr/>
  </property>
</Properties>
</file>