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filterPrivacy="1" codeName="ThisWorkbook" autoCompressPictures="0"/>
  <xr:revisionPtr revIDLastSave="0" documentId="13_ncr:1_{F71F19CB-C9DC-F748-8A56-4AB9BEA5C7B2}" xr6:coauthVersionLast="47" xr6:coauthVersionMax="47" xr10:uidLastSave="{00000000-0000-0000-0000-000000000000}"/>
  <bookViews>
    <workbookView xWindow="32560" yWindow="500" windowWidth="38260" windowHeight="19560" activeTab="6"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Eindscores" sheetId="9" r:id="rId7"/>
  </sheets>
  <definedNames>
    <definedName name="SCORE">'Beoordelen kwaliteit'!$A$21:$A$26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2" i="9" l="1"/>
  <c r="D9" i="9"/>
  <c r="J49" i="9" l="1"/>
  <c r="J48" i="9"/>
  <c r="J47" i="9"/>
  <c r="J42" i="9"/>
  <c r="J41" i="9"/>
  <c r="J40" i="9"/>
  <c r="J35" i="9"/>
  <c r="J34" i="9"/>
  <c r="J33" i="9"/>
  <c r="J28" i="9"/>
  <c r="J27" i="9"/>
  <c r="J26" i="9"/>
  <c r="J21" i="9"/>
  <c r="J20" i="9"/>
  <c r="J19" i="9"/>
  <c r="J14" i="9"/>
  <c r="J13" i="9"/>
  <c r="J12" i="9"/>
  <c r="J7" i="9"/>
  <c r="J6" i="9"/>
  <c r="J5" i="9"/>
  <c r="G49" i="9"/>
  <c r="G48" i="9"/>
  <c r="G47" i="9"/>
  <c r="G42" i="9"/>
  <c r="G41" i="9"/>
  <c r="G40" i="9"/>
  <c r="G35" i="9"/>
  <c r="G34" i="9"/>
  <c r="G33" i="9"/>
  <c r="G28" i="9"/>
  <c r="G27" i="9"/>
  <c r="G26" i="9"/>
  <c r="G21" i="9"/>
  <c r="G20" i="9"/>
  <c r="G19" i="9"/>
  <c r="G14" i="9"/>
  <c r="G13" i="9"/>
  <c r="G12" i="9"/>
  <c r="G7" i="9"/>
  <c r="G6" i="9"/>
  <c r="G5" i="9"/>
  <c r="D49" i="9"/>
  <c r="D48" i="9"/>
  <c r="D47" i="9"/>
  <c r="D42" i="9"/>
  <c r="D41" i="9"/>
  <c r="D40" i="9"/>
  <c r="D35" i="9"/>
  <c r="D34" i="9"/>
  <c r="D33" i="9"/>
  <c r="D28" i="9"/>
  <c r="D27" i="9"/>
  <c r="D26" i="9"/>
  <c r="D21" i="9"/>
  <c r="D20" i="9"/>
  <c r="D19" i="9"/>
  <c r="D14" i="9"/>
  <c r="D13" i="9"/>
  <c r="D12" i="9"/>
  <c r="D7" i="9"/>
  <c r="D6" i="9"/>
  <c r="D5" i="9"/>
  <c r="G9" i="9"/>
  <c r="J9" i="9"/>
  <c r="J51" i="9"/>
  <c r="G51" i="9"/>
  <c r="D51" i="9"/>
  <c r="J44" i="9"/>
  <c r="G44" i="9"/>
  <c r="D44" i="9"/>
  <c r="J37" i="9"/>
  <c r="G37" i="9"/>
  <c r="D37" i="9"/>
  <c r="J30" i="9"/>
  <c r="G30" i="9"/>
  <c r="D30" i="9"/>
  <c r="J23" i="9"/>
  <c r="G23" i="9"/>
  <c r="D23" i="9"/>
  <c r="J16" i="9"/>
  <c r="G16" i="9"/>
  <c r="D16" i="9"/>
  <c r="J46" i="9" l="1"/>
  <c r="J45" i="9"/>
  <c r="G46" i="9"/>
  <c r="G45" i="9"/>
  <c r="D46" i="9"/>
  <c r="D45" i="9"/>
  <c r="J52" i="9"/>
  <c r="G52" i="9"/>
  <c r="A45" i="9"/>
  <c r="A2" i="9"/>
  <c r="A16" i="18"/>
  <c r="A15" i="18"/>
  <c r="A14" i="18"/>
  <c r="A13" i="18"/>
  <c r="A12" i="18"/>
  <c r="A11" i="18"/>
  <c r="A10" i="18"/>
  <c r="A9" i="18"/>
  <c r="A8" i="18"/>
  <c r="A7" i="18"/>
  <c r="A6" i="18"/>
  <c r="A5" i="18"/>
  <c r="A4" i="18"/>
  <c r="A3" i="18"/>
  <c r="A2" i="18"/>
  <c r="I1" i="18"/>
  <c r="F1" i="18"/>
  <c r="C1" i="18"/>
  <c r="A16" i="17"/>
  <c r="A15" i="17"/>
  <c r="A14" i="17"/>
  <c r="A13" i="17"/>
  <c r="A12" i="17"/>
  <c r="A11" i="17"/>
  <c r="A10" i="17"/>
  <c r="A9" i="17"/>
  <c r="A8" i="17"/>
  <c r="A7" i="17"/>
  <c r="A6" i="17"/>
  <c r="A5" i="17"/>
  <c r="A4" i="17"/>
  <c r="A3" i="17"/>
  <c r="A2" i="17"/>
  <c r="I1" i="17"/>
  <c r="F1" i="17"/>
  <c r="C1" i="17"/>
  <c r="A16" i="16"/>
  <c r="A15" i="16"/>
  <c r="A14" i="16"/>
  <c r="A13" i="16"/>
  <c r="A12" i="16"/>
  <c r="A11" i="16"/>
  <c r="A10" i="16"/>
  <c r="A9" i="16"/>
  <c r="A8" i="16"/>
  <c r="A7" i="16"/>
  <c r="A6" i="16"/>
  <c r="A5" i="16"/>
  <c r="A4" i="16"/>
  <c r="A3" i="16"/>
  <c r="A2" i="16"/>
  <c r="I1" i="16"/>
  <c r="F1" i="16"/>
  <c r="C1" i="16"/>
  <c r="I1" i="15"/>
  <c r="F1" i="15"/>
  <c r="C1" i="15"/>
  <c r="A16" i="15"/>
  <c r="A15" i="15"/>
  <c r="A14" i="15"/>
  <c r="A13" i="15"/>
  <c r="A12" i="15"/>
  <c r="A11" i="15"/>
  <c r="A10" i="15"/>
  <c r="A9" i="15"/>
  <c r="A8" i="15"/>
  <c r="A7" i="15"/>
  <c r="A6" i="15"/>
  <c r="A5" i="15"/>
  <c r="A4" i="15"/>
  <c r="A3" i="15"/>
  <c r="A2" i="15"/>
  <c r="A16" i="7"/>
  <c r="A15" i="7"/>
  <c r="A13" i="7"/>
  <c r="A14" i="7"/>
  <c r="A11" i="7"/>
  <c r="A12" i="7"/>
  <c r="A9" i="7"/>
  <c r="A10" i="7"/>
  <c r="A7" i="7"/>
  <c r="A8" i="7"/>
  <c r="A5" i="7"/>
  <c r="A6" i="7"/>
  <c r="A2" i="7"/>
  <c r="A3" i="7"/>
  <c r="A4" i="7"/>
  <c r="D2" i="9" l="1"/>
  <c r="J39" i="9"/>
  <c r="J38" i="9"/>
  <c r="J32" i="9"/>
  <c r="J31" i="9"/>
  <c r="J25" i="9"/>
  <c r="J24" i="9"/>
  <c r="G39" i="9"/>
  <c r="G38" i="9"/>
  <c r="G32" i="9"/>
  <c r="G31" i="9"/>
  <c r="G25" i="9"/>
  <c r="G24" i="9"/>
  <c r="D39" i="9"/>
  <c r="D38" i="9"/>
  <c r="D32" i="9"/>
  <c r="D31" i="9"/>
  <c r="D25" i="9"/>
  <c r="D24" i="9"/>
  <c r="J17" i="9"/>
  <c r="G17" i="9"/>
  <c r="D17" i="9"/>
  <c r="A38" i="9"/>
  <c r="A31" i="9"/>
  <c r="A24" i="9"/>
  <c r="A17" i="9"/>
  <c r="A10" i="9"/>
  <c r="A3" i="9"/>
  <c r="J18" i="9"/>
  <c r="J10" i="9"/>
  <c r="G18" i="9"/>
  <c r="G10" i="9"/>
  <c r="D18" i="9"/>
  <c r="D10" i="9"/>
  <c r="J11" i="9"/>
  <c r="G11" i="9"/>
  <c r="D11" i="9"/>
  <c r="J3" i="9"/>
  <c r="J4" i="9"/>
  <c r="G3" i="9"/>
  <c r="G4" i="9"/>
  <c r="D3" i="9"/>
  <c r="D4" i="9"/>
  <c r="J2" i="9"/>
  <c r="G2" i="9"/>
</calcChain>
</file>

<file path=xl/sharedStrings.xml><?xml version="1.0" encoding="utf-8"?>
<sst xmlns="http://schemas.openxmlformats.org/spreadsheetml/2006/main" count="333" uniqueCount="39">
  <si>
    <t>Beoordelaar 1: &lt;&lt;&gt;&gt;</t>
  </si>
  <si>
    <t>Beoordelaar 2: &lt;&lt;&gt;&gt;</t>
  </si>
  <si>
    <t>Beoordelaar 3: &lt;&lt;&gt;&gt;</t>
  </si>
  <si>
    <t>&lt;MOTIVATIE&gt;</t>
  </si>
  <si>
    <t>Consensus</t>
  </si>
  <si>
    <t>Beoordelaar 1</t>
  </si>
  <si>
    <t>Beoordelaar 2</t>
  </si>
  <si>
    <t>Beoordelaar 3</t>
  </si>
  <si>
    <t>Score:</t>
  </si>
  <si>
    <t>Totaal behaalde waarde Beantwoording open vragen:</t>
  </si>
  <si>
    <t>Totaalwaardes Beantwoording open vragen</t>
  </si>
  <si>
    <t>SCORE:</t>
  </si>
  <si>
    <t>Uitmuntend</t>
  </si>
  <si>
    <t>Goed</t>
  </si>
  <si>
    <t>Voldoende</t>
  </si>
  <si>
    <t>Matig</t>
  </si>
  <si>
    <t>Onvoldoende</t>
  </si>
  <si>
    <t>Inschrijver 1</t>
  </si>
  <si>
    <t>Inschrijver 2</t>
  </si>
  <si>
    <t>Inschrijver 3</t>
  </si>
  <si>
    <t>&lt;&lt;MOTIVATIE&gt;&gt;</t>
  </si>
  <si>
    <t>Motivatie consensus:</t>
  </si>
  <si>
    <t>Beoordeling KWALITEIT VAN DE BEANTWOORDING VAN DE OPEN VRAGEN</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</si>
  <si>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</si>
  <si>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OPEN VRAAG 7.1	 PROJECTAANPAK TOTALE LEVERING</t>
  </si>
  <si>
    <t xml:space="preserve">Zie bijlage 7 'kwaliteit'. </t>
  </si>
  <si>
    <t>1. Plan van aanpak</t>
  </si>
  <si>
    <t xml:space="preserve">2. Gespecificeerde offerte </t>
  </si>
  <si>
    <t xml:space="preserve">3. Meerwaarde </t>
  </si>
  <si>
    <t xml:space="preserve">4. Duurzaam en circulair inkopen </t>
  </si>
  <si>
    <t xml:space="preserve">OPEN VRAAG 7.2 KWALITEIT VAN DIENSTVERLENING EN SERVICE </t>
  </si>
  <si>
    <t>OPEN VRAAG  7.3  “ONDERSTEUNING DOCENTEN”</t>
  </si>
  <si>
    <t xml:space="preserve">OPEN VRAAG 7.4  “UPDATES EN UPGRADES/ FIRMWARE EN BEHOUD VEILIGHEID” </t>
  </si>
  <si>
    <t>Beoordelaar 4: &lt;&lt;&gt;&gt;</t>
  </si>
  <si>
    <t>Beoordelaar 5: &lt;&lt;&gt;&gt;</t>
  </si>
  <si>
    <t>Beoordelaar 4</t>
  </si>
  <si>
    <t>Beoordelaar 5</t>
  </si>
  <si>
    <t xml:space="preserve">TOELICHTING BEANTWOORDING VAN DE OPEN VRAGEN </t>
  </si>
  <si>
    <t>Dit onderdeel kent GEEN eigen beoordelingskader, maar kan leiden tot een aanpassing van
een beoordeling van de beantwoording van de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</si>
</sst>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b/>
      <sz val="8"/>
      <color theme="0"/>
      <name val="Verdana"/>
      <family val="2"/>
    </font>
    <font>
      <b/>
      <sz val="10"/>
      <color theme="6" tint="0.39997558519241921"/>
      <name val="Verdana"/>
      <family val="2"/>
    </font>
    <font>
      <b/>
      <sz val="10"/>
      <color theme="0"/>
      <name val="Verdana"/>
      <family val="2"/>
    </font>
    <font>
      <b/>
      <sz val="9"/>
      <color theme="0"/>
      <name val="Verdana"/>
      <family val="2"/>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3">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164" fontId="2" fillId="2" borderId="8"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3" fillId="4" borderId="1" xfId="0" applyFont="1" applyFill="1" applyBorder="1" applyAlignment="1">
      <alignment vertical="center" wrapText="1"/>
    </xf>
    <xf numFmtId="0" fontId="2" fillId="7" borderId="1" xfId="0" applyFont="1" applyFill="1" applyBorder="1" applyAlignment="1">
      <alignment horizontal="left" vertical="center" wrapText="1" indent="1"/>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2" fillId="4" borderId="1" xfId="0" applyFont="1" applyFill="1" applyBorder="1" applyAlignment="1">
      <alignment vertical="center"/>
    </xf>
    <xf numFmtId="0" fontId="4" fillId="5"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165" fontId="3" fillId="6" borderId="4"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14" fillId="2" borderId="10"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5" fillId="0" borderId="0" xfId="0" applyFont="1"/>
    <xf numFmtId="0" fontId="3" fillId="8" borderId="1" xfId="0" applyFont="1" applyFill="1" applyBorder="1" applyAlignment="1">
      <alignment vertical="center"/>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165" fontId="4" fillId="5" borderId="2"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0" fontId="9" fillId="8" borderId="1" xfId="0" applyFont="1" applyFill="1" applyBorder="1" applyAlignment="1">
      <alignment horizontal="right" vertical="center" wrapText="1"/>
    </xf>
    <xf numFmtId="0" fontId="10" fillId="6" borderId="1" xfId="0" applyFont="1" applyFill="1" applyBorder="1" applyAlignment="1">
      <alignment horizontal="righ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1" fillId="8" borderId="1" xfId="0" applyFont="1" applyFill="1" applyBorder="1" applyAlignment="1">
      <alignment horizontal="right"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0" fillId="5" borderId="1" xfId="0" applyFont="1" applyFill="1" applyBorder="1" applyAlignment="1">
      <alignment horizontal="left" vertical="center"/>
    </xf>
    <xf numFmtId="0" fontId="9" fillId="8" borderId="2" xfId="0" applyFont="1" applyFill="1" applyBorder="1" applyAlignment="1">
      <alignment horizontal="right" vertical="center" wrapText="1"/>
    </xf>
    <xf numFmtId="0" fontId="9" fillId="8" borderId="3" xfId="0" applyFont="1" applyFill="1" applyBorder="1" applyAlignment="1">
      <alignment horizontal="right" vertical="center" wrapText="1"/>
    </xf>
    <xf numFmtId="0" fontId="10" fillId="6" borderId="2" xfId="0" applyFont="1" applyFill="1" applyBorder="1" applyAlignment="1">
      <alignment horizontal="right" vertical="center" wrapText="1"/>
    </xf>
    <xf numFmtId="0" fontId="10" fillId="6"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A26"/>
  <sheetViews>
    <sheetView showGridLines="0" workbookViewId="0">
      <selection activeCell="A26" sqref="A26"/>
    </sheetView>
  </sheetViews>
  <sheetFormatPr baseColWidth="10" defaultColWidth="8.83203125" defaultRowHeight="15" x14ac:dyDescent="0.2"/>
  <cols>
    <col min="1" max="1" width="90.83203125" customWidth="1"/>
  </cols>
  <sheetData>
    <row r="1" spans="1:1" ht="30" customHeight="1" x14ac:dyDescent="0.2">
      <c r="A1" s="29" t="s">
        <v>22</v>
      </c>
    </row>
    <row r="2" spans="1:1" s="2" customFormat="1" ht="90" customHeight="1" x14ac:dyDescent="0.2">
      <c r="A2" s="18" t="s">
        <v>23</v>
      </c>
    </row>
    <row r="3" spans="1:1" s="2" customFormat="1" ht="25" customHeight="1" x14ac:dyDescent="0.2">
      <c r="A3" s="31" t="s">
        <v>24</v>
      </c>
    </row>
    <row r="4" spans="1:1" s="2" customFormat="1" ht="25" customHeight="1" x14ac:dyDescent="0.2">
      <c r="A4" s="27" t="s">
        <v>26</v>
      </c>
    </row>
    <row r="5" spans="1:1" ht="89" customHeight="1" x14ac:dyDescent="0.2">
      <c r="A5" s="30" t="s">
        <v>25</v>
      </c>
    </row>
    <row r="6" spans="1:1" s="2" customFormat="1" ht="25" customHeight="1" x14ac:dyDescent="0.2">
      <c r="A6" s="27" t="s">
        <v>27</v>
      </c>
    </row>
    <row r="7" spans="1:1" ht="89" customHeight="1" x14ac:dyDescent="0.2">
      <c r="A7" s="30" t="s">
        <v>25</v>
      </c>
    </row>
    <row r="8" spans="1:1" s="2" customFormat="1" ht="25" customHeight="1" x14ac:dyDescent="0.2">
      <c r="A8" s="27" t="s">
        <v>28</v>
      </c>
    </row>
    <row r="9" spans="1:1" ht="89" customHeight="1" x14ac:dyDescent="0.2">
      <c r="A9" s="30" t="s">
        <v>25</v>
      </c>
    </row>
    <row r="10" spans="1:1" s="2" customFormat="1" ht="25" customHeight="1" x14ac:dyDescent="0.2">
      <c r="A10" s="27" t="s">
        <v>29</v>
      </c>
    </row>
    <row r="11" spans="1:1" ht="89" customHeight="1" x14ac:dyDescent="0.2">
      <c r="A11" s="30" t="s">
        <v>25</v>
      </c>
    </row>
    <row r="12" spans="1:1" s="2" customFormat="1" ht="25" customHeight="1" x14ac:dyDescent="0.2">
      <c r="A12" s="31" t="s">
        <v>30</v>
      </c>
    </row>
    <row r="13" spans="1:1" ht="89" customHeight="1" x14ac:dyDescent="0.2">
      <c r="A13" s="30" t="s">
        <v>25</v>
      </c>
    </row>
    <row r="14" spans="1:1" s="2" customFormat="1" ht="25" customHeight="1" x14ac:dyDescent="0.2">
      <c r="A14" s="31" t="s">
        <v>31</v>
      </c>
    </row>
    <row r="15" spans="1:1" ht="89" customHeight="1" x14ac:dyDescent="0.2">
      <c r="A15" s="30" t="s">
        <v>25</v>
      </c>
    </row>
    <row r="16" spans="1:1" s="2" customFormat="1" ht="25" customHeight="1" x14ac:dyDescent="0.2">
      <c r="A16" s="31" t="s">
        <v>32</v>
      </c>
    </row>
    <row r="17" spans="1:1" ht="89" customHeight="1" x14ac:dyDescent="0.2">
      <c r="A17" s="30" t="s">
        <v>25</v>
      </c>
    </row>
    <row r="18" spans="1:1" ht="30" customHeight="1" x14ac:dyDescent="0.2">
      <c r="A18" s="29" t="s">
        <v>37</v>
      </c>
    </row>
    <row r="19" spans="1:1" s="2" customFormat="1" ht="90" customHeight="1" x14ac:dyDescent="0.2">
      <c r="A19" s="18" t="s">
        <v>38</v>
      </c>
    </row>
    <row r="20" spans="1:1" ht="30" customHeight="1" x14ac:dyDescent="0.2">
      <c r="A20" s="41" t="s">
        <v>11</v>
      </c>
    </row>
    <row r="21" spans="1:1" x14ac:dyDescent="0.2">
      <c r="A21" s="16" t="s">
        <v>12</v>
      </c>
    </row>
    <row r="22" spans="1:1" x14ac:dyDescent="0.2">
      <c r="A22" s="16" t="s">
        <v>13</v>
      </c>
    </row>
    <row r="23" spans="1:1" x14ac:dyDescent="0.2">
      <c r="A23" s="16" t="s">
        <v>14</v>
      </c>
    </row>
    <row r="24" spans="1:1" x14ac:dyDescent="0.2">
      <c r="A24" s="16" t="s">
        <v>15</v>
      </c>
    </row>
    <row r="25" spans="1:1" x14ac:dyDescent="0.2">
      <c r="A25" s="16" t="s">
        <v>16</v>
      </c>
    </row>
    <row r="26" spans="1:1" ht="15" customHeight="1" x14ac:dyDescent="0.2">
      <c r="A26" s="28" t="s">
        <v>11</v>
      </c>
    </row>
  </sheetData>
  <sheetProtection algorithmName="SHA-512" hashValue="Uzl95Y1TpJzyX/4Cl72E4yKOUGj7sqZQlc9GdnEdhJBnPGbgIdq0C+ErnAgmwn62VX2b4qmp2BMTltSsOOPUlA==" saltValue="DLTlKVP2bMrJMYfsPaHDFA=="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6"/>
  <sheetViews>
    <sheetView showGridLines="0" zoomScale="85" zoomScaleNormal="85" zoomScalePageLayoutView="85" workbookViewId="0">
      <pane xSplit="1" ySplit="1" topLeftCell="B9" activePane="bottomRight" state="frozen"/>
      <selection pane="topRight" activeCell="B1" sqref="B1"/>
      <selection pane="bottomLeft" activeCell="A2" sqref="A2"/>
      <selection pane="bottomRight" activeCell="C1" sqref="C1:D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7" t="s">
        <v>0</v>
      </c>
      <c r="B1" s="9"/>
      <c r="C1" s="49" t="s">
        <v>17</v>
      </c>
      <c r="D1" s="48"/>
      <c r="E1" s="9"/>
      <c r="F1" s="47" t="s">
        <v>18</v>
      </c>
      <c r="G1" s="48"/>
      <c r="H1" s="9"/>
      <c r="I1" s="47" t="s">
        <v>19</v>
      </c>
      <c r="J1" s="48"/>
      <c r="K1" s="3"/>
    </row>
    <row r="2" spans="1:11" ht="40" customHeight="1" x14ac:dyDescent="0.15">
      <c r="A2" s="31" t="str">
        <f>'Beoordelen kwaliteit'!A3</f>
        <v>OPEN VRAAG 7.1	 PROJECTAANPAK TOTALE LEVERING</v>
      </c>
      <c r="B2" s="6"/>
      <c r="C2" s="34"/>
      <c r="D2" s="35"/>
      <c r="E2" s="6"/>
      <c r="F2" s="34"/>
      <c r="G2" s="35"/>
      <c r="H2" s="6"/>
      <c r="I2" s="34"/>
      <c r="J2" s="35"/>
    </row>
    <row r="3" spans="1:11" ht="35" customHeight="1" x14ac:dyDescent="0.15">
      <c r="A3" s="15" t="str">
        <f>'Beoordelen kwaliteit'!A4</f>
        <v>1. Plan van aanpak</v>
      </c>
      <c r="B3" s="7"/>
      <c r="C3" s="12" t="s">
        <v>8</v>
      </c>
      <c r="D3" s="13"/>
      <c r="E3" s="14"/>
      <c r="F3" s="12" t="s">
        <v>8</v>
      </c>
      <c r="G3" s="13"/>
      <c r="H3" s="14"/>
      <c r="I3" s="12" t="s">
        <v>8</v>
      </c>
      <c r="J3" s="13"/>
    </row>
    <row r="4" spans="1:11" ht="160" customHeight="1" x14ac:dyDescent="0.15">
      <c r="A4" s="33" t="str">
        <f>'Beoordelen kwaliteit'!A5:A5</f>
        <v xml:space="preserve">Zie bijlage 7 'kwaliteit'. </v>
      </c>
      <c r="B4" s="7"/>
      <c r="C4" s="44" t="s">
        <v>3</v>
      </c>
      <c r="D4" s="45"/>
      <c r="E4" s="14"/>
      <c r="F4" s="44" t="s">
        <v>3</v>
      </c>
      <c r="G4" s="45"/>
      <c r="H4" s="14"/>
      <c r="I4" s="44" t="s">
        <v>3</v>
      </c>
      <c r="J4" s="45"/>
    </row>
    <row r="5" spans="1:11" ht="35" customHeight="1" x14ac:dyDescent="0.15">
      <c r="A5" s="15" t="str">
        <f>'Beoordelen kwaliteit'!A6:A6</f>
        <v xml:space="preserve">2. Gespecificeerde offerte </v>
      </c>
      <c r="B5" s="7"/>
      <c r="C5" s="12" t="s">
        <v>8</v>
      </c>
      <c r="D5" s="13"/>
      <c r="E5" s="14"/>
      <c r="F5" s="12" t="s">
        <v>8</v>
      </c>
      <c r="G5" s="13"/>
      <c r="H5" s="14"/>
      <c r="I5" s="12" t="s">
        <v>8</v>
      </c>
      <c r="J5" s="13"/>
    </row>
    <row r="6" spans="1:11" ht="160" customHeight="1" x14ac:dyDescent="0.15">
      <c r="A6" s="33" t="str">
        <f>'Beoordelen kwaliteit'!A7:A7</f>
        <v xml:space="preserve">Zie bijlage 7 'kwaliteit'. </v>
      </c>
      <c r="B6" s="7"/>
      <c r="C6" s="46" t="s">
        <v>3</v>
      </c>
      <c r="D6" s="45"/>
      <c r="E6" s="14"/>
      <c r="F6" s="44" t="s">
        <v>3</v>
      </c>
      <c r="G6" s="45"/>
      <c r="H6" s="14"/>
      <c r="I6" s="44" t="s">
        <v>3</v>
      </c>
      <c r="J6" s="45"/>
    </row>
    <row r="7" spans="1:11" ht="35" customHeight="1" x14ac:dyDescent="0.15">
      <c r="A7" s="15" t="str">
        <f>'Beoordelen kwaliteit'!A8:A8</f>
        <v xml:space="preserve">3. Meerwaarde </v>
      </c>
      <c r="B7" s="7"/>
      <c r="C7" s="12" t="s">
        <v>8</v>
      </c>
      <c r="D7" s="13"/>
      <c r="E7" s="14"/>
      <c r="F7" s="12" t="s">
        <v>8</v>
      </c>
      <c r="G7" s="13"/>
      <c r="H7" s="14"/>
      <c r="I7" s="12" t="s">
        <v>8</v>
      </c>
      <c r="J7" s="13"/>
    </row>
    <row r="8" spans="1:11" ht="160" customHeight="1" x14ac:dyDescent="0.15">
      <c r="A8" s="33" t="str">
        <f>'Beoordelen kwaliteit'!A9:A9</f>
        <v xml:space="preserve">Zie bijlage 7 'kwaliteit'. </v>
      </c>
      <c r="B8" s="7"/>
      <c r="C8" s="46" t="s">
        <v>3</v>
      </c>
      <c r="D8" s="45"/>
      <c r="E8" s="14"/>
      <c r="F8" s="44" t="s">
        <v>3</v>
      </c>
      <c r="G8" s="45"/>
      <c r="H8" s="14"/>
      <c r="I8" s="44" t="s">
        <v>3</v>
      </c>
      <c r="J8" s="45"/>
    </row>
    <row r="9" spans="1:11" ht="35" customHeight="1" x14ac:dyDescent="0.15">
      <c r="A9" s="15" t="str">
        <f>'Beoordelen kwaliteit'!A10:A10</f>
        <v xml:space="preserve">4. Duurzaam en circulair inkopen </v>
      </c>
      <c r="B9" s="7"/>
      <c r="C9" s="12" t="s">
        <v>8</v>
      </c>
      <c r="D9" s="13"/>
      <c r="E9" s="14"/>
      <c r="F9" s="12" t="s">
        <v>8</v>
      </c>
      <c r="G9" s="13"/>
      <c r="H9" s="14"/>
      <c r="I9" s="12" t="s">
        <v>8</v>
      </c>
      <c r="J9" s="13"/>
    </row>
    <row r="10" spans="1:11" ht="160" customHeight="1" x14ac:dyDescent="0.15">
      <c r="A10" s="33" t="str">
        <f>'Beoordelen kwaliteit'!A11:A11</f>
        <v xml:space="preserve">Zie bijlage 7 'kwaliteit'. </v>
      </c>
      <c r="B10" s="7"/>
      <c r="C10" s="46" t="s">
        <v>3</v>
      </c>
      <c r="D10" s="45"/>
      <c r="E10" s="14"/>
      <c r="F10" s="44" t="s">
        <v>3</v>
      </c>
      <c r="G10" s="45"/>
      <c r="H10" s="14"/>
      <c r="I10" s="44" t="s">
        <v>3</v>
      </c>
      <c r="J10" s="45"/>
    </row>
    <row r="11" spans="1:11" ht="40" customHeight="1" x14ac:dyDescent="0.15">
      <c r="A11" s="31" t="str">
        <f>'Beoordelen kwaliteit'!A12:A12</f>
        <v xml:space="preserve">OPEN VRAAG 7.2 KWALITEIT VAN DIENSTVERLENING EN SERVICE </v>
      </c>
      <c r="B11" s="7"/>
      <c r="C11" s="12" t="s">
        <v>8</v>
      </c>
      <c r="D11" s="13"/>
      <c r="E11" s="14"/>
      <c r="F11" s="12" t="s">
        <v>8</v>
      </c>
      <c r="G11" s="13"/>
      <c r="H11" s="14"/>
      <c r="I11" s="12" t="s">
        <v>8</v>
      </c>
      <c r="J11" s="13"/>
    </row>
    <row r="12" spans="1:11" ht="130" customHeight="1" x14ac:dyDescent="0.15">
      <c r="A12" s="32" t="str">
        <f>'Beoordelen kwaliteit'!A13:A13</f>
        <v xml:space="preserve">Zie bijlage 7 'kwaliteit'. </v>
      </c>
      <c r="B12" s="7"/>
      <c r="C12" s="42" t="s">
        <v>3</v>
      </c>
      <c r="D12" s="43"/>
      <c r="E12" s="14"/>
      <c r="F12" s="44" t="s">
        <v>3</v>
      </c>
      <c r="G12" s="45"/>
      <c r="H12" s="14"/>
      <c r="I12" s="44" t="s">
        <v>3</v>
      </c>
      <c r="J12" s="45"/>
    </row>
    <row r="13" spans="1:11" ht="40" customHeight="1" x14ac:dyDescent="0.15">
      <c r="A13" s="31" t="str">
        <f>'Beoordelen kwaliteit'!A14:A14</f>
        <v>OPEN VRAAG  7.3  “ONDERSTEUNING DOCENTEN”</v>
      </c>
      <c r="B13" s="7"/>
      <c r="C13" s="12" t="s">
        <v>8</v>
      </c>
      <c r="D13" s="13"/>
      <c r="E13" s="14"/>
      <c r="F13" s="12" t="s">
        <v>8</v>
      </c>
      <c r="G13" s="13"/>
      <c r="H13" s="14"/>
      <c r="I13" s="12" t="s">
        <v>8</v>
      </c>
      <c r="J13" s="13"/>
    </row>
    <row r="14" spans="1:11" ht="130" customHeight="1" x14ac:dyDescent="0.15">
      <c r="A14" s="32" t="str">
        <f>'Beoordelen kwaliteit'!A15:A15</f>
        <v xml:space="preserve">Zie bijlage 7 'kwaliteit'. </v>
      </c>
      <c r="B14" s="7"/>
      <c r="C14" s="42" t="s">
        <v>3</v>
      </c>
      <c r="D14" s="43"/>
      <c r="E14" s="14"/>
      <c r="F14" s="44" t="s">
        <v>3</v>
      </c>
      <c r="G14" s="45"/>
      <c r="H14" s="14"/>
      <c r="I14" s="44" t="s">
        <v>3</v>
      </c>
      <c r="J14" s="45"/>
    </row>
    <row r="15" spans="1:11" ht="40" customHeight="1" x14ac:dyDescent="0.15">
      <c r="A15" s="31" t="str">
        <f>'Beoordelen kwaliteit'!A16:A16</f>
        <v xml:space="preserve">OPEN VRAAG 7.4  “UPDATES EN UPGRADES/ FIRMWARE EN BEHOUD VEILIGHEID” </v>
      </c>
      <c r="B15" s="7"/>
      <c r="C15" s="12" t="s">
        <v>8</v>
      </c>
      <c r="D15" s="13"/>
      <c r="E15" s="14"/>
      <c r="F15" s="12" t="s">
        <v>8</v>
      </c>
      <c r="G15" s="13"/>
      <c r="H15" s="14"/>
      <c r="I15" s="12" t="s">
        <v>8</v>
      </c>
      <c r="J15" s="13"/>
    </row>
    <row r="16" spans="1:11" ht="130" customHeight="1" x14ac:dyDescent="0.15">
      <c r="A16" s="33" t="str">
        <f>'Beoordelen kwaliteit'!A17:A17</f>
        <v xml:space="preserve">Zie bijlage 7 'kwaliteit'. </v>
      </c>
      <c r="B16" s="7"/>
      <c r="C16" s="42" t="s">
        <v>3</v>
      </c>
      <c r="D16" s="43"/>
      <c r="E16" s="14"/>
      <c r="F16" s="44" t="s">
        <v>3</v>
      </c>
      <c r="G16" s="45"/>
      <c r="H16" s="14"/>
      <c r="I16" s="44" t="s">
        <v>3</v>
      </c>
      <c r="J16" s="45"/>
    </row>
  </sheetData>
  <sheetProtection algorithmName="SHA-512" hashValue="vXCIfOiEBGT1TyxNrq5EMtYer/qLFQ89HrZzYFhXlNzDfPqUI346o8gB48B0CRZwNm1zVgpGa7wPPw1jy4lNNw==" saltValue="LHmGYgIKPGvQmtlalitP8Q==" spinCount="100000" sheet="1" objects="1" scenarios="1"/>
  <mergeCells count="24">
    <mergeCell ref="I1:J1"/>
    <mergeCell ref="I4:J4"/>
    <mergeCell ref="C1:D1"/>
    <mergeCell ref="F1:G1"/>
    <mergeCell ref="F4:G4"/>
    <mergeCell ref="I6:J6"/>
    <mergeCell ref="C8:D8"/>
    <mergeCell ref="F8:G8"/>
    <mergeCell ref="I8:J8"/>
    <mergeCell ref="C4:D4"/>
    <mergeCell ref="C6:D6"/>
    <mergeCell ref="F6:G6"/>
    <mergeCell ref="C10:D10"/>
    <mergeCell ref="F10:G10"/>
    <mergeCell ref="I10:J10"/>
    <mergeCell ref="C12:D12"/>
    <mergeCell ref="F12:G12"/>
    <mergeCell ref="I12:J12"/>
    <mergeCell ref="C16:D16"/>
    <mergeCell ref="F16:G16"/>
    <mergeCell ref="I16:J16"/>
    <mergeCell ref="C14:D14"/>
    <mergeCell ref="F14:G14"/>
    <mergeCell ref="I14:J14"/>
  </mergeCells>
  <dataValidations count="1">
    <dataValidation type="list" errorStyle="warning" allowBlank="1" showErrorMessage="1" error="Voer juiste waarde in. " sqref="C3 F3 I3 C5 F5 I5 C7 F7 I7 C9 F9 I9 C11 F11 I11 C13 F13 I13 C15 F15 I15"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6"/>
  <sheetViews>
    <sheetView showGridLines="0" zoomScale="85" zoomScaleNormal="85" zoomScalePageLayoutView="85" workbookViewId="0">
      <pane xSplit="1" ySplit="1" topLeftCell="B3" activePane="bottomRight" state="frozen"/>
      <selection pane="topRight" activeCell="B1" sqref="B1"/>
      <selection pane="bottomLeft" activeCell="A2" sqref="A2"/>
      <selection pane="bottomRight" activeCell="C3" sqref="C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7" t="s">
        <v>1</v>
      </c>
      <c r="B1" s="9"/>
      <c r="C1" s="52" t="str">
        <f>'Beoordelaar 1'!C1</f>
        <v>Inschrijver 1</v>
      </c>
      <c r="D1" s="51"/>
      <c r="E1" s="9"/>
      <c r="F1" s="50" t="str">
        <f>'Beoordelaar 1'!F1</f>
        <v>Inschrijver 2</v>
      </c>
      <c r="G1" s="51"/>
      <c r="H1" s="9"/>
      <c r="I1" s="50" t="str">
        <f>'Beoordelaar 1'!I1</f>
        <v>Inschrijver 3</v>
      </c>
      <c r="J1" s="51"/>
      <c r="K1" s="3"/>
    </row>
    <row r="2" spans="1:11" ht="40" customHeight="1" x14ac:dyDescent="0.15">
      <c r="A2" s="31" t="str">
        <f>'Beoordelen kwaliteit'!A3</f>
        <v>OPEN VRAAG 7.1	 PROJECTAANPAK TOTALE LEVERING</v>
      </c>
      <c r="B2" s="6"/>
      <c r="C2" s="34"/>
      <c r="D2" s="35"/>
      <c r="E2" s="6"/>
      <c r="F2" s="34"/>
      <c r="G2" s="35"/>
      <c r="H2" s="6"/>
      <c r="I2" s="34"/>
      <c r="J2" s="35"/>
    </row>
    <row r="3" spans="1:11" ht="35" customHeight="1" x14ac:dyDescent="0.15">
      <c r="A3" s="15" t="str">
        <f>'Beoordelen kwaliteit'!A4</f>
        <v>1. Plan van aanpak</v>
      </c>
      <c r="B3" s="7"/>
      <c r="C3" s="12" t="s">
        <v>8</v>
      </c>
      <c r="D3" s="13"/>
      <c r="E3" s="14"/>
      <c r="F3" s="12" t="s">
        <v>8</v>
      </c>
      <c r="G3" s="13"/>
      <c r="H3" s="14"/>
      <c r="I3" s="12" t="s">
        <v>8</v>
      </c>
      <c r="J3" s="13"/>
    </row>
    <row r="4" spans="1:11" ht="160" customHeight="1" x14ac:dyDescent="0.15">
      <c r="A4" s="33" t="str">
        <f>'Beoordelen kwaliteit'!A5:A5</f>
        <v xml:space="preserve">Zie bijlage 7 'kwaliteit'. </v>
      </c>
      <c r="B4" s="7"/>
      <c r="C4" s="44" t="s">
        <v>3</v>
      </c>
      <c r="D4" s="45"/>
      <c r="E4" s="14"/>
      <c r="F4" s="44" t="s">
        <v>3</v>
      </c>
      <c r="G4" s="45"/>
      <c r="H4" s="14"/>
      <c r="I4" s="44" t="s">
        <v>3</v>
      </c>
      <c r="J4" s="45"/>
    </row>
    <row r="5" spans="1:11" ht="35" customHeight="1" x14ac:dyDescent="0.15">
      <c r="A5" s="15" t="str">
        <f>'Beoordelen kwaliteit'!A6:A6</f>
        <v xml:space="preserve">2. Gespecificeerde offerte </v>
      </c>
      <c r="B5" s="7"/>
      <c r="C5" s="12" t="s">
        <v>8</v>
      </c>
      <c r="D5" s="13"/>
      <c r="E5" s="14"/>
      <c r="F5" s="12" t="s">
        <v>8</v>
      </c>
      <c r="G5" s="13"/>
      <c r="H5" s="14"/>
      <c r="I5" s="12" t="s">
        <v>8</v>
      </c>
      <c r="J5" s="13"/>
    </row>
    <row r="6" spans="1:11" ht="160" customHeight="1" x14ac:dyDescent="0.15">
      <c r="A6" s="33" t="str">
        <f>'Beoordelen kwaliteit'!A7:A7</f>
        <v xml:space="preserve">Zie bijlage 7 'kwaliteit'. </v>
      </c>
      <c r="B6" s="7"/>
      <c r="C6" s="46" t="s">
        <v>3</v>
      </c>
      <c r="D6" s="45"/>
      <c r="E6" s="14"/>
      <c r="F6" s="44" t="s">
        <v>3</v>
      </c>
      <c r="G6" s="45"/>
      <c r="H6" s="14"/>
      <c r="I6" s="44" t="s">
        <v>3</v>
      </c>
      <c r="J6" s="45"/>
    </row>
    <row r="7" spans="1:11" ht="35" customHeight="1" x14ac:dyDescent="0.15">
      <c r="A7" s="15" t="str">
        <f>'Beoordelen kwaliteit'!A8:A8</f>
        <v xml:space="preserve">3. Meerwaarde </v>
      </c>
      <c r="B7" s="7"/>
      <c r="C7" s="12" t="s">
        <v>8</v>
      </c>
      <c r="D7" s="13"/>
      <c r="E7" s="14"/>
      <c r="F7" s="12" t="s">
        <v>8</v>
      </c>
      <c r="G7" s="13"/>
      <c r="H7" s="14"/>
      <c r="I7" s="12" t="s">
        <v>8</v>
      </c>
      <c r="J7" s="13"/>
    </row>
    <row r="8" spans="1:11" ht="160" customHeight="1" x14ac:dyDescent="0.15">
      <c r="A8" s="33" t="str">
        <f>'Beoordelen kwaliteit'!A9:A9</f>
        <v xml:space="preserve">Zie bijlage 7 'kwaliteit'. </v>
      </c>
      <c r="B8" s="7"/>
      <c r="C8" s="46" t="s">
        <v>3</v>
      </c>
      <c r="D8" s="45"/>
      <c r="E8" s="14"/>
      <c r="F8" s="44" t="s">
        <v>3</v>
      </c>
      <c r="G8" s="45"/>
      <c r="H8" s="14"/>
      <c r="I8" s="44" t="s">
        <v>3</v>
      </c>
      <c r="J8" s="45"/>
    </row>
    <row r="9" spans="1:11" ht="35" customHeight="1" x14ac:dyDescent="0.15">
      <c r="A9" s="15" t="str">
        <f>'Beoordelen kwaliteit'!A10:A10</f>
        <v xml:space="preserve">4. Duurzaam en circulair inkopen </v>
      </c>
      <c r="B9" s="7"/>
      <c r="C9" s="12" t="s">
        <v>8</v>
      </c>
      <c r="D9" s="13"/>
      <c r="E9" s="14"/>
      <c r="F9" s="12" t="s">
        <v>8</v>
      </c>
      <c r="G9" s="13"/>
      <c r="H9" s="14"/>
      <c r="I9" s="12" t="s">
        <v>8</v>
      </c>
      <c r="J9" s="13"/>
    </row>
    <row r="10" spans="1:11" ht="160" customHeight="1" x14ac:dyDescent="0.15">
      <c r="A10" s="33" t="str">
        <f>'Beoordelen kwaliteit'!A11:A11</f>
        <v xml:space="preserve">Zie bijlage 7 'kwaliteit'. </v>
      </c>
      <c r="B10" s="7"/>
      <c r="C10" s="46" t="s">
        <v>3</v>
      </c>
      <c r="D10" s="45"/>
      <c r="E10" s="14"/>
      <c r="F10" s="44" t="s">
        <v>3</v>
      </c>
      <c r="G10" s="45"/>
      <c r="H10" s="14"/>
      <c r="I10" s="44" t="s">
        <v>3</v>
      </c>
      <c r="J10" s="45"/>
    </row>
    <row r="11" spans="1:11" ht="40" customHeight="1" x14ac:dyDescent="0.15">
      <c r="A11" s="31" t="str">
        <f>'Beoordelen kwaliteit'!A12:A12</f>
        <v xml:space="preserve">OPEN VRAAG 7.2 KWALITEIT VAN DIENSTVERLENING EN SERVICE </v>
      </c>
      <c r="B11" s="7"/>
      <c r="C11" s="12" t="s">
        <v>8</v>
      </c>
      <c r="D11" s="13"/>
      <c r="E11" s="14"/>
      <c r="F11" s="12" t="s">
        <v>8</v>
      </c>
      <c r="G11" s="13"/>
      <c r="H11" s="14"/>
      <c r="I11" s="12" t="s">
        <v>8</v>
      </c>
      <c r="J11" s="13"/>
    </row>
    <row r="12" spans="1:11" ht="130" customHeight="1" x14ac:dyDescent="0.15">
      <c r="A12" s="32" t="str">
        <f>'Beoordelen kwaliteit'!A13:A13</f>
        <v xml:space="preserve">Zie bijlage 7 'kwaliteit'. </v>
      </c>
      <c r="B12" s="7"/>
      <c r="C12" s="42" t="s">
        <v>3</v>
      </c>
      <c r="D12" s="43"/>
      <c r="E12" s="14"/>
      <c r="F12" s="44" t="s">
        <v>3</v>
      </c>
      <c r="G12" s="45"/>
      <c r="H12" s="14"/>
      <c r="I12" s="44" t="s">
        <v>3</v>
      </c>
      <c r="J12" s="45"/>
    </row>
    <row r="13" spans="1:11" ht="40" customHeight="1" x14ac:dyDescent="0.15">
      <c r="A13" s="31" t="str">
        <f>'Beoordelen kwaliteit'!A14:A14</f>
        <v>OPEN VRAAG  7.3  “ONDERSTEUNING DOCENTEN”</v>
      </c>
      <c r="B13" s="7"/>
      <c r="C13" s="12" t="s">
        <v>8</v>
      </c>
      <c r="D13" s="13"/>
      <c r="E13" s="14"/>
      <c r="F13" s="12" t="s">
        <v>8</v>
      </c>
      <c r="G13" s="13"/>
      <c r="H13" s="14"/>
      <c r="I13" s="12" t="s">
        <v>8</v>
      </c>
      <c r="J13" s="13"/>
    </row>
    <row r="14" spans="1:11" ht="130" customHeight="1" x14ac:dyDescent="0.15">
      <c r="A14" s="32" t="str">
        <f>'Beoordelen kwaliteit'!A15:A15</f>
        <v xml:space="preserve">Zie bijlage 7 'kwaliteit'. </v>
      </c>
      <c r="B14" s="7"/>
      <c r="C14" s="42" t="s">
        <v>3</v>
      </c>
      <c r="D14" s="43"/>
      <c r="E14" s="14"/>
      <c r="F14" s="44" t="s">
        <v>3</v>
      </c>
      <c r="G14" s="45"/>
      <c r="H14" s="14"/>
      <c r="I14" s="44" t="s">
        <v>3</v>
      </c>
      <c r="J14" s="45"/>
    </row>
    <row r="15" spans="1:11" ht="40" customHeight="1" x14ac:dyDescent="0.15">
      <c r="A15" s="31" t="str">
        <f>'Beoordelen kwaliteit'!A16:A16</f>
        <v xml:space="preserve">OPEN VRAAG 7.4  “UPDATES EN UPGRADES/ FIRMWARE EN BEHOUD VEILIGHEID” </v>
      </c>
      <c r="B15" s="7"/>
      <c r="C15" s="12" t="s">
        <v>8</v>
      </c>
      <c r="D15" s="13"/>
      <c r="E15" s="14"/>
      <c r="F15" s="12" t="s">
        <v>8</v>
      </c>
      <c r="G15" s="13"/>
      <c r="H15" s="14"/>
      <c r="I15" s="12" t="s">
        <v>8</v>
      </c>
      <c r="J15" s="13"/>
    </row>
    <row r="16" spans="1:11" ht="130" customHeight="1" x14ac:dyDescent="0.15">
      <c r="A16" s="33" t="str">
        <f>'Beoordelen kwaliteit'!A17:A17</f>
        <v xml:space="preserve">Zie bijlage 7 'kwaliteit'. </v>
      </c>
      <c r="B16" s="7"/>
      <c r="C16" s="42" t="s">
        <v>3</v>
      </c>
      <c r="D16" s="43"/>
      <c r="E16" s="14"/>
      <c r="F16" s="44" t="s">
        <v>3</v>
      </c>
      <c r="G16" s="45"/>
      <c r="H16" s="14"/>
      <c r="I16" s="44" t="s">
        <v>3</v>
      </c>
      <c r="J16" s="45"/>
    </row>
  </sheetData>
  <sheetProtection algorithmName="SHA-512" hashValue="fXVm5ZCgh9NFZyUH3CfITTVTB6o8LM8rtz/X+aWACqs+Zsex3vfIFVFDq9FOWbEg1vfE6NYK+nGtOQ8H95VeKA==" saltValue="ad0/GDh1O7eWiOuoLUxs0w==" spinCount="100000" sheet="1" objects="1" scenarios="1"/>
  <mergeCells count="24">
    <mergeCell ref="I1:J1"/>
    <mergeCell ref="C4:D4"/>
    <mergeCell ref="F4:G4"/>
    <mergeCell ref="I4:J4"/>
    <mergeCell ref="C1:D1"/>
    <mergeCell ref="F1:G1"/>
    <mergeCell ref="I6:J6"/>
    <mergeCell ref="C6:D6"/>
    <mergeCell ref="F6:G6"/>
    <mergeCell ref="C8:D8"/>
    <mergeCell ref="F8:G8"/>
    <mergeCell ref="I8:J8"/>
    <mergeCell ref="C10:D10"/>
    <mergeCell ref="F10:G10"/>
    <mergeCell ref="I10:J10"/>
    <mergeCell ref="C12:D12"/>
    <mergeCell ref="F12:G12"/>
    <mergeCell ref="I12:J12"/>
    <mergeCell ref="C16:D16"/>
    <mergeCell ref="F16:G16"/>
    <mergeCell ref="I16:J16"/>
    <mergeCell ref="C14:D14"/>
    <mergeCell ref="F14:G14"/>
    <mergeCell ref="I14:J14"/>
  </mergeCells>
  <dataValidations count="1">
    <dataValidation type="list" errorStyle="warning" allowBlank="1" showErrorMessage="1" error="Voer juiste waarde in. " sqref="C3 F3 I3 C5 F5 I5 C7 F7 I7 C9 F9 I9 C11 F11 I11 C13 F13 I13 C15 F15 I15" xr:uid="{A2636B92-0DD4-E149-BC46-17B9399F73B6}">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6"/>
  <sheetViews>
    <sheetView showGridLines="0" zoomScaleNormal="100" zoomScalePageLayoutView="85" workbookViewId="0">
      <pane xSplit="1" ySplit="1" topLeftCell="B3" activePane="bottomRight" state="frozen"/>
      <selection pane="topRight" activeCell="B1" sqref="B1"/>
      <selection pane="bottomLeft" activeCell="A2" sqref="A2"/>
      <selection pane="bottomRight" activeCell="C3" sqref="C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7" t="s">
        <v>2</v>
      </c>
      <c r="B1" s="9"/>
      <c r="C1" s="52" t="str">
        <f>'Beoordelaar 1'!C1</f>
        <v>Inschrijver 1</v>
      </c>
      <c r="D1" s="51"/>
      <c r="E1" s="9"/>
      <c r="F1" s="50" t="str">
        <f>'Beoordelaar 1'!F1</f>
        <v>Inschrijver 2</v>
      </c>
      <c r="G1" s="51"/>
      <c r="H1" s="9"/>
      <c r="I1" s="50" t="str">
        <f>'Beoordelaar 1'!I1</f>
        <v>Inschrijver 3</v>
      </c>
      <c r="J1" s="51"/>
      <c r="K1" s="3"/>
    </row>
    <row r="2" spans="1:11" ht="40" customHeight="1" x14ac:dyDescent="0.15">
      <c r="A2" s="31" t="str">
        <f>'Beoordelen kwaliteit'!A3</f>
        <v>OPEN VRAAG 7.1	 PROJECTAANPAK TOTALE LEVERING</v>
      </c>
      <c r="B2" s="6"/>
      <c r="C2" s="34"/>
      <c r="D2" s="35"/>
      <c r="E2" s="6"/>
      <c r="F2" s="34"/>
      <c r="G2" s="35"/>
      <c r="H2" s="6"/>
      <c r="I2" s="34"/>
      <c r="J2" s="35"/>
    </row>
    <row r="3" spans="1:11" ht="35" customHeight="1" x14ac:dyDescent="0.15">
      <c r="A3" s="15" t="str">
        <f>'Beoordelen kwaliteit'!A4</f>
        <v>1. Plan van aanpak</v>
      </c>
      <c r="B3" s="7"/>
      <c r="C3" s="12" t="s">
        <v>8</v>
      </c>
      <c r="D3" s="13"/>
      <c r="E3" s="14"/>
      <c r="F3" s="12" t="s">
        <v>8</v>
      </c>
      <c r="G3" s="13"/>
      <c r="H3" s="14"/>
      <c r="I3" s="12" t="s">
        <v>8</v>
      </c>
      <c r="J3" s="13"/>
    </row>
    <row r="4" spans="1:11" ht="160" customHeight="1" x14ac:dyDescent="0.15">
      <c r="A4" s="33" t="str">
        <f>'Beoordelen kwaliteit'!A5:A5</f>
        <v xml:space="preserve">Zie bijlage 7 'kwaliteit'. </v>
      </c>
      <c r="B4" s="7"/>
      <c r="C4" s="44" t="s">
        <v>3</v>
      </c>
      <c r="D4" s="45"/>
      <c r="E4" s="14"/>
      <c r="F4" s="44" t="s">
        <v>3</v>
      </c>
      <c r="G4" s="45"/>
      <c r="H4" s="14"/>
      <c r="I4" s="44" t="s">
        <v>3</v>
      </c>
      <c r="J4" s="45"/>
    </row>
    <row r="5" spans="1:11" ht="35" customHeight="1" x14ac:dyDescent="0.15">
      <c r="A5" s="15" t="str">
        <f>'Beoordelen kwaliteit'!A6:A6</f>
        <v xml:space="preserve">2. Gespecificeerde offerte </v>
      </c>
      <c r="B5" s="7"/>
      <c r="C5" s="12" t="s">
        <v>8</v>
      </c>
      <c r="D5" s="13"/>
      <c r="E5" s="14"/>
      <c r="F5" s="12" t="s">
        <v>8</v>
      </c>
      <c r="G5" s="13"/>
      <c r="H5" s="14"/>
      <c r="I5" s="12" t="s">
        <v>8</v>
      </c>
      <c r="J5" s="13"/>
    </row>
    <row r="6" spans="1:11" ht="160" customHeight="1" x14ac:dyDescent="0.15">
      <c r="A6" s="33" t="str">
        <f>'Beoordelen kwaliteit'!A7:A7</f>
        <v xml:space="preserve">Zie bijlage 7 'kwaliteit'. </v>
      </c>
      <c r="B6" s="7"/>
      <c r="C6" s="46" t="s">
        <v>3</v>
      </c>
      <c r="D6" s="45"/>
      <c r="E6" s="14"/>
      <c r="F6" s="44" t="s">
        <v>3</v>
      </c>
      <c r="G6" s="45"/>
      <c r="H6" s="14"/>
      <c r="I6" s="44" t="s">
        <v>3</v>
      </c>
      <c r="J6" s="45"/>
    </row>
    <row r="7" spans="1:11" ht="35" customHeight="1" x14ac:dyDescent="0.15">
      <c r="A7" s="15" t="str">
        <f>'Beoordelen kwaliteit'!A8:A8</f>
        <v xml:space="preserve">3. Meerwaarde </v>
      </c>
      <c r="B7" s="7"/>
      <c r="C7" s="12" t="s">
        <v>8</v>
      </c>
      <c r="D7" s="13"/>
      <c r="E7" s="14"/>
      <c r="F7" s="12" t="s">
        <v>8</v>
      </c>
      <c r="G7" s="13"/>
      <c r="H7" s="14"/>
      <c r="I7" s="12" t="s">
        <v>8</v>
      </c>
      <c r="J7" s="13"/>
    </row>
    <row r="8" spans="1:11" ht="160" customHeight="1" x14ac:dyDescent="0.15">
      <c r="A8" s="33" t="str">
        <f>'Beoordelen kwaliteit'!A9:A9</f>
        <v xml:space="preserve">Zie bijlage 7 'kwaliteit'. </v>
      </c>
      <c r="B8" s="7"/>
      <c r="C8" s="46" t="s">
        <v>3</v>
      </c>
      <c r="D8" s="45"/>
      <c r="E8" s="14"/>
      <c r="F8" s="44" t="s">
        <v>3</v>
      </c>
      <c r="G8" s="45"/>
      <c r="H8" s="14"/>
      <c r="I8" s="44" t="s">
        <v>3</v>
      </c>
      <c r="J8" s="45"/>
    </row>
    <row r="9" spans="1:11" ht="35" customHeight="1" x14ac:dyDescent="0.15">
      <c r="A9" s="15" t="str">
        <f>'Beoordelen kwaliteit'!A10:A10</f>
        <v xml:space="preserve">4. Duurzaam en circulair inkopen </v>
      </c>
      <c r="B9" s="7"/>
      <c r="C9" s="12" t="s">
        <v>8</v>
      </c>
      <c r="D9" s="13"/>
      <c r="E9" s="14"/>
      <c r="F9" s="12" t="s">
        <v>8</v>
      </c>
      <c r="G9" s="13"/>
      <c r="H9" s="14"/>
      <c r="I9" s="12" t="s">
        <v>8</v>
      </c>
      <c r="J9" s="13"/>
    </row>
    <row r="10" spans="1:11" ht="160" customHeight="1" x14ac:dyDescent="0.15">
      <c r="A10" s="33" t="str">
        <f>'Beoordelen kwaliteit'!A11:A11</f>
        <v xml:space="preserve">Zie bijlage 7 'kwaliteit'. </v>
      </c>
      <c r="B10" s="7"/>
      <c r="C10" s="46" t="s">
        <v>3</v>
      </c>
      <c r="D10" s="45"/>
      <c r="E10" s="14"/>
      <c r="F10" s="44" t="s">
        <v>3</v>
      </c>
      <c r="G10" s="45"/>
      <c r="H10" s="14"/>
      <c r="I10" s="44" t="s">
        <v>3</v>
      </c>
      <c r="J10" s="45"/>
    </row>
    <row r="11" spans="1:11" ht="40" customHeight="1" x14ac:dyDescent="0.15">
      <c r="A11" s="31" t="str">
        <f>'Beoordelen kwaliteit'!A12:A12</f>
        <v xml:space="preserve">OPEN VRAAG 7.2 KWALITEIT VAN DIENSTVERLENING EN SERVICE </v>
      </c>
      <c r="B11" s="7"/>
      <c r="C11" s="12" t="s">
        <v>8</v>
      </c>
      <c r="D11" s="13"/>
      <c r="E11" s="14"/>
      <c r="F11" s="12" t="s">
        <v>8</v>
      </c>
      <c r="G11" s="13"/>
      <c r="H11" s="14"/>
      <c r="I11" s="12" t="s">
        <v>8</v>
      </c>
      <c r="J11" s="13"/>
    </row>
    <row r="12" spans="1:11" ht="130" customHeight="1" x14ac:dyDescent="0.15">
      <c r="A12" s="32" t="str">
        <f>'Beoordelen kwaliteit'!A13:A13</f>
        <v xml:space="preserve">Zie bijlage 7 'kwaliteit'. </v>
      </c>
      <c r="B12" s="7"/>
      <c r="C12" s="42" t="s">
        <v>3</v>
      </c>
      <c r="D12" s="43"/>
      <c r="E12" s="14"/>
      <c r="F12" s="44" t="s">
        <v>3</v>
      </c>
      <c r="G12" s="45"/>
      <c r="H12" s="14"/>
      <c r="I12" s="44" t="s">
        <v>3</v>
      </c>
      <c r="J12" s="45"/>
    </row>
    <row r="13" spans="1:11" ht="40" customHeight="1" x14ac:dyDescent="0.15">
      <c r="A13" s="31" t="str">
        <f>'Beoordelen kwaliteit'!A14:A14</f>
        <v>OPEN VRAAG  7.3  “ONDERSTEUNING DOCENTEN”</v>
      </c>
      <c r="B13" s="7"/>
      <c r="C13" s="12" t="s">
        <v>8</v>
      </c>
      <c r="D13" s="13"/>
      <c r="E13" s="14"/>
      <c r="F13" s="12" t="s">
        <v>8</v>
      </c>
      <c r="G13" s="13"/>
      <c r="H13" s="14"/>
      <c r="I13" s="12" t="s">
        <v>8</v>
      </c>
      <c r="J13" s="13"/>
    </row>
    <row r="14" spans="1:11" ht="130" customHeight="1" x14ac:dyDescent="0.15">
      <c r="A14" s="32" t="str">
        <f>'Beoordelen kwaliteit'!A15:A15</f>
        <v xml:space="preserve">Zie bijlage 7 'kwaliteit'. </v>
      </c>
      <c r="B14" s="7"/>
      <c r="C14" s="42" t="s">
        <v>3</v>
      </c>
      <c r="D14" s="43"/>
      <c r="E14" s="14"/>
      <c r="F14" s="44" t="s">
        <v>3</v>
      </c>
      <c r="G14" s="45"/>
      <c r="H14" s="14"/>
      <c r="I14" s="44" t="s">
        <v>3</v>
      </c>
      <c r="J14" s="45"/>
    </row>
    <row r="15" spans="1:11" ht="40" customHeight="1" x14ac:dyDescent="0.15">
      <c r="A15" s="31" t="str">
        <f>'Beoordelen kwaliteit'!A16:A16</f>
        <v xml:space="preserve">OPEN VRAAG 7.4  “UPDATES EN UPGRADES/ FIRMWARE EN BEHOUD VEILIGHEID” </v>
      </c>
      <c r="B15" s="7"/>
      <c r="C15" s="12" t="s">
        <v>8</v>
      </c>
      <c r="D15" s="13"/>
      <c r="E15" s="14"/>
      <c r="F15" s="12" t="s">
        <v>8</v>
      </c>
      <c r="G15" s="13"/>
      <c r="H15" s="14"/>
      <c r="I15" s="12" t="s">
        <v>8</v>
      </c>
      <c r="J15" s="13"/>
    </row>
    <row r="16" spans="1:11" ht="130" customHeight="1" x14ac:dyDescent="0.15">
      <c r="A16" s="33" t="str">
        <f>'Beoordelen kwaliteit'!A17:A17</f>
        <v xml:space="preserve">Zie bijlage 7 'kwaliteit'. </v>
      </c>
      <c r="B16" s="7"/>
      <c r="C16" s="42" t="s">
        <v>3</v>
      </c>
      <c r="D16" s="43"/>
      <c r="E16" s="14"/>
      <c r="F16" s="44" t="s">
        <v>3</v>
      </c>
      <c r="G16" s="45"/>
      <c r="H16" s="14"/>
      <c r="I16" s="44" t="s">
        <v>3</v>
      </c>
      <c r="J16" s="45"/>
    </row>
  </sheetData>
  <sheetProtection algorithmName="SHA-512" hashValue="jgT7HxTvrucgbhrZFgsnSlsKv3uzsr3JrfRPJ/2GDSrLmfgif4icZAtWZJKejYQBzNPMOXxq3kH7LVGgE0hokw==" saltValue="0vrqXJLdvkW/qA/KTNwwCQ==" spinCount="100000" sheet="1" objects="1" scenarios="1"/>
  <mergeCells count="24">
    <mergeCell ref="I1:J1"/>
    <mergeCell ref="C4:D4"/>
    <mergeCell ref="F4:G4"/>
    <mergeCell ref="I4:J4"/>
    <mergeCell ref="C1:D1"/>
    <mergeCell ref="F1:G1"/>
    <mergeCell ref="I6:J6"/>
    <mergeCell ref="C6:D6"/>
    <mergeCell ref="F6:G6"/>
    <mergeCell ref="C8:D8"/>
    <mergeCell ref="F8:G8"/>
    <mergeCell ref="I8:J8"/>
    <mergeCell ref="C10:D10"/>
    <mergeCell ref="F10:G10"/>
    <mergeCell ref="I10:J10"/>
    <mergeCell ref="C12:D12"/>
    <mergeCell ref="F12:G12"/>
    <mergeCell ref="I12:J12"/>
    <mergeCell ref="C16:D16"/>
    <mergeCell ref="F16:G16"/>
    <mergeCell ref="I16:J16"/>
    <mergeCell ref="C14:D14"/>
    <mergeCell ref="F14:G14"/>
    <mergeCell ref="I14:J14"/>
  </mergeCells>
  <dataValidations count="1">
    <dataValidation type="list" errorStyle="warning" allowBlank="1" showErrorMessage="1" error="Voer juiste waarde in. " sqref="C3 F3 I3 C5 F5 I5 C7 F7 I7 C9 F9 I9 C11 F11 I11 C13 F13 I13 C15 F15 I15" xr:uid="{BF353D64-5AC0-F842-BBFE-347EABEA606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74A2-DBE5-694D-B2C1-E646024797DC}">
  <sheetPr>
    <tabColor theme="8" tint="0.59999389629810485"/>
  </sheetPr>
  <dimension ref="A1:K16"/>
  <sheetViews>
    <sheetView showGridLines="0" workbookViewId="0">
      <selection activeCell="C3" sqref="C3"/>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7" t="s">
        <v>33</v>
      </c>
      <c r="B1" s="9"/>
      <c r="C1" s="52" t="str">
        <f>'Beoordelaar 1'!C1</f>
        <v>Inschrijver 1</v>
      </c>
      <c r="D1" s="51"/>
      <c r="E1" s="9"/>
      <c r="F1" s="50" t="str">
        <f>'Beoordelaar 1'!F1</f>
        <v>Inschrijver 2</v>
      </c>
      <c r="G1" s="51"/>
      <c r="H1" s="9"/>
      <c r="I1" s="50" t="str">
        <f>'Beoordelaar 1'!I1</f>
        <v>Inschrijver 3</v>
      </c>
      <c r="J1" s="51"/>
      <c r="K1" s="3"/>
    </row>
    <row r="2" spans="1:11" s="1" customFormat="1" ht="40" customHeight="1" x14ac:dyDescent="0.15">
      <c r="A2" s="31" t="str">
        <f>'Beoordelen kwaliteit'!A3</f>
        <v>OPEN VRAAG 7.1	 PROJECTAANPAK TOTALE LEVERING</v>
      </c>
      <c r="B2" s="6"/>
      <c r="C2" s="34"/>
      <c r="D2" s="35"/>
      <c r="E2" s="6"/>
      <c r="F2" s="34"/>
      <c r="G2" s="35"/>
      <c r="H2" s="6"/>
      <c r="I2" s="34"/>
      <c r="J2" s="35"/>
    </row>
    <row r="3" spans="1:11" s="1" customFormat="1" ht="35" customHeight="1" x14ac:dyDescent="0.15">
      <c r="A3" s="15" t="str">
        <f>'Beoordelen kwaliteit'!A4</f>
        <v>1. Plan van aanpak</v>
      </c>
      <c r="B3" s="7"/>
      <c r="C3" s="12" t="s">
        <v>8</v>
      </c>
      <c r="D3" s="13"/>
      <c r="E3" s="14"/>
      <c r="F3" s="12" t="s">
        <v>8</v>
      </c>
      <c r="G3" s="13"/>
      <c r="H3" s="14"/>
      <c r="I3" s="12" t="s">
        <v>8</v>
      </c>
      <c r="J3" s="13"/>
    </row>
    <row r="4" spans="1:11" s="1" customFormat="1" ht="160" customHeight="1" x14ac:dyDescent="0.15">
      <c r="A4" s="33" t="str">
        <f>'Beoordelen kwaliteit'!A5:A5</f>
        <v xml:space="preserve">Zie bijlage 7 'kwaliteit'. </v>
      </c>
      <c r="B4" s="7"/>
      <c r="C4" s="44" t="s">
        <v>3</v>
      </c>
      <c r="D4" s="45"/>
      <c r="E4" s="14"/>
      <c r="F4" s="44" t="s">
        <v>3</v>
      </c>
      <c r="G4" s="45"/>
      <c r="H4" s="14"/>
      <c r="I4" s="44" t="s">
        <v>3</v>
      </c>
      <c r="J4" s="45"/>
    </row>
    <row r="5" spans="1:11" s="1" customFormat="1" ht="35" customHeight="1" x14ac:dyDescent="0.15">
      <c r="A5" s="15" t="str">
        <f>'Beoordelen kwaliteit'!A6:A6</f>
        <v xml:space="preserve">2. Gespecificeerde offerte </v>
      </c>
      <c r="B5" s="7"/>
      <c r="C5" s="12" t="s">
        <v>8</v>
      </c>
      <c r="D5" s="13"/>
      <c r="E5" s="14"/>
      <c r="F5" s="12" t="s">
        <v>8</v>
      </c>
      <c r="G5" s="13"/>
      <c r="H5" s="14"/>
      <c r="I5" s="12" t="s">
        <v>8</v>
      </c>
      <c r="J5" s="13"/>
    </row>
    <row r="6" spans="1:11" s="1" customFormat="1" ht="160" customHeight="1" x14ac:dyDescent="0.15">
      <c r="A6" s="33" t="str">
        <f>'Beoordelen kwaliteit'!A7:A7</f>
        <v xml:space="preserve">Zie bijlage 7 'kwaliteit'. </v>
      </c>
      <c r="B6" s="7"/>
      <c r="C6" s="46" t="s">
        <v>3</v>
      </c>
      <c r="D6" s="45"/>
      <c r="E6" s="14"/>
      <c r="F6" s="44" t="s">
        <v>3</v>
      </c>
      <c r="G6" s="45"/>
      <c r="H6" s="14"/>
      <c r="I6" s="44" t="s">
        <v>3</v>
      </c>
      <c r="J6" s="45"/>
    </row>
    <row r="7" spans="1:11" s="1" customFormat="1" ht="35" customHeight="1" x14ac:dyDescent="0.15">
      <c r="A7" s="15" t="str">
        <f>'Beoordelen kwaliteit'!A8:A8</f>
        <v xml:space="preserve">3. Meerwaarde </v>
      </c>
      <c r="B7" s="7"/>
      <c r="C7" s="12" t="s">
        <v>8</v>
      </c>
      <c r="D7" s="13"/>
      <c r="E7" s="14"/>
      <c r="F7" s="12" t="s">
        <v>8</v>
      </c>
      <c r="G7" s="13"/>
      <c r="H7" s="14"/>
      <c r="I7" s="12" t="s">
        <v>8</v>
      </c>
      <c r="J7" s="13"/>
    </row>
    <row r="8" spans="1:11" s="1" customFormat="1" ht="160" customHeight="1" x14ac:dyDescent="0.15">
      <c r="A8" s="33" t="str">
        <f>'Beoordelen kwaliteit'!A9:A9</f>
        <v xml:space="preserve">Zie bijlage 7 'kwaliteit'. </v>
      </c>
      <c r="B8" s="7"/>
      <c r="C8" s="46" t="s">
        <v>3</v>
      </c>
      <c r="D8" s="45"/>
      <c r="E8" s="14"/>
      <c r="F8" s="44" t="s">
        <v>3</v>
      </c>
      <c r="G8" s="45"/>
      <c r="H8" s="14"/>
      <c r="I8" s="44" t="s">
        <v>3</v>
      </c>
      <c r="J8" s="45"/>
    </row>
    <row r="9" spans="1:11" s="1" customFormat="1" ht="35" customHeight="1" x14ac:dyDescent="0.15">
      <c r="A9" s="15" t="str">
        <f>'Beoordelen kwaliteit'!A10:A10</f>
        <v xml:space="preserve">4. Duurzaam en circulair inkopen </v>
      </c>
      <c r="B9" s="7"/>
      <c r="C9" s="12" t="s">
        <v>8</v>
      </c>
      <c r="D9" s="13"/>
      <c r="E9" s="14"/>
      <c r="F9" s="12" t="s">
        <v>8</v>
      </c>
      <c r="G9" s="13"/>
      <c r="H9" s="14"/>
      <c r="I9" s="12" t="s">
        <v>8</v>
      </c>
      <c r="J9" s="13"/>
    </row>
    <row r="10" spans="1:11" s="1" customFormat="1" ht="160" customHeight="1" x14ac:dyDescent="0.15">
      <c r="A10" s="33" t="str">
        <f>'Beoordelen kwaliteit'!A11:A11</f>
        <v xml:space="preserve">Zie bijlage 7 'kwaliteit'. </v>
      </c>
      <c r="B10" s="7"/>
      <c r="C10" s="46" t="s">
        <v>3</v>
      </c>
      <c r="D10" s="45"/>
      <c r="E10" s="14"/>
      <c r="F10" s="44" t="s">
        <v>3</v>
      </c>
      <c r="G10" s="45"/>
      <c r="H10" s="14"/>
      <c r="I10" s="44" t="s">
        <v>3</v>
      </c>
      <c r="J10" s="45"/>
    </row>
    <row r="11" spans="1:11" s="1" customFormat="1" ht="40" customHeight="1" x14ac:dyDescent="0.15">
      <c r="A11" s="31" t="str">
        <f>'Beoordelen kwaliteit'!A12:A12</f>
        <v xml:space="preserve">OPEN VRAAG 7.2 KWALITEIT VAN DIENSTVERLENING EN SERVICE </v>
      </c>
      <c r="B11" s="7"/>
      <c r="C11" s="12" t="s">
        <v>8</v>
      </c>
      <c r="D11" s="13"/>
      <c r="E11" s="14"/>
      <c r="F11" s="12" t="s">
        <v>8</v>
      </c>
      <c r="G11" s="13"/>
      <c r="H11" s="14"/>
      <c r="I11" s="12" t="s">
        <v>8</v>
      </c>
      <c r="J11" s="13"/>
    </row>
    <row r="12" spans="1:11" s="1" customFormat="1" ht="130" customHeight="1" x14ac:dyDescent="0.15">
      <c r="A12" s="32" t="str">
        <f>'Beoordelen kwaliteit'!A13:A13</f>
        <v xml:space="preserve">Zie bijlage 7 'kwaliteit'. </v>
      </c>
      <c r="B12" s="7"/>
      <c r="C12" s="42" t="s">
        <v>3</v>
      </c>
      <c r="D12" s="43"/>
      <c r="E12" s="14"/>
      <c r="F12" s="44" t="s">
        <v>3</v>
      </c>
      <c r="G12" s="45"/>
      <c r="H12" s="14"/>
      <c r="I12" s="44" t="s">
        <v>3</v>
      </c>
      <c r="J12" s="45"/>
    </row>
    <row r="13" spans="1:11" s="1" customFormat="1" ht="40" customHeight="1" x14ac:dyDescent="0.15">
      <c r="A13" s="31" t="str">
        <f>'Beoordelen kwaliteit'!A14:A14</f>
        <v>OPEN VRAAG  7.3  “ONDERSTEUNING DOCENTEN”</v>
      </c>
      <c r="B13" s="7"/>
      <c r="C13" s="12" t="s">
        <v>8</v>
      </c>
      <c r="D13" s="13"/>
      <c r="E13" s="14"/>
      <c r="F13" s="12" t="s">
        <v>8</v>
      </c>
      <c r="G13" s="13"/>
      <c r="H13" s="14"/>
      <c r="I13" s="12" t="s">
        <v>8</v>
      </c>
      <c r="J13" s="13"/>
    </row>
    <row r="14" spans="1:11" s="1" customFormat="1" ht="130" customHeight="1" x14ac:dyDescent="0.15">
      <c r="A14" s="32" t="str">
        <f>'Beoordelen kwaliteit'!A15:A15</f>
        <v xml:space="preserve">Zie bijlage 7 'kwaliteit'. </v>
      </c>
      <c r="B14" s="7"/>
      <c r="C14" s="42" t="s">
        <v>3</v>
      </c>
      <c r="D14" s="43"/>
      <c r="E14" s="14"/>
      <c r="F14" s="44" t="s">
        <v>3</v>
      </c>
      <c r="G14" s="45"/>
      <c r="H14" s="14"/>
      <c r="I14" s="44" t="s">
        <v>3</v>
      </c>
      <c r="J14" s="45"/>
    </row>
    <row r="15" spans="1:11" s="1" customFormat="1" ht="40" customHeight="1" x14ac:dyDescent="0.15">
      <c r="A15" s="31" t="str">
        <f>'Beoordelen kwaliteit'!A16:A16</f>
        <v xml:space="preserve">OPEN VRAAG 7.4  “UPDATES EN UPGRADES/ FIRMWARE EN BEHOUD VEILIGHEID” </v>
      </c>
      <c r="B15" s="7"/>
      <c r="C15" s="12" t="s">
        <v>8</v>
      </c>
      <c r="D15" s="13"/>
      <c r="E15" s="14"/>
      <c r="F15" s="12" t="s">
        <v>8</v>
      </c>
      <c r="G15" s="13"/>
      <c r="H15" s="14"/>
      <c r="I15" s="12" t="s">
        <v>8</v>
      </c>
      <c r="J15" s="13"/>
    </row>
    <row r="16" spans="1:11" s="1" customFormat="1" ht="130" customHeight="1" x14ac:dyDescent="0.15">
      <c r="A16" s="33" t="str">
        <f>'Beoordelen kwaliteit'!A17:A17</f>
        <v xml:space="preserve">Zie bijlage 7 'kwaliteit'. </v>
      </c>
      <c r="B16" s="7"/>
      <c r="C16" s="42" t="s">
        <v>3</v>
      </c>
      <c r="D16" s="43"/>
      <c r="E16" s="14"/>
      <c r="F16" s="44" t="s">
        <v>3</v>
      </c>
      <c r="G16" s="45"/>
      <c r="H16" s="14"/>
      <c r="I16" s="44" t="s">
        <v>3</v>
      </c>
      <c r="J16" s="45"/>
    </row>
  </sheetData>
  <sheetProtection algorithmName="SHA-512" hashValue="Yd6MjyLZlr2P2192huvMm8F03VYIdq/VhAnzjETttH1NksH+5mljVHUEwPuXIW+wkHgj71IZayJOxys7ix0xuA==" saltValue="xq7CpmEZYuQoftb3OcAVVA==" spinCount="100000" sheet="1" objects="1" scenarios="1"/>
  <mergeCells count="24">
    <mergeCell ref="C1:D1"/>
    <mergeCell ref="F1:G1"/>
    <mergeCell ref="I1:J1"/>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6:D16"/>
    <mergeCell ref="F16:G16"/>
    <mergeCell ref="I16:J16"/>
  </mergeCells>
  <dataValidations count="1">
    <dataValidation type="list" errorStyle="warning" allowBlank="1" showErrorMessage="1" error="Voer juiste waarde in. " sqref="C3 F3 I3 C5 F5 I5 C7 F7 I7 C9 F9 I9 C11 F11 I11 C13 F13 I13 C15 F15 I15" xr:uid="{7C454F32-875E-CE47-917D-3BC84F536A18}">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1F9-6D59-894F-A0AB-80E701DFEDD7}">
  <sheetPr>
    <tabColor theme="8" tint="0.59999389629810485"/>
  </sheetPr>
  <dimension ref="A1:K16"/>
  <sheetViews>
    <sheetView showGridLines="0" workbookViewId="0">
      <selection activeCell="F3" sqref="F3"/>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7" t="s">
        <v>34</v>
      </c>
      <c r="B1" s="9"/>
      <c r="C1" s="52" t="str">
        <f>'Beoordelaar 1'!C1</f>
        <v>Inschrijver 1</v>
      </c>
      <c r="D1" s="51"/>
      <c r="E1" s="9"/>
      <c r="F1" s="50" t="str">
        <f>'Beoordelaar 1'!F1</f>
        <v>Inschrijver 2</v>
      </c>
      <c r="G1" s="51"/>
      <c r="H1" s="9"/>
      <c r="I1" s="50" t="str">
        <f>'Beoordelaar 1'!I1</f>
        <v>Inschrijver 3</v>
      </c>
      <c r="J1" s="51"/>
      <c r="K1" s="3"/>
    </row>
    <row r="2" spans="1:11" s="1" customFormat="1" ht="40" customHeight="1" x14ac:dyDescent="0.15">
      <c r="A2" s="31" t="str">
        <f>'Beoordelen kwaliteit'!A3</f>
        <v>OPEN VRAAG 7.1	 PROJECTAANPAK TOTALE LEVERING</v>
      </c>
      <c r="B2" s="6"/>
      <c r="C2" s="34"/>
      <c r="D2" s="35"/>
      <c r="E2" s="6"/>
      <c r="F2" s="34"/>
      <c r="G2" s="35"/>
      <c r="H2" s="6"/>
      <c r="I2" s="34"/>
      <c r="J2" s="35"/>
    </row>
    <row r="3" spans="1:11" s="1" customFormat="1" ht="35" customHeight="1" x14ac:dyDescent="0.15">
      <c r="A3" s="15" t="str">
        <f>'Beoordelen kwaliteit'!A4</f>
        <v>1. Plan van aanpak</v>
      </c>
      <c r="B3" s="7"/>
      <c r="C3" s="12" t="s">
        <v>8</v>
      </c>
      <c r="D3" s="13"/>
      <c r="E3" s="14"/>
      <c r="F3" s="12" t="s">
        <v>8</v>
      </c>
      <c r="G3" s="13"/>
      <c r="H3" s="14"/>
      <c r="I3" s="12" t="s">
        <v>8</v>
      </c>
      <c r="J3" s="13"/>
    </row>
    <row r="4" spans="1:11" s="1" customFormat="1" ht="160" customHeight="1" x14ac:dyDescent="0.15">
      <c r="A4" s="33" t="str">
        <f>'Beoordelen kwaliteit'!A5:A5</f>
        <v xml:space="preserve">Zie bijlage 7 'kwaliteit'. </v>
      </c>
      <c r="B4" s="7"/>
      <c r="C4" s="44" t="s">
        <v>3</v>
      </c>
      <c r="D4" s="45"/>
      <c r="E4" s="14"/>
      <c r="F4" s="44" t="s">
        <v>3</v>
      </c>
      <c r="G4" s="45"/>
      <c r="H4" s="14"/>
      <c r="I4" s="44" t="s">
        <v>3</v>
      </c>
      <c r="J4" s="45"/>
    </row>
    <row r="5" spans="1:11" s="1" customFormat="1" ht="35" customHeight="1" x14ac:dyDescent="0.15">
      <c r="A5" s="15" t="str">
        <f>'Beoordelen kwaliteit'!A6:A6</f>
        <v xml:space="preserve">2. Gespecificeerde offerte </v>
      </c>
      <c r="B5" s="7"/>
      <c r="C5" s="12" t="s">
        <v>8</v>
      </c>
      <c r="D5" s="13"/>
      <c r="E5" s="14"/>
      <c r="F5" s="12" t="s">
        <v>8</v>
      </c>
      <c r="G5" s="13"/>
      <c r="H5" s="14"/>
      <c r="I5" s="12" t="s">
        <v>8</v>
      </c>
      <c r="J5" s="13"/>
    </row>
    <row r="6" spans="1:11" s="1" customFormat="1" ht="160" customHeight="1" x14ac:dyDescent="0.15">
      <c r="A6" s="33" t="str">
        <f>'Beoordelen kwaliteit'!A7:A7</f>
        <v xml:space="preserve">Zie bijlage 7 'kwaliteit'. </v>
      </c>
      <c r="B6" s="7"/>
      <c r="C6" s="46" t="s">
        <v>3</v>
      </c>
      <c r="D6" s="45"/>
      <c r="E6" s="14"/>
      <c r="F6" s="44" t="s">
        <v>3</v>
      </c>
      <c r="G6" s="45"/>
      <c r="H6" s="14"/>
      <c r="I6" s="44" t="s">
        <v>3</v>
      </c>
      <c r="J6" s="45"/>
    </row>
    <row r="7" spans="1:11" s="1" customFormat="1" ht="35" customHeight="1" x14ac:dyDescent="0.15">
      <c r="A7" s="15" t="str">
        <f>'Beoordelen kwaliteit'!A8:A8</f>
        <v xml:space="preserve">3. Meerwaarde </v>
      </c>
      <c r="B7" s="7"/>
      <c r="C7" s="12" t="s">
        <v>8</v>
      </c>
      <c r="D7" s="13"/>
      <c r="E7" s="14"/>
      <c r="F7" s="12" t="s">
        <v>8</v>
      </c>
      <c r="G7" s="13"/>
      <c r="H7" s="14"/>
      <c r="I7" s="12" t="s">
        <v>8</v>
      </c>
      <c r="J7" s="13"/>
    </row>
    <row r="8" spans="1:11" s="1" customFormat="1" ht="160" customHeight="1" x14ac:dyDescent="0.15">
      <c r="A8" s="33" t="str">
        <f>'Beoordelen kwaliteit'!A9:A9</f>
        <v xml:space="preserve">Zie bijlage 7 'kwaliteit'. </v>
      </c>
      <c r="B8" s="7"/>
      <c r="C8" s="46" t="s">
        <v>3</v>
      </c>
      <c r="D8" s="45"/>
      <c r="E8" s="14"/>
      <c r="F8" s="44" t="s">
        <v>3</v>
      </c>
      <c r="G8" s="45"/>
      <c r="H8" s="14"/>
      <c r="I8" s="44" t="s">
        <v>3</v>
      </c>
      <c r="J8" s="45"/>
    </row>
    <row r="9" spans="1:11" s="1" customFormat="1" ht="35" customHeight="1" x14ac:dyDescent="0.15">
      <c r="A9" s="15" t="str">
        <f>'Beoordelen kwaliteit'!A10:A10</f>
        <v xml:space="preserve">4. Duurzaam en circulair inkopen </v>
      </c>
      <c r="B9" s="7"/>
      <c r="C9" s="12" t="s">
        <v>8</v>
      </c>
      <c r="D9" s="13"/>
      <c r="E9" s="14"/>
      <c r="F9" s="12" t="s">
        <v>8</v>
      </c>
      <c r="G9" s="13"/>
      <c r="H9" s="14"/>
      <c r="I9" s="12" t="s">
        <v>8</v>
      </c>
      <c r="J9" s="13"/>
    </row>
    <row r="10" spans="1:11" s="1" customFormat="1" ht="160" customHeight="1" x14ac:dyDescent="0.15">
      <c r="A10" s="33" t="str">
        <f>'Beoordelen kwaliteit'!A11:A11</f>
        <v xml:space="preserve">Zie bijlage 7 'kwaliteit'. </v>
      </c>
      <c r="B10" s="7"/>
      <c r="C10" s="46" t="s">
        <v>3</v>
      </c>
      <c r="D10" s="45"/>
      <c r="E10" s="14"/>
      <c r="F10" s="44" t="s">
        <v>3</v>
      </c>
      <c r="G10" s="45"/>
      <c r="H10" s="14"/>
      <c r="I10" s="44" t="s">
        <v>3</v>
      </c>
      <c r="J10" s="45"/>
    </row>
    <row r="11" spans="1:11" s="1" customFormat="1" ht="40" customHeight="1" x14ac:dyDescent="0.15">
      <c r="A11" s="31" t="str">
        <f>'Beoordelen kwaliteit'!A12:A12</f>
        <v xml:space="preserve">OPEN VRAAG 7.2 KWALITEIT VAN DIENSTVERLENING EN SERVICE </v>
      </c>
      <c r="B11" s="7"/>
      <c r="C11" s="12" t="s">
        <v>8</v>
      </c>
      <c r="D11" s="13"/>
      <c r="E11" s="14"/>
      <c r="F11" s="12" t="s">
        <v>8</v>
      </c>
      <c r="G11" s="13"/>
      <c r="H11" s="14"/>
      <c r="I11" s="12" t="s">
        <v>8</v>
      </c>
      <c r="J11" s="13"/>
    </row>
    <row r="12" spans="1:11" s="1" customFormat="1" ht="130" customHeight="1" x14ac:dyDescent="0.15">
      <c r="A12" s="32" t="str">
        <f>'Beoordelen kwaliteit'!A13:A13</f>
        <v xml:space="preserve">Zie bijlage 7 'kwaliteit'. </v>
      </c>
      <c r="B12" s="7"/>
      <c r="C12" s="42" t="s">
        <v>3</v>
      </c>
      <c r="D12" s="43"/>
      <c r="E12" s="14"/>
      <c r="F12" s="44" t="s">
        <v>3</v>
      </c>
      <c r="G12" s="45"/>
      <c r="H12" s="14"/>
      <c r="I12" s="44" t="s">
        <v>3</v>
      </c>
      <c r="J12" s="45"/>
    </row>
    <row r="13" spans="1:11" s="1" customFormat="1" ht="40" customHeight="1" x14ac:dyDescent="0.15">
      <c r="A13" s="31" t="str">
        <f>'Beoordelen kwaliteit'!A14:A14</f>
        <v>OPEN VRAAG  7.3  “ONDERSTEUNING DOCENTEN”</v>
      </c>
      <c r="B13" s="7"/>
      <c r="C13" s="12" t="s">
        <v>8</v>
      </c>
      <c r="D13" s="13"/>
      <c r="E13" s="14"/>
      <c r="F13" s="12" t="s">
        <v>8</v>
      </c>
      <c r="G13" s="13"/>
      <c r="H13" s="14"/>
      <c r="I13" s="12" t="s">
        <v>8</v>
      </c>
      <c r="J13" s="13"/>
    </row>
    <row r="14" spans="1:11" s="1" customFormat="1" ht="130" customHeight="1" x14ac:dyDescent="0.15">
      <c r="A14" s="32" t="str">
        <f>'Beoordelen kwaliteit'!A15:A15</f>
        <v xml:space="preserve">Zie bijlage 7 'kwaliteit'. </v>
      </c>
      <c r="B14" s="7"/>
      <c r="C14" s="42" t="s">
        <v>3</v>
      </c>
      <c r="D14" s="43"/>
      <c r="E14" s="14"/>
      <c r="F14" s="44" t="s">
        <v>3</v>
      </c>
      <c r="G14" s="45"/>
      <c r="H14" s="14"/>
      <c r="I14" s="44" t="s">
        <v>3</v>
      </c>
      <c r="J14" s="45"/>
    </row>
    <row r="15" spans="1:11" s="1" customFormat="1" ht="40" customHeight="1" x14ac:dyDescent="0.15">
      <c r="A15" s="31" t="str">
        <f>'Beoordelen kwaliteit'!A16:A16</f>
        <v xml:space="preserve">OPEN VRAAG 7.4  “UPDATES EN UPGRADES/ FIRMWARE EN BEHOUD VEILIGHEID” </v>
      </c>
      <c r="B15" s="7"/>
      <c r="C15" s="12" t="s">
        <v>8</v>
      </c>
      <c r="D15" s="13"/>
      <c r="E15" s="14"/>
      <c r="F15" s="12" t="s">
        <v>8</v>
      </c>
      <c r="G15" s="13"/>
      <c r="H15" s="14"/>
      <c r="I15" s="12" t="s">
        <v>8</v>
      </c>
      <c r="J15" s="13"/>
    </row>
    <row r="16" spans="1:11" s="1" customFormat="1" ht="130" customHeight="1" x14ac:dyDescent="0.15">
      <c r="A16" s="33" t="str">
        <f>'Beoordelen kwaliteit'!A17:A17</f>
        <v xml:space="preserve">Zie bijlage 7 'kwaliteit'. </v>
      </c>
      <c r="B16" s="7"/>
      <c r="C16" s="42" t="s">
        <v>3</v>
      </c>
      <c r="D16" s="43"/>
      <c r="E16" s="14"/>
      <c r="F16" s="44" t="s">
        <v>3</v>
      </c>
      <c r="G16" s="45"/>
      <c r="H16" s="14"/>
      <c r="I16" s="44" t="s">
        <v>3</v>
      </c>
      <c r="J16" s="45"/>
    </row>
  </sheetData>
  <sheetProtection algorithmName="SHA-512" hashValue="Klq+0R++VaiBaqMAoHpvGhPYhIkP17oWan54d+WS5xygRSBcAS9FbPQ+C8ZBxPIf0nd620YgLTqxt9cATl6AdQ==" saltValue="woBX2Jg7pM3mznb33sbdSA==" spinCount="100000" sheet="1" objects="1" scenarios="1"/>
  <mergeCells count="24">
    <mergeCell ref="C1:D1"/>
    <mergeCell ref="F1:G1"/>
    <mergeCell ref="I1:J1"/>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6:D16"/>
    <mergeCell ref="F16:G16"/>
    <mergeCell ref="I16:J16"/>
  </mergeCells>
  <dataValidations count="1">
    <dataValidation type="list" errorStyle="warning" allowBlank="1" showErrorMessage="1" error="Voer juiste waarde in. " sqref="C3 F3 I3 C5 F5 I5 C7 F7 I7 C9 F9 I9 C11 F11 I11 C13 F13 I13 C15 F15 I15" xr:uid="{74A2235B-510C-5740-9444-8573809CBBC6}">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52"/>
  <sheetViews>
    <sheetView showGridLines="0" tabSelected="1" topLeftCell="A45" workbookViewId="0">
      <selection activeCell="E52" sqref="E52"/>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65" t="s">
        <v>10</v>
      </c>
      <c r="B1" s="66"/>
      <c r="C1" s="66"/>
      <c r="D1" s="66"/>
      <c r="E1" s="66"/>
      <c r="F1" s="66"/>
      <c r="G1" s="66"/>
      <c r="H1" s="66"/>
      <c r="I1" s="66"/>
      <c r="J1" s="66"/>
      <c r="K1" s="67"/>
    </row>
    <row r="2" spans="1:11" s="40" customFormat="1" ht="20" customHeight="1" x14ac:dyDescent="0.2">
      <c r="A2" s="68" t="str">
        <f>'Beoordelen kwaliteit'!A3</f>
        <v>OPEN VRAAG 7.1	 PROJECTAANPAK TOTALE LEVERING</v>
      </c>
      <c r="B2" s="68"/>
      <c r="C2" s="36"/>
      <c r="D2" s="37" t="str">
        <f>'Beoordelaar 1'!C1</f>
        <v>Inschrijver 1</v>
      </c>
      <c r="E2" s="38" t="s">
        <v>21</v>
      </c>
      <c r="F2" s="36"/>
      <c r="G2" s="39" t="str">
        <f>'Beoordelaar 1'!F1</f>
        <v>Inschrijver 2</v>
      </c>
      <c r="H2" s="38" t="s">
        <v>21</v>
      </c>
      <c r="I2" s="36"/>
      <c r="J2" s="37" t="str">
        <f>'Beoordelaar 1'!I1</f>
        <v>Inschrijver 3</v>
      </c>
      <c r="K2" s="38" t="s">
        <v>21</v>
      </c>
    </row>
    <row r="3" spans="1:11" ht="20" customHeight="1" x14ac:dyDescent="0.2">
      <c r="A3" s="61" t="str">
        <f>'Beoordelen kwaliteit'!A4:A4</f>
        <v>1. Plan van aanpak</v>
      </c>
      <c r="B3" s="19" t="s">
        <v>5</v>
      </c>
      <c r="C3" s="10"/>
      <c r="D3" s="22" t="str">
        <f>'Beoordelaar 1'!C3</f>
        <v>Score:</v>
      </c>
      <c r="E3" s="53" t="s">
        <v>20</v>
      </c>
      <c r="F3" s="10"/>
      <c r="G3" s="23" t="str">
        <f>'Beoordelaar 1'!F3</f>
        <v>Score:</v>
      </c>
      <c r="H3" s="56" t="s">
        <v>20</v>
      </c>
      <c r="I3" s="10"/>
      <c r="J3" s="22" t="str">
        <f>'Beoordelaar 1'!I3</f>
        <v>Score:</v>
      </c>
      <c r="K3" s="56" t="s">
        <v>20</v>
      </c>
    </row>
    <row r="4" spans="1:11" ht="20" customHeight="1" x14ac:dyDescent="0.2">
      <c r="A4" s="62"/>
      <c r="B4" s="19" t="s">
        <v>6</v>
      </c>
      <c r="C4" s="10"/>
      <c r="D4" s="22" t="str">
        <f>'Beoordelaar 2'!C3</f>
        <v>Score:</v>
      </c>
      <c r="E4" s="54"/>
      <c r="F4" s="10"/>
      <c r="G4" s="23" t="str">
        <f>'Beoordelaar 2'!F3</f>
        <v>Score:</v>
      </c>
      <c r="H4" s="57"/>
      <c r="I4" s="10"/>
      <c r="J4" s="22" t="str">
        <f>'Beoordelaar 2'!I3</f>
        <v>Score:</v>
      </c>
      <c r="K4" s="57"/>
    </row>
    <row r="5" spans="1:11" ht="20" customHeight="1" x14ac:dyDescent="0.2">
      <c r="A5" s="62"/>
      <c r="B5" s="19" t="s">
        <v>7</v>
      </c>
      <c r="C5" s="10"/>
      <c r="D5" s="22" t="str">
        <f>'Beoordelaar 3'!C3</f>
        <v>Score:</v>
      </c>
      <c r="E5" s="54"/>
      <c r="F5" s="10"/>
      <c r="G5" s="23" t="str">
        <f>'Beoordelaar 3'!F3</f>
        <v>Score:</v>
      </c>
      <c r="H5" s="57"/>
      <c r="I5" s="10"/>
      <c r="J5" s="22" t="str">
        <f>'Beoordelaar 3'!I3</f>
        <v>Score:</v>
      </c>
      <c r="K5" s="57"/>
    </row>
    <row r="6" spans="1:11" ht="20" customHeight="1" x14ac:dyDescent="0.2">
      <c r="A6" s="62"/>
      <c r="B6" s="19" t="s">
        <v>35</v>
      </c>
      <c r="C6" s="10"/>
      <c r="D6" s="22" t="str">
        <f>'Beoordelaar 4'!C3</f>
        <v>Score:</v>
      </c>
      <c r="E6" s="54"/>
      <c r="F6" s="10"/>
      <c r="G6" s="23" t="str">
        <f>'Beoordelaar 4'!F3</f>
        <v>Score:</v>
      </c>
      <c r="H6" s="57"/>
      <c r="I6" s="10"/>
      <c r="J6" s="22" t="str">
        <f>'Beoordelaar 4'!I3</f>
        <v>Score:</v>
      </c>
      <c r="K6" s="57"/>
    </row>
    <row r="7" spans="1:11" ht="20" customHeight="1" x14ac:dyDescent="0.2">
      <c r="A7" s="63"/>
      <c r="B7" s="19" t="s">
        <v>36</v>
      </c>
      <c r="C7" s="10"/>
      <c r="D7" s="22" t="str">
        <f>'Beoordelaar 5'!C3</f>
        <v>Score:</v>
      </c>
      <c r="E7" s="54"/>
      <c r="F7" s="10"/>
      <c r="G7" s="23" t="str">
        <f>'Beoordelaar 5'!F3</f>
        <v>Score:</v>
      </c>
      <c r="H7" s="57"/>
      <c r="I7" s="10"/>
      <c r="J7" s="22" t="str">
        <f>'Beoordelaar 5'!I3</f>
        <v>Score:</v>
      </c>
      <c r="K7" s="57"/>
    </row>
    <row r="8" spans="1:11" ht="20" customHeight="1" x14ac:dyDescent="0.2">
      <c r="A8" s="69" t="s">
        <v>4</v>
      </c>
      <c r="B8" s="70"/>
      <c r="C8" s="10"/>
      <c r="D8" s="20" t="s">
        <v>11</v>
      </c>
      <c r="E8" s="54"/>
      <c r="F8" s="10"/>
      <c r="G8" s="21" t="s">
        <v>11</v>
      </c>
      <c r="H8" s="57"/>
      <c r="I8" s="10"/>
      <c r="J8" s="20" t="s">
        <v>11</v>
      </c>
      <c r="K8" s="57"/>
    </row>
    <row r="9" spans="1:11" ht="20" customHeight="1" x14ac:dyDescent="0.2">
      <c r="A9" s="71"/>
      <c r="B9" s="72"/>
      <c r="C9" s="10"/>
      <c r="D9" s="26" t="str">
        <f>IF(D8="Uitmuntend","€ 6.000",IF(D8="Goed","€ 4.800",IF(D8="Voldoende","€ 0",IF(D8="Matig","-€ 12.000",IF(D8="Onvoldoende","UITSLUITING"," ")))))</f>
        <v xml:space="preserve"> </v>
      </c>
      <c r="E9" s="55"/>
      <c r="F9" s="10"/>
      <c r="G9" s="26" t="str">
        <f>IF(G8="Uitmuntend","€ 6.000",IF(G8="Goed","€ 4.800",IF(G8="Voldoende","€ 0",IF(G8="Matig","-€ 12.000",IF(G8="Onvoldoende","UITSLUITING"," ")))))</f>
        <v xml:space="preserve"> </v>
      </c>
      <c r="H9" s="58"/>
      <c r="I9" s="10"/>
      <c r="J9" s="26" t="str">
        <f>IF(J8="Uitmuntend","€ 6.000",IF(J8="Goed","€ 4.800",IF(J8="Voldoende","€ 0",IF(J8="Matig","-€ 12.000",IF(J8="Onvoldoende","UITSLUITING"," ")))))</f>
        <v xml:space="preserve"> </v>
      </c>
      <c r="K9" s="58"/>
    </row>
    <row r="10" spans="1:11" ht="20" customHeight="1" x14ac:dyDescent="0.2">
      <c r="A10" s="61" t="str">
        <f>'Beoordelen kwaliteit'!A6:A6</f>
        <v xml:space="preserve">2. Gespecificeerde offerte </v>
      </c>
      <c r="B10" s="19" t="s">
        <v>5</v>
      </c>
      <c r="C10" s="10"/>
      <c r="D10" s="22" t="str">
        <f>'Beoordelaar 1'!C5</f>
        <v>Score:</v>
      </c>
      <c r="E10" s="53" t="s">
        <v>20</v>
      </c>
      <c r="F10" s="10"/>
      <c r="G10" s="23" t="str">
        <f>'Beoordelaar 1'!F5</f>
        <v>Score:</v>
      </c>
      <c r="H10" s="56" t="s">
        <v>20</v>
      </c>
      <c r="I10" s="10"/>
      <c r="J10" s="22" t="str">
        <f>'Beoordelaar 1'!I5</f>
        <v>Score:</v>
      </c>
      <c r="K10" s="56" t="s">
        <v>20</v>
      </c>
    </row>
    <row r="11" spans="1:11" ht="20" customHeight="1" x14ac:dyDescent="0.2">
      <c r="A11" s="62"/>
      <c r="B11" s="19" t="s">
        <v>6</v>
      </c>
      <c r="C11" s="10"/>
      <c r="D11" s="22" t="str">
        <f>'Beoordelaar 2'!C5</f>
        <v>Score:</v>
      </c>
      <c r="E11" s="54"/>
      <c r="F11" s="10"/>
      <c r="G11" s="23" t="str">
        <f>'Beoordelaar 2'!F5</f>
        <v>Score:</v>
      </c>
      <c r="H11" s="57"/>
      <c r="I11" s="10"/>
      <c r="J11" s="22" t="str">
        <f>'Beoordelaar 2'!I5</f>
        <v>Score:</v>
      </c>
      <c r="K11" s="57"/>
    </row>
    <row r="12" spans="1:11" ht="20" customHeight="1" x14ac:dyDescent="0.2">
      <c r="A12" s="62"/>
      <c r="B12" s="19" t="s">
        <v>7</v>
      </c>
      <c r="C12" s="10"/>
      <c r="D12" s="22" t="str">
        <f>'Beoordelaar 3'!C5</f>
        <v>Score:</v>
      </c>
      <c r="E12" s="54"/>
      <c r="F12" s="10"/>
      <c r="G12" s="23" t="str">
        <f>'Beoordelaar 3'!F5</f>
        <v>Score:</v>
      </c>
      <c r="H12" s="57"/>
      <c r="I12" s="10"/>
      <c r="J12" s="22" t="str">
        <f>'Beoordelaar 3'!I5</f>
        <v>Score:</v>
      </c>
      <c r="K12" s="57"/>
    </row>
    <row r="13" spans="1:11" ht="20" customHeight="1" x14ac:dyDescent="0.2">
      <c r="A13" s="62"/>
      <c r="B13" s="19" t="s">
        <v>35</v>
      </c>
      <c r="C13" s="10"/>
      <c r="D13" s="22" t="str">
        <f>'Beoordelaar 4'!C5</f>
        <v>Score:</v>
      </c>
      <c r="E13" s="54"/>
      <c r="F13" s="10"/>
      <c r="G13" s="23" t="str">
        <f>'Beoordelaar 4'!F5</f>
        <v>Score:</v>
      </c>
      <c r="H13" s="57"/>
      <c r="I13" s="10"/>
      <c r="J13" s="22" t="str">
        <f>'Beoordelaar 4'!I5</f>
        <v>Score:</v>
      </c>
      <c r="K13" s="57"/>
    </row>
    <row r="14" spans="1:11" ht="20" customHeight="1" x14ac:dyDescent="0.2">
      <c r="A14" s="63"/>
      <c r="B14" s="19" t="s">
        <v>36</v>
      </c>
      <c r="C14" s="10"/>
      <c r="D14" s="22" t="str">
        <f>'Beoordelaar 5'!C5</f>
        <v>Score:</v>
      </c>
      <c r="E14" s="54"/>
      <c r="F14" s="10"/>
      <c r="G14" s="23" t="str">
        <f>'Beoordelaar 5'!F5</f>
        <v>Score:</v>
      </c>
      <c r="H14" s="57"/>
      <c r="I14" s="10"/>
      <c r="J14" s="22" t="str">
        <f>'Beoordelaar 5'!I5</f>
        <v>Score:</v>
      </c>
      <c r="K14" s="57"/>
    </row>
    <row r="15" spans="1:11" ht="20" customHeight="1" x14ac:dyDescent="0.2">
      <c r="A15" s="59" t="s">
        <v>4</v>
      </c>
      <c r="B15" s="59"/>
      <c r="C15" s="10"/>
      <c r="D15" s="20" t="s">
        <v>11</v>
      </c>
      <c r="E15" s="54"/>
      <c r="F15" s="10"/>
      <c r="G15" s="21" t="s">
        <v>11</v>
      </c>
      <c r="H15" s="57"/>
      <c r="I15" s="10"/>
      <c r="J15" s="20" t="s">
        <v>11</v>
      </c>
      <c r="K15" s="57"/>
    </row>
    <row r="16" spans="1:11" ht="20" customHeight="1" x14ac:dyDescent="0.2">
      <c r="A16" s="60"/>
      <c r="B16" s="60"/>
      <c r="C16" s="10"/>
      <c r="D16" s="26" t="str">
        <f>IF(D15="Uitmuntend","€ 1.000",IF(D15="Goed","€ 800",IF(D15="Voldoende","€ 0",IF(D15="Matig","-€ 2.000",IF(D15="Onvoldoende","UITSLUITING"," ")))))</f>
        <v xml:space="preserve"> </v>
      </c>
      <c r="E16" s="55"/>
      <c r="F16" s="10"/>
      <c r="G16" s="26" t="str">
        <f>IF(G15="Uitmuntend","€ 1.000",IF(G15="Goed","€ 800",IF(G15="Voldoende","€ 0",IF(G15="Matig","-€ 2.000",IF(G15="Onvoldoende","UITSLUITING"," ")))))</f>
        <v xml:space="preserve"> </v>
      </c>
      <c r="H16" s="58"/>
      <c r="I16" s="10"/>
      <c r="J16" s="26" t="str">
        <f>IF(J15="Uitmuntend","€ 1.000",IF(J15="Goed","€ 800",IF(J15="Voldoende","€ 0",IF(J15="Matig","-€ 2.000",IF(J15="Onvoldoende","UITSLUITING"," ")))))</f>
        <v xml:space="preserve"> </v>
      </c>
      <c r="K16" s="58"/>
    </row>
    <row r="17" spans="1:11" ht="20" customHeight="1" x14ac:dyDescent="0.2">
      <c r="A17" s="61" t="str">
        <f>'Beoordelen kwaliteit'!A8:A8</f>
        <v xml:space="preserve">3. Meerwaarde </v>
      </c>
      <c r="B17" s="19" t="s">
        <v>5</v>
      </c>
      <c r="C17" s="10"/>
      <c r="D17" s="22" t="str">
        <f>'Beoordelaar 1'!C7</f>
        <v>Score:</v>
      </c>
      <c r="E17" s="53" t="s">
        <v>20</v>
      </c>
      <c r="F17" s="10"/>
      <c r="G17" s="23" t="str">
        <f>'Beoordelaar 1'!F7</f>
        <v>Score:</v>
      </c>
      <c r="H17" s="56" t="s">
        <v>20</v>
      </c>
      <c r="I17" s="10"/>
      <c r="J17" s="22" t="str">
        <f>'Beoordelaar 1'!I7</f>
        <v>Score:</v>
      </c>
      <c r="K17" s="56" t="s">
        <v>20</v>
      </c>
    </row>
    <row r="18" spans="1:11" ht="20" customHeight="1" x14ac:dyDescent="0.2">
      <c r="A18" s="62"/>
      <c r="B18" s="19" t="s">
        <v>6</v>
      </c>
      <c r="C18" s="10"/>
      <c r="D18" s="22" t="str">
        <f>'Beoordelaar 2'!C7</f>
        <v>Score:</v>
      </c>
      <c r="E18" s="54"/>
      <c r="F18" s="10"/>
      <c r="G18" s="23" t="str">
        <f>'Beoordelaar 2'!F7</f>
        <v>Score:</v>
      </c>
      <c r="H18" s="57"/>
      <c r="I18" s="10"/>
      <c r="J18" s="22" t="str">
        <f>'Beoordelaar 2'!I7</f>
        <v>Score:</v>
      </c>
      <c r="K18" s="57"/>
    </row>
    <row r="19" spans="1:11" ht="20" customHeight="1" x14ac:dyDescent="0.2">
      <c r="A19" s="62"/>
      <c r="B19" s="19" t="s">
        <v>7</v>
      </c>
      <c r="C19" s="10"/>
      <c r="D19" s="22" t="str">
        <f>'Beoordelaar 3'!C7</f>
        <v>Score:</v>
      </c>
      <c r="E19" s="54"/>
      <c r="F19" s="10"/>
      <c r="G19" s="23" t="str">
        <f>'Beoordelaar 3'!F7</f>
        <v>Score:</v>
      </c>
      <c r="H19" s="57"/>
      <c r="I19" s="10"/>
      <c r="J19" s="22" t="str">
        <f>'Beoordelaar 3'!I7</f>
        <v>Score:</v>
      </c>
      <c r="K19" s="57"/>
    </row>
    <row r="20" spans="1:11" ht="20" customHeight="1" x14ac:dyDescent="0.2">
      <c r="A20" s="62"/>
      <c r="B20" s="19" t="s">
        <v>35</v>
      </c>
      <c r="C20" s="10"/>
      <c r="D20" s="22" t="str">
        <f>'Beoordelaar 4'!C7</f>
        <v>Score:</v>
      </c>
      <c r="E20" s="54"/>
      <c r="F20" s="10"/>
      <c r="G20" s="23" t="str">
        <f>'Beoordelaar 4'!F7</f>
        <v>Score:</v>
      </c>
      <c r="H20" s="57"/>
      <c r="I20" s="10"/>
      <c r="J20" s="22" t="str">
        <f>'Beoordelaar 4'!I7</f>
        <v>Score:</v>
      </c>
      <c r="K20" s="57"/>
    </row>
    <row r="21" spans="1:11" ht="20" customHeight="1" x14ac:dyDescent="0.2">
      <c r="A21" s="63"/>
      <c r="B21" s="19" t="s">
        <v>36</v>
      </c>
      <c r="C21" s="10"/>
      <c r="D21" s="22" t="str">
        <f>'Beoordelaar 5'!C7</f>
        <v>Score:</v>
      </c>
      <c r="E21" s="54"/>
      <c r="F21" s="10"/>
      <c r="G21" s="23" t="str">
        <f>'Beoordelaar 5'!F7</f>
        <v>Score:</v>
      </c>
      <c r="H21" s="57"/>
      <c r="I21" s="10"/>
      <c r="J21" s="22" t="str">
        <f>'Beoordelaar 5'!I7</f>
        <v>Score:</v>
      </c>
      <c r="K21" s="57"/>
    </row>
    <row r="22" spans="1:11" ht="20" customHeight="1" x14ac:dyDescent="0.2">
      <c r="A22" s="59" t="s">
        <v>4</v>
      </c>
      <c r="B22" s="59"/>
      <c r="C22" s="10"/>
      <c r="D22" s="20" t="s">
        <v>11</v>
      </c>
      <c r="E22" s="54"/>
      <c r="F22" s="10"/>
      <c r="G22" s="21" t="s">
        <v>11</v>
      </c>
      <c r="H22" s="57"/>
      <c r="I22" s="10"/>
      <c r="J22" s="20" t="s">
        <v>11</v>
      </c>
      <c r="K22" s="57"/>
    </row>
    <row r="23" spans="1:11" ht="20" customHeight="1" x14ac:dyDescent="0.2">
      <c r="A23" s="60"/>
      <c r="B23" s="60"/>
      <c r="C23" s="10"/>
      <c r="D23" s="26" t="str">
        <f>IF(D22="Uitmuntend","€ 1.000",IF(D22="Goed","€ 800",IF(D22="Voldoende","€ 0",IF(D22="Matig","-€ 2.000",IF(D22="Onvoldoende","-€ 4.000"," ")))))</f>
        <v xml:space="preserve"> </v>
      </c>
      <c r="E23" s="55"/>
      <c r="F23" s="10"/>
      <c r="G23" s="26" t="str">
        <f>IF(G22="Uitmuntend","€ 1.000",IF(G22="Goed","€ 800",IF(G22="Voldoende","€ 0",IF(G22="Matig","-€ 2.000",IF(G22="Onvoldoende","-€ 4.000"," ")))))</f>
        <v xml:space="preserve"> </v>
      </c>
      <c r="H23" s="58"/>
      <c r="I23" s="10"/>
      <c r="J23" s="26" t="str">
        <f>IF(J22="Uitmuntend","€ 1.000",IF(J22="Goed","€ 800",IF(J22="Voldoende","€ 0",IF(J22="Matig","-€ 2.000",IF(J22="Onvoldoende","-€ 4.000"," ")))))</f>
        <v xml:space="preserve"> </v>
      </c>
      <c r="K23" s="58"/>
    </row>
    <row r="24" spans="1:11" ht="20" customHeight="1" x14ac:dyDescent="0.2">
      <c r="A24" s="61" t="str">
        <f>'Beoordelen kwaliteit'!A10:A10</f>
        <v xml:space="preserve">4. Duurzaam en circulair inkopen </v>
      </c>
      <c r="B24" s="19" t="s">
        <v>5</v>
      </c>
      <c r="C24" s="10"/>
      <c r="D24" s="22" t="str">
        <f>'Beoordelaar 1'!C9</f>
        <v>Score:</v>
      </c>
      <c r="E24" s="53" t="s">
        <v>20</v>
      </c>
      <c r="F24" s="10"/>
      <c r="G24" s="23" t="str">
        <f>'Beoordelaar 1'!F9</f>
        <v>Score:</v>
      </c>
      <c r="H24" s="56" t="s">
        <v>20</v>
      </c>
      <c r="I24" s="10"/>
      <c r="J24" s="22" t="str">
        <f>'Beoordelaar 1'!I9</f>
        <v>Score:</v>
      </c>
      <c r="K24" s="56" t="s">
        <v>20</v>
      </c>
    </row>
    <row r="25" spans="1:11" ht="20" customHeight="1" x14ac:dyDescent="0.2">
      <c r="A25" s="62"/>
      <c r="B25" s="19" t="s">
        <v>6</v>
      </c>
      <c r="C25" s="10"/>
      <c r="D25" s="22" t="str">
        <f>'Beoordelaar 2'!C9</f>
        <v>Score:</v>
      </c>
      <c r="E25" s="54"/>
      <c r="F25" s="10"/>
      <c r="G25" s="23" t="str">
        <f>'Beoordelaar 2'!F9</f>
        <v>Score:</v>
      </c>
      <c r="H25" s="57"/>
      <c r="I25" s="10"/>
      <c r="J25" s="22" t="str">
        <f>'Beoordelaar 2'!I9</f>
        <v>Score:</v>
      </c>
      <c r="K25" s="57"/>
    </row>
    <row r="26" spans="1:11" ht="20" customHeight="1" x14ac:dyDescent="0.2">
      <c r="A26" s="62"/>
      <c r="B26" s="19" t="s">
        <v>7</v>
      </c>
      <c r="C26" s="10"/>
      <c r="D26" s="22" t="str">
        <f>'Beoordelaar 3'!C9</f>
        <v>Score:</v>
      </c>
      <c r="E26" s="54"/>
      <c r="F26" s="10"/>
      <c r="G26" s="23" t="str">
        <f>'Beoordelaar 3'!F9</f>
        <v>Score:</v>
      </c>
      <c r="H26" s="57"/>
      <c r="I26" s="10"/>
      <c r="J26" s="22" t="str">
        <f>'Beoordelaar 3'!I9</f>
        <v>Score:</v>
      </c>
      <c r="K26" s="57"/>
    </row>
    <row r="27" spans="1:11" ht="20" customHeight="1" x14ac:dyDescent="0.2">
      <c r="A27" s="62"/>
      <c r="B27" s="19" t="s">
        <v>35</v>
      </c>
      <c r="C27" s="10"/>
      <c r="D27" s="22" t="str">
        <f>'Beoordelaar 4'!C9</f>
        <v>Score:</v>
      </c>
      <c r="E27" s="54"/>
      <c r="F27" s="10"/>
      <c r="G27" s="23" t="str">
        <f>'Beoordelaar 4'!F9</f>
        <v>Score:</v>
      </c>
      <c r="H27" s="57"/>
      <c r="I27" s="10"/>
      <c r="J27" s="22" t="str">
        <f>'Beoordelaar 4'!I9</f>
        <v>Score:</v>
      </c>
      <c r="K27" s="57"/>
    </row>
    <row r="28" spans="1:11" ht="20" customHeight="1" x14ac:dyDescent="0.2">
      <c r="A28" s="63"/>
      <c r="B28" s="19" t="s">
        <v>36</v>
      </c>
      <c r="C28" s="10"/>
      <c r="D28" s="22" t="str">
        <f>'Beoordelaar 5'!C9</f>
        <v>Score:</v>
      </c>
      <c r="E28" s="54"/>
      <c r="F28" s="10"/>
      <c r="G28" s="23" t="str">
        <f>'Beoordelaar 5'!F9</f>
        <v>Score:</v>
      </c>
      <c r="H28" s="57"/>
      <c r="I28" s="10"/>
      <c r="J28" s="22" t="str">
        <f>'Beoordelaar 5'!I9</f>
        <v>Score:</v>
      </c>
      <c r="K28" s="57"/>
    </row>
    <row r="29" spans="1:11" ht="20" customHeight="1" x14ac:dyDescent="0.2">
      <c r="A29" s="59" t="s">
        <v>4</v>
      </c>
      <c r="B29" s="59"/>
      <c r="C29" s="10"/>
      <c r="D29" s="20" t="s">
        <v>11</v>
      </c>
      <c r="E29" s="54"/>
      <c r="F29" s="10"/>
      <c r="G29" s="20" t="s">
        <v>11</v>
      </c>
      <c r="H29" s="57"/>
      <c r="I29" s="10"/>
      <c r="J29" s="20" t="s">
        <v>11</v>
      </c>
      <c r="K29" s="57"/>
    </row>
    <row r="30" spans="1:11" ht="20" customHeight="1" x14ac:dyDescent="0.2">
      <c r="A30" s="60"/>
      <c r="B30" s="60"/>
      <c r="C30" s="10"/>
      <c r="D30" s="26" t="str">
        <f>IF(D29="Uitmuntend","€ 2.000",IF(D29="Goed","€ 1.600",IF(D29="Voldoende","€ 0",IF(D29="Matig","-€ 4.000",IF(D29="Onvoldoende","-€ 8.000"," ")))))</f>
        <v xml:space="preserve"> </v>
      </c>
      <c r="E30" s="55"/>
      <c r="F30" s="10"/>
      <c r="G30" s="26" t="str">
        <f>IF(G29="Uitmuntend","€ 2.000",IF(G29="Goed","€ 1.600",IF(G29="Voldoende","€ 0",IF(G29="Matig","-€ 4.000",IF(G29="Onvoldoende","-€ 8.000"," ")))))</f>
        <v xml:space="preserve"> </v>
      </c>
      <c r="H30" s="58"/>
      <c r="I30" s="10"/>
      <c r="J30" s="26" t="str">
        <f>IF(J29="Uitmuntend","€ 2.000",IF(J29="Goed","€ 1.600",IF(J29="Voldoende","€ 0",IF(J29="Matig","-€ 4.000",IF(J29="Onvoldoende","-€ 8.000"," ")))))</f>
        <v xml:space="preserve"> </v>
      </c>
      <c r="K30" s="58"/>
    </row>
    <row r="31" spans="1:11" ht="20" customHeight="1" x14ac:dyDescent="0.2">
      <c r="A31" s="61" t="str">
        <f>'Beoordelen kwaliteit'!A12:A12</f>
        <v xml:space="preserve">OPEN VRAAG 7.2 KWALITEIT VAN DIENSTVERLENING EN SERVICE </v>
      </c>
      <c r="B31" s="19" t="s">
        <v>5</v>
      </c>
      <c r="C31" s="10"/>
      <c r="D31" s="22" t="str">
        <f>'Beoordelaar 1'!C11</f>
        <v>Score:</v>
      </c>
      <c r="E31" s="53" t="s">
        <v>20</v>
      </c>
      <c r="F31" s="10"/>
      <c r="G31" s="23" t="str">
        <f>'Beoordelaar 1'!F11</f>
        <v>Score:</v>
      </c>
      <c r="H31" s="56" t="s">
        <v>20</v>
      </c>
      <c r="I31" s="10"/>
      <c r="J31" s="22" t="str">
        <f>'Beoordelaar 1'!I11</f>
        <v>Score:</v>
      </c>
      <c r="K31" s="56" t="s">
        <v>20</v>
      </c>
    </row>
    <row r="32" spans="1:11" ht="20" customHeight="1" x14ac:dyDescent="0.2">
      <c r="A32" s="62"/>
      <c r="B32" s="19" t="s">
        <v>6</v>
      </c>
      <c r="C32" s="10"/>
      <c r="D32" s="22" t="str">
        <f>'Beoordelaar 2'!C11</f>
        <v>Score:</v>
      </c>
      <c r="E32" s="54"/>
      <c r="F32" s="10"/>
      <c r="G32" s="23" t="str">
        <f>'Beoordelaar 2'!F11</f>
        <v>Score:</v>
      </c>
      <c r="H32" s="57"/>
      <c r="I32" s="10"/>
      <c r="J32" s="22" t="str">
        <f>'Beoordelaar 2'!I11</f>
        <v>Score:</v>
      </c>
      <c r="K32" s="57"/>
    </row>
    <row r="33" spans="1:11" ht="20" customHeight="1" x14ac:dyDescent="0.2">
      <c r="A33" s="62"/>
      <c r="B33" s="19" t="s">
        <v>7</v>
      </c>
      <c r="C33" s="10"/>
      <c r="D33" s="22" t="str">
        <f>'Beoordelaar 3'!C11</f>
        <v>Score:</v>
      </c>
      <c r="E33" s="54"/>
      <c r="F33" s="10"/>
      <c r="G33" s="23" t="str">
        <f>'Beoordelaar 3'!F11</f>
        <v>Score:</v>
      </c>
      <c r="H33" s="57"/>
      <c r="I33" s="10"/>
      <c r="J33" s="22" t="str">
        <f>'Beoordelaar 3'!I11</f>
        <v>Score:</v>
      </c>
      <c r="K33" s="57"/>
    </row>
    <row r="34" spans="1:11" ht="20" customHeight="1" x14ac:dyDescent="0.2">
      <c r="A34" s="62"/>
      <c r="B34" s="19" t="s">
        <v>35</v>
      </c>
      <c r="C34" s="10"/>
      <c r="D34" s="22" t="str">
        <f>'Beoordelaar 4'!C11</f>
        <v>Score:</v>
      </c>
      <c r="E34" s="54"/>
      <c r="F34" s="10"/>
      <c r="G34" s="23" t="str">
        <f>'Beoordelaar 4'!F11</f>
        <v>Score:</v>
      </c>
      <c r="H34" s="57"/>
      <c r="I34" s="10"/>
      <c r="J34" s="22" t="str">
        <f>'Beoordelaar 4'!I11</f>
        <v>Score:</v>
      </c>
      <c r="K34" s="57"/>
    </row>
    <row r="35" spans="1:11" ht="20" customHeight="1" x14ac:dyDescent="0.2">
      <c r="A35" s="63"/>
      <c r="B35" s="19" t="s">
        <v>36</v>
      </c>
      <c r="C35" s="10"/>
      <c r="D35" s="22" t="str">
        <f>'Beoordelaar 5'!C11</f>
        <v>Score:</v>
      </c>
      <c r="E35" s="54"/>
      <c r="F35" s="10"/>
      <c r="G35" s="23" t="str">
        <f>'Beoordelaar 5'!F11</f>
        <v>Score:</v>
      </c>
      <c r="H35" s="57"/>
      <c r="I35" s="10"/>
      <c r="J35" s="22" t="str">
        <f>'Beoordelaar 5'!I11</f>
        <v>Score:</v>
      </c>
      <c r="K35" s="57"/>
    </row>
    <row r="36" spans="1:11" ht="20" customHeight="1" x14ac:dyDescent="0.2">
      <c r="A36" s="59" t="s">
        <v>4</v>
      </c>
      <c r="B36" s="59"/>
      <c r="C36" s="10"/>
      <c r="D36" s="20" t="s">
        <v>11</v>
      </c>
      <c r="E36" s="54"/>
      <c r="F36" s="10"/>
      <c r="G36" s="20" t="s">
        <v>11</v>
      </c>
      <c r="H36" s="57"/>
      <c r="I36" s="10"/>
      <c r="J36" s="20" t="s">
        <v>11</v>
      </c>
      <c r="K36" s="57"/>
    </row>
    <row r="37" spans="1:11" ht="20" customHeight="1" x14ac:dyDescent="0.2">
      <c r="A37" s="60"/>
      <c r="B37" s="60"/>
      <c r="C37" s="10"/>
      <c r="D37" s="26" t="str">
        <f>IF(D36="Uitmuntend","€ 12.500",IF(D36="Goed","€ 10.000",IF(D36="Voldoende","€ 0",IF(D36="Matig","-€ 25.000",IF(D36="Onvoldoende","UITSLUITING"," ")))))</f>
        <v xml:space="preserve"> </v>
      </c>
      <c r="E37" s="55"/>
      <c r="F37" s="10"/>
      <c r="G37" s="26" t="str">
        <f>IF(G36="Uitmuntend","€ 12.500",IF(G36="Goed","€ 10.000",IF(G36="Voldoende","€ 0",IF(G36="Matig","-€ 25.000",IF(G36="Onvoldoende","UITSLUITING"," ")))))</f>
        <v xml:space="preserve"> </v>
      </c>
      <c r="H37" s="58"/>
      <c r="I37" s="10"/>
      <c r="J37" s="26" t="str">
        <f>IF(J36="Uitmuntend","€ 12.500",IF(J36="Goed","€ 10.000",IF(J36="Voldoende","€ 0",IF(J36="Matig","-€ 25.000",IF(J36="Onvoldoende","UITSLUITING"," ")))))</f>
        <v xml:space="preserve"> </v>
      </c>
      <c r="K37" s="58"/>
    </row>
    <row r="38" spans="1:11" ht="20" customHeight="1" x14ac:dyDescent="0.2">
      <c r="A38" s="61" t="str">
        <f>'Beoordelen kwaliteit'!A14:A14</f>
        <v>OPEN VRAAG  7.3  “ONDERSTEUNING DOCENTEN”</v>
      </c>
      <c r="B38" s="19" t="s">
        <v>5</v>
      </c>
      <c r="C38" s="10"/>
      <c r="D38" s="22" t="str">
        <f>'Beoordelaar 1'!C13</f>
        <v>Score:</v>
      </c>
      <c r="E38" s="53" t="s">
        <v>20</v>
      </c>
      <c r="F38" s="10"/>
      <c r="G38" s="23" t="str">
        <f>'Beoordelaar 1'!F13</f>
        <v>Score:</v>
      </c>
      <c r="H38" s="56" t="s">
        <v>20</v>
      </c>
      <c r="I38" s="10"/>
      <c r="J38" s="22" t="str">
        <f>'Beoordelaar 1'!I13</f>
        <v>Score:</v>
      </c>
      <c r="K38" s="56" t="s">
        <v>20</v>
      </c>
    </row>
    <row r="39" spans="1:11" ht="20" customHeight="1" x14ac:dyDescent="0.2">
      <c r="A39" s="62"/>
      <c r="B39" s="19" t="s">
        <v>6</v>
      </c>
      <c r="C39" s="10"/>
      <c r="D39" s="22" t="str">
        <f>'Beoordelaar 2'!C13</f>
        <v>Score:</v>
      </c>
      <c r="E39" s="54"/>
      <c r="F39" s="10"/>
      <c r="G39" s="23" t="str">
        <f>'Beoordelaar 2'!F13</f>
        <v>Score:</v>
      </c>
      <c r="H39" s="57"/>
      <c r="I39" s="10"/>
      <c r="J39" s="22" t="str">
        <f>'Beoordelaar 2'!I13</f>
        <v>Score:</v>
      </c>
      <c r="K39" s="57"/>
    </row>
    <row r="40" spans="1:11" ht="20" customHeight="1" x14ac:dyDescent="0.2">
      <c r="A40" s="62"/>
      <c r="B40" s="19" t="s">
        <v>7</v>
      </c>
      <c r="C40" s="10"/>
      <c r="D40" s="22" t="str">
        <f>'Beoordelaar 3'!C13</f>
        <v>Score:</v>
      </c>
      <c r="E40" s="54"/>
      <c r="F40" s="10"/>
      <c r="G40" s="23" t="str">
        <f>'Beoordelaar 3'!F13</f>
        <v>Score:</v>
      </c>
      <c r="H40" s="57"/>
      <c r="I40" s="10"/>
      <c r="J40" s="22" t="str">
        <f>'Beoordelaar 3'!I13</f>
        <v>Score:</v>
      </c>
      <c r="K40" s="57"/>
    </row>
    <row r="41" spans="1:11" ht="20" customHeight="1" x14ac:dyDescent="0.2">
      <c r="A41" s="62"/>
      <c r="B41" s="19" t="s">
        <v>35</v>
      </c>
      <c r="C41" s="10"/>
      <c r="D41" s="22" t="str">
        <f>'Beoordelaar 4'!C13</f>
        <v>Score:</v>
      </c>
      <c r="E41" s="54"/>
      <c r="F41" s="10"/>
      <c r="G41" s="23" t="str">
        <f>'Beoordelaar 4'!F13</f>
        <v>Score:</v>
      </c>
      <c r="H41" s="57"/>
      <c r="I41" s="10"/>
      <c r="J41" s="22" t="str">
        <f>'Beoordelaar 4'!I13</f>
        <v>Score:</v>
      </c>
      <c r="K41" s="57"/>
    </row>
    <row r="42" spans="1:11" ht="20" customHeight="1" x14ac:dyDescent="0.2">
      <c r="A42" s="63"/>
      <c r="B42" s="19" t="s">
        <v>36</v>
      </c>
      <c r="C42" s="10"/>
      <c r="D42" s="22" t="str">
        <f>'Beoordelaar 5'!C13</f>
        <v>Score:</v>
      </c>
      <c r="E42" s="54"/>
      <c r="F42" s="10"/>
      <c r="G42" s="23" t="str">
        <f>'Beoordelaar 5'!F13</f>
        <v>Score:</v>
      </c>
      <c r="H42" s="57"/>
      <c r="I42" s="10"/>
      <c r="J42" s="22" t="str">
        <f>'Beoordelaar 5'!I13</f>
        <v>Score:</v>
      </c>
      <c r="K42" s="57"/>
    </row>
    <row r="43" spans="1:11" ht="20" customHeight="1" x14ac:dyDescent="0.2">
      <c r="A43" s="59" t="s">
        <v>4</v>
      </c>
      <c r="B43" s="59"/>
      <c r="C43" s="10"/>
      <c r="D43" s="20" t="s">
        <v>11</v>
      </c>
      <c r="E43" s="54"/>
      <c r="F43" s="10"/>
      <c r="G43" s="20" t="s">
        <v>11</v>
      </c>
      <c r="H43" s="57"/>
      <c r="I43" s="10"/>
      <c r="J43" s="20" t="s">
        <v>11</v>
      </c>
      <c r="K43" s="57"/>
    </row>
    <row r="44" spans="1:11" ht="20" customHeight="1" x14ac:dyDescent="0.2">
      <c r="A44" s="60"/>
      <c r="B44" s="60"/>
      <c r="C44" s="10"/>
      <c r="D44" s="26" t="str">
        <f>IF(D43="Uitmuntend","€ 2.500",IF(D43="Goed","€ 2.000",IF(D43="Voldoende","€ 0",IF(D43="Matig","-€ 5.000",IF(D43="Onvoldoende","-€ 10.000"," ")))))</f>
        <v xml:space="preserve"> </v>
      </c>
      <c r="E44" s="55"/>
      <c r="F44" s="10"/>
      <c r="G44" s="26" t="str">
        <f>IF(G43="Uitmuntend","€ 2.500",IF(G43="Goed","€ 2.000",IF(G43="Voldoende","€ 0",IF(G43="Matig","-€ 5.000",IF(G43="Onvoldoende","-€ 10.000"," ")))))</f>
        <v xml:space="preserve"> </v>
      </c>
      <c r="H44" s="58"/>
      <c r="I44" s="10"/>
      <c r="J44" s="26" t="str">
        <f>IF(J43="Uitmuntend","€ 2.500",IF(J43="Goed","€ 2.000",IF(J43="Voldoende","€ 0",IF(J43="Matig","-€ 5.000",IF(J43="Onvoldoende","-€ 10.000"," ")))))</f>
        <v xml:space="preserve"> </v>
      </c>
      <c r="K44" s="58"/>
    </row>
    <row r="45" spans="1:11" ht="20" customHeight="1" x14ac:dyDescent="0.2">
      <c r="A45" s="61" t="str">
        <f>'Beoordelen kwaliteit'!A16:A16</f>
        <v xml:space="preserve">OPEN VRAAG 7.4  “UPDATES EN UPGRADES/ FIRMWARE EN BEHOUD VEILIGHEID” </v>
      </c>
      <c r="B45" s="19" t="s">
        <v>5</v>
      </c>
      <c r="C45" s="10"/>
      <c r="D45" s="22" t="str">
        <f>'Beoordelaar 1'!C15</f>
        <v>Score:</v>
      </c>
      <c r="E45" s="53" t="s">
        <v>20</v>
      </c>
      <c r="F45" s="10"/>
      <c r="G45" s="23" t="str">
        <f>'Beoordelaar 1'!F15</f>
        <v>Score:</v>
      </c>
      <c r="H45" s="56" t="s">
        <v>20</v>
      </c>
      <c r="I45" s="10"/>
      <c r="J45" s="22" t="str">
        <f>'Beoordelaar 1'!I15</f>
        <v>Score:</v>
      </c>
      <c r="K45" s="56" t="s">
        <v>20</v>
      </c>
    </row>
    <row r="46" spans="1:11" ht="20" customHeight="1" x14ac:dyDescent="0.2">
      <c r="A46" s="62"/>
      <c r="B46" s="19" t="s">
        <v>6</v>
      </c>
      <c r="C46" s="10"/>
      <c r="D46" s="22" t="str">
        <f>'Beoordelaar 2'!C15</f>
        <v>Score:</v>
      </c>
      <c r="E46" s="54"/>
      <c r="F46" s="10"/>
      <c r="G46" s="23" t="str">
        <f>'Beoordelaar 2'!F15</f>
        <v>Score:</v>
      </c>
      <c r="H46" s="57"/>
      <c r="I46" s="10"/>
      <c r="J46" s="22" t="str">
        <f>'Beoordelaar 2'!I15</f>
        <v>Score:</v>
      </c>
      <c r="K46" s="57"/>
    </row>
    <row r="47" spans="1:11" ht="20" customHeight="1" x14ac:dyDescent="0.2">
      <c r="A47" s="62"/>
      <c r="B47" s="19" t="s">
        <v>7</v>
      </c>
      <c r="C47" s="10"/>
      <c r="D47" s="22" t="str">
        <f>'Beoordelaar 3'!C15</f>
        <v>Score:</v>
      </c>
      <c r="E47" s="54"/>
      <c r="F47" s="10"/>
      <c r="G47" s="23" t="str">
        <f>'Beoordelaar 3'!F15</f>
        <v>Score:</v>
      </c>
      <c r="H47" s="57"/>
      <c r="I47" s="10"/>
      <c r="J47" s="22" t="str">
        <f>'Beoordelaar 3'!I15</f>
        <v>Score:</v>
      </c>
      <c r="K47" s="57"/>
    </row>
    <row r="48" spans="1:11" ht="20" customHeight="1" x14ac:dyDescent="0.2">
      <c r="A48" s="62"/>
      <c r="B48" s="19" t="s">
        <v>35</v>
      </c>
      <c r="C48" s="10"/>
      <c r="D48" s="22" t="str">
        <f>'Beoordelaar 4'!C15</f>
        <v>Score:</v>
      </c>
      <c r="E48" s="54"/>
      <c r="F48" s="10"/>
      <c r="G48" s="23" t="str">
        <f>'Beoordelaar 4'!F15</f>
        <v>Score:</v>
      </c>
      <c r="H48" s="57"/>
      <c r="I48" s="10"/>
      <c r="J48" s="22" t="str">
        <f>'Beoordelaar 4'!I15</f>
        <v>Score:</v>
      </c>
      <c r="K48" s="57"/>
    </row>
    <row r="49" spans="1:11" ht="20" customHeight="1" x14ac:dyDescent="0.2">
      <c r="A49" s="63"/>
      <c r="B49" s="19" t="s">
        <v>36</v>
      </c>
      <c r="C49" s="10"/>
      <c r="D49" s="22" t="str">
        <f>'Beoordelaar 5'!C15</f>
        <v>Score:</v>
      </c>
      <c r="E49" s="54"/>
      <c r="F49" s="10"/>
      <c r="G49" s="23" t="str">
        <f>'Beoordelaar 5'!F15</f>
        <v>Score:</v>
      </c>
      <c r="H49" s="57"/>
      <c r="I49" s="10"/>
      <c r="J49" s="22" t="str">
        <f>'Beoordelaar 5'!I15</f>
        <v>Score:</v>
      </c>
      <c r="K49" s="57"/>
    </row>
    <row r="50" spans="1:11" ht="20" customHeight="1" x14ac:dyDescent="0.2">
      <c r="A50" s="59" t="s">
        <v>4</v>
      </c>
      <c r="B50" s="59"/>
      <c r="C50" s="10"/>
      <c r="D50" s="20" t="s">
        <v>11</v>
      </c>
      <c r="E50" s="54"/>
      <c r="F50" s="10"/>
      <c r="G50" s="20" t="s">
        <v>11</v>
      </c>
      <c r="H50" s="57"/>
      <c r="I50" s="10"/>
      <c r="J50" s="20" t="s">
        <v>11</v>
      </c>
      <c r="K50" s="57"/>
    </row>
    <row r="51" spans="1:11" ht="20" customHeight="1" x14ac:dyDescent="0.2">
      <c r="A51" s="60"/>
      <c r="B51" s="60"/>
      <c r="C51" s="10"/>
      <c r="D51" s="26" t="str">
        <f>IF(D50="Uitmuntend","€ 5.000",IF(D50="Goed","€ 4.000",IF(D50="Voldoende","€ 0",IF(D50="Matig","-€ 10.000",IF(D50="Onvoldoende","UITSLUITING"," ")))))</f>
        <v xml:space="preserve"> </v>
      </c>
      <c r="E51" s="55"/>
      <c r="F51" s="10"/>
      <c r="G51" s="26" t="str">
        <f>IF(G50="Uitmuntend","€ 5.000",IF(G50="Goed","€ 4.000",IF(G50="Voldoende","€ 0",IF(G50="Matig","-€ 10.000",IF(G50="Onvoldoende","UITSLUITING"," ")))))</f>
        <v xml:space="preserve"> </v>
      </c>
      <c r="H51" s="58"/>
      <c r="I51" s="10"/>
      <c r="J51" s="26" t="str">
        <f>IF(J50="Uitmuntend","€ 5.000",IF(J50="Goed","€ 4.000",IF(J50="Voldoende","€ 0",IF(J50="Matig","-€ 10.000",IF(J50="Onvoldoende","UITSLUITING"," ")))))</f>
        <v xml:space="preserve"> </v>
      </c>
      <c r="K51" s="58"/>
    </row>
    <row r="52" spans="1:11" s="8" customFormat="1" ht="30" customHeight="1" x14ac:dyDescent="0.2">
      <c r="A52" s="64" t="s">
        <v>9</v>
      </c>
      <c r="B52" s="64"/>
      <c r="C52" s="11"/>
      <c r="D52" s="24" t="e">
        <f>D9+D16+D23+D30+D37+D44+D51</f>
        <v>#VALUE!</v>
      </c>
      <c r="E52" s="25"/>
      <c r="F52" s="11"/>
      <c r="G52" s="24" t="e">
        <f>G9+G16+G23+G30+G37+G44+G51</f>
        <v>#VALUE!</v>
      </c>
      <c r="H52" s="24"/>
      <c r="I52" s="11"/>
      <c r="J52" s="24" t="e">
        <f>J9+J16+J23+J30+J37+J44+J51</f>
        <v>#VALUE!</v>
      </c>
      <c r="K52" s="24"/>
    </row>
  </sheetData>
  <sheetProtection algorithmName="SHA-512" hashValue="Sgr2tLfydzkR80p8dE+z15WzLlpo2eqAZn1eT+Ea+zG9Ox89rc4nkvRGg96fj1QKd6RJYWMG5W2oR65ebPLChw==" saltValue="RTc/1TDASQx4QRSkFkwPHQ==" spinCount="100000" sheet="1" objects="1" scenarios="1"/>
  <mergeCells count="45">
    <mergeCell ref="A1:K1"/>
    <mergeCell ref="A3:A7"/>
    <mergeCell ref="A10:A14"/>
    <mergeCell ref="A17:A21"/>
    <mergeCell ref="A24:A28"/>
    <mergeCell ref="A2:B2"/>
    <mergeCell ref="A8:B8"/>
    <mergeCell ref="H3:H9"/>
    <mergeCell ref="H10:H16"/>
    <mergeCell ref="E3:E9"/>
    <mergeCell ref="E10:E16"/>
    <mergeCell ref="A15:B15"/>
    <mergeCell ref="A16:B16"/>
    <mergeCell ref="A9:B9"/>
    <mergeCell ref="H17:H23"/>
    <mergeCell ref="H24:H30"/>
    <mergeCell ref="A52:B52"/>
    <mergeCell ref="A22:B22"/>
    <mergeCell ref="A23:B23"/>
    <mergeCell ref="A29:B29"/>
    <mergeCell ref="A30:B30"/>
    <mergeCell ref="A36:B36"/>
    <mergeCell ref="A37:B37"/>
    <mergeCell ref="A43:B43"/>
    <mergeCell ref="A44:B44"/>
    <mergeCell ref="A31:A35"/>
    <mergeCell ref="A38:A42"/>
    <mergeCell ref="H31:H37"/>
    <mergeCell ref="H38:H44"/>
    <mergeCell ref="E17:E23"/>
    <mergeCell ref="E24:E30"/>
    <mergeCell ref="E31:E37"/>
    <mergeCell ref="E38:E44"/>
    <mergeCell ref="K38:K44"/>
    <mergeCell ref="K3:K9"/>
    <mergeCell ref="K10:K16"/>
    <mergeCell ref="K17:K23"/>
    <mergeCell ref="K24:K30"/>
    <mergeCell ref="K31:K37"/>
    <mergeCell ref="E45:E51"/>
    <mergeCell ref="H45:H51"/>
    <mergeCell ref="K45:K51"/>
    <mergeCell ref="A50:B50"/>
    <mergeCell ref="A51:B51"/>
    <mergeCell ref="A45:A49"/>
  </mergeCells>
  <dataValidations count="1">
    <dataValidation type="list" errorStyle="warning" allowBlank="1" showErrorMessage="1" sqref="J8 J15 D8 D15 D22 G8 G15 G22 J22 D29 G29 J29 J36 G36 D36 D43 G43 J43 D50 G50 J50"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kwaliteit</vt:lpstr>
      <vt:lpstr>Beoordelaar 1</vt:lpstr>
      <vt:lpstr>Beoordelaar 2</vt:lpstr>
      <vt:lpstr>Beoordelaar 3</vt:lpstr>
      <vt:lpstr>Beoordelaar 4</vt:lpstr>
      <vt:lpstr>Beoordelaar 5</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2023-03-30T10:14:29Z</dcterms:modified>
  <cp:category/>
</cp:coreProperties>
</file>