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01"/>
  <workbookPr filterPrivacy="1" codeName="ThisWorkbook" defaultThemeVersion="166925"/>
  <xr:revisionPtr revIDLastSave="0" documentId="6_{509C5A48-0F22-43DA-A5F8-23F175C34597}" xr6:coauthVersionLast="47" xr6:coauthVersionMax="47" xr10:uidLastSave="{00000000-0000-0000-0000-000000000000}"/>
  <bookViews>
    <workbookView xWindow="-108" yWindow="-108" windowWidth="23256" windowHeight="12456" activeTab="2" xr2:uid="{06572AAB-547B-4601-9DCA-1BC6C163D40A}"/>
  </bookViews>
  <sheets>
    <sheet name="Vragen overig_CROW" sheetId="1" r:id="rId1"/>
    <sheet name="Tekst in Bestek" sheetId="6" r:id="rId2"/>
    <sheet name="Beoordelingsformulier ON" sheetId="4" r:id="rId3"/>
    <sheet name="ON_TOELICHTING" sheetId="8" r:id="rId4"/>
  </sheets>
  <definedNames>
    <definedName name="_xlnm.Print_Area" localSheetId="2">'Beoordelingsformulier ON'!$A$1:$I$102</definedName>
    <definedName name="_xlnm.Print_Area" localSheetId="3">ON_TOELICHTING!$A$1:$E$127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97" i="4" l="1"/>
  <c r="K98" i="4"/>
  <c r="C89" i="4"/>
  <c r="C51" i="4"/>
  <c r="C37" i="4"/>
  <c r="H89" i="4"/>
  <c r="K89" i="4" s="1"/>
  <c r="H51" i="4"/>
  <c r="K51" i="4" s="1"/>
  <c r="H37" i="4"/>
  <c r="K37" i="4" s="1"/>
  <c r="E1" i="8" l="1"/>
  <c r="H93" i="4" l="1"/>
  <c r="H86" i="4"/>
  <c r="H80" i="4"/>
  <c r="H77" i="4"/>
  <c r="H70" i="4"/>
  <c r="H66" i="4"/>
  <c r="H60" i="4"/>
  <c r="H57" i="4"/>
  <c r="H47" i="4"/>
  <c r="H43" i="4"/>
  <c r="H33" i="4"/>
  <c r="H29" i="4"/>
  <c r="H23" i="4"/>
  <c r="I22" i="4" s="1"/>
  <c r="H18" i="4"/>
  <c r="H15" i="4"/>
  <c r="C93" i="4"/>
  <c r="C86" i="4"/>
  <c r="C80" i="4"/>
  <c r="C77" i="4"/>
  <c r="C70" i="4"/>
  <c r="C66" i="4"/>
  <c r="C60" i="4"/>
  <c r="C57" i="4"/>
  <c r="C47" i="4"/>
  <c r="C43" i="4"/>
  <c r="C33" i="4"/>
  <c r="C29" i="4"/>
  <c r="C23" i="4"/>
  <c r="C18" i="4"/>
  <c r="I65" i="4" l="1"/>
  <c r="C15" i="4"/>
  <c r="K93" i="4" l="1"/>
  <c r="K80" i="4"/>
  <c r="K70" i="4"/>
  <c r="K60" i="4"/>
  <c r="K47" i="4"/>
  <c r="K33" i="4"/>
  <c r="K29" i="4"/>
  <c r="I42" i="4" l="1"/>
  <c r="K43" i="4"/>
  <c r="I76" i="4"/>
  <c r="K77" i="4"/>
  <c r="K66" i="4"/>
  <c r="I85" i="4"/>
  <c r="K86" i="4"/>
  <c r="K23" i="4"/>
  <c r="I56" i="4"/>
  <c r="K57" i="4"/>
  <c r="I14" i="4"/>
  <c r="K18" i="4"/>
  <c r="K15" i="4"/>
</calcChain>
</file>

<file path=xl/sharedStrings.xml><?xml version="1.0" encoding="utf-8"?>
<sst xmlns="http://schemas.openxmlformats.org/spreadsheetml/2006/main" count="573" uniqueCount="297">
  <si>
    <t>CROW</t>
  </si>
  <si>
    <t>PLANMATIG WERKEN</t>
  </si>
  <si>
    <t>Aanleveren (werk)plannen en planning</t>
  </si>
  <si>
    <t>Op welke wijze leverde de ON de (werk)plannen en/of planning aan ?</t>
  </si>
  <si>
    <t>Beheersing (werk)plannen en planning</t>
  </si>
  <si>
    <t>In hoeverre heeft de ON zich gehouden aan de (werk)plannen en de planning ?</t>
  </si>
  <si>
    <t>Voortgangsinformatie</t>
  </si>
  <si>
    <t>In welke mate hield de ON de OG op de hoogte van de voortgang ?</t>
  </si>
  <si>
    <t>DESKUNDIGHEID</t>
  </si>
  <si>
    <t>Kennis en ervaring</t>
  </si>
  <si>
    <t>Beheersing van risico's</t>
  </si>
  <si>
    <t>Op welke wijze gaf de ON invulling aan het beheersen van de risico's</t>
  </si>
  <si>
    <t>VEILIGHEID</t>
  </si>
  <si>
    <t>Omgang met veiligheid</t>
  </si>
  <si>
    <t>Hoe is de ON omgegaan met veiligheid ?</t>
  </si>
  <si>
    <t>Communicatie over veiligheid</t>
  </si>
  <si>
    <t>Hoe heeft de ON de communicatie over de veiligheid verzorgd ?</t>
  </si>
  <si>
    <t>KWALITEITSMANAGEMENT</t>
  </si>
  <si>
    <t>Gestelde kwaliteit</t>
  </si>
  <si>
    <t>Op welke wijze realiseerde de ON in het werk de gestelde kwaliteit ?</t>
  </si>
  <si>
    <t>DOCUMENTATIE</t>
  </si>
  <si>
    <t>Documentatie en registratie</t>
  </si>
  <si>
    <t>Op welke wijze heeft de ON documentatie van het werk en de uitgevoerde werkzaamheden aan de OG voorgelegd ?</t>
  </si>
  <si>
    <t>OMGEVING</t>
  </si>
  <si>
    <t>Overlast</t>
  </si>
  <si>
    <t>Op welke wijze beperkte de ON de overlast voor de omgeving (bijvoorbeeld geluid, stof, losliggende materialen, trillingen etc..) ?</t>
  </si>
  <si>
    <t>Verstrekking omgevingsinformatie</t>
  </si>
  <si>
    <t>In hoeverre verstrekte de ON informatie aan de (woon-)omgeving, de OG en/of andere belanghebbenden ?</t>
  </si>
  <si>
    <t>Bereikbaarheid, doorstroming en/of beschikbaarheid</t>
  </si>
  <si>
    <t>In hoeverre houd de ON rekening met bewoners, bedrijven en gebruikers voor wat betreft hun berikbaarheid, doorstroming en/of beschikbaarheid ?</t>
  </si>
  <si>
    <t>SAMENWERKING EN COMMUNICATIE</t>
  </si>
  <si>
    <t>Omgaan met contractwijzigingen en scopewijzigingen</t>
  </si>
  <si>
    <t>Hoe handelde de ON bij het doorvoeren van door OG (voorgenomen) wijzingen ?</t>
  </si>
  <si>
    <t>Coördinatie (verschillende disciplines)</t>
  </si>
  <si>
    <t>Hoe coördineerde de ON zijn eigen werkzaamheden met de werkzaamheden van andere disciplines ?</t>
  </si>
  <si>
    <t>Samenwerking</t>
  </si>
  <si>
    <t>Hoe heeft de OG de bijdrage van de ON aan de samenwerking ervaren ?</t>
  </si>
  <si>
    <t>HOOFDTHEMA</t>
  </si>
  <si>
    <t>Thema</t>
  </si>
  <si>
    <t>Vraag</t>
  </si>
  <si>
    <t>Organisatie</t>
  </si>
  <si>
    <t>Type opdracht</t>
  </si>
  <si>
    <t>Werken</t>
  </si>
  <si>
    <t xml:space="preserve">Hoe doordracht zijn de werkplannen inzake doorlooptijd, coordinatie en omgeving ? </t>
  </si>
  <si>
    <t>PRO-ACTIVITEIT EN SAMENWERKING</t>
  </si>
  <si>
    <t>Hoe kan de onderlinge werkrelatie worden omschreven?</t>
  </si>
  <si>
    <t xml:space="preserve">Hoe goed worden afspraken nagekomen? </t>
  </si>
  <si>
    <t>DESKUNDIGHEID EN KWALITEIT</t>
  </si>
  <si>
    <t xml:space="preserve">VEILIGHEID EN GEZONDHEID </t>
  </si>
  <si>
    <t xml:space="preserve">REVISIE EN OPLEVERING </t>
  </si>
  <si>
    <t xml:space="preserve">Hoeveel technische begeleiding heeft de opdrachtnemer nodig? </t>
  </si>
  <si>
    <t xml:space="preserve">Hoe beheerst de opdrachtnemer de kwaliteit van zijn werk? </t>
  </si>
  <si>
    <t>Hoe goed beheerst de opdrachtnemer de veiligheidsrisico's?</t>
  </si>
  <si>
    <t xml:space="preserve">Hoe gaat de aannemer om met het milieu? </t>
  </si>
  <si>
    <t>Hoe is de administratie afhandeling en afwerking van de opleverpunten verlopen?</t>
  </si>
  <si>
    <t xml:space="preserve">In hoeverre zijn (bewijs)documenten en revisies volledig en op tijd?  </t>
  </si>
  <si>
    <t>Worden de werkplannen ook nageleefd/gebruikt (monitoring)</t>
  </si>
  <si>
    <t>Hoe wordt de kwaliteit aangetoond</t>
  </si>
  <si>
    <t>Hoe tijdig (pro-activiteit) wordt er gesignaleerd en gecommuniceerd</t>
  </si>
  <si>
    <t>OVERIG</t>
  </si>
  <si>
    <t>Hoe gaat de opdrachtnemer om met de criteria van Social Return ?</t>
  </si>
  <si>
    <t>In hoeverre is de opdrachtgever ontzorgd en zijn verwachtingen waargemaakt ?</t>
  </si>
  <si>
    <t>Beoordeling</t>
  </si>
  <si>
    <t>Beoordelingscijfer</t>
  </si>
  <si>
    <t>Totaal</t>
  </si>
  <si>
    <t>Niet te beoordelen</t>
  </si>
  <si>
    <t>De plannen waren veel te optimistisch; er was geen rekening gehouden met mogelijke risico’s of er was sprake van slecht management.</t>
  </si>
  <si>
    <t>De plannen waren te optimistisch; er was geen rekening gehouden met mogelijke risico’s.</t>
  </si>
  <si>
    <t>De plannen waren realistisch; er was rekening gehouden met mogelijke risico’s.</t>
  </si>
  <si>
    <t>De plannen waren flexibel; er was een goed inzicht (proactief) in mogelijke risico’s die invloed hebben op de voortgang en de maatregelen om deze te beheersen.</t>
  </si>
  <si>
    <t>Hoe goed worden de (werk-)plannen nageleefd en mijlpalen in de planning gehaald?</t>
  </si>
  <si>
    <t>Niet te beoordelen.</t>
  </si>
  <si>
    <t>PRO-ACTIVITEIT en SAMENWERKING</t>
  </si>
  <si>
    <t>Beide partijen konden zich verplaatsen in elkaars belangen en mogelijke problemen konden besproken worden. Bij het zoeken naar oplossingen kon echter de conflictsfeer niet vermeden worden.</t>
  </si>
  <si>
    <t>Beide partijen konden zich verplaatsen in elkaars belangen en mogelijke problemen konden besproken worden. Bij het zoeken naar oplossingen werd ook veelvuldig samengewerkt.</t>
  </si>
  <si>
    <t>Beide partijen voelden zich verantwoordelijk voor belangen van de andere partij. Daarvoor werd altijd de samenwerking opgezocht en werd op een proactieve wijze over mogelijke problemen gecommuniceerd.</t>
  </si>
  <si>
    <t>Hoe goed worden afspraken nagekomen?</t>
  </si>
  <si>
    <t>VEILIGHEID EN GEZONDHEID</t>
  </si>
  <si>
    <t>Hoe ordelijk en netjes is het op de bouwplaats,het werkterrein en de directe omgeving ?</t>
  </si>
  <si>
    <t>Het werkterrein, de keet en de bouwplaats waren vaak vervuild. Afval en zwerfvuil werden niet verwijderd. Het werkterrein was rommelig ingericht. Daar waar dat moest was het werkterrein niet afgesloten.</t>
  </si>
  <si>
    <t>HOUDING EN OMGEVING</t>
  </si>
  <si>
    <t>Maak een keuze</t>
  </si>
  <si>
    <t>1.a</t>
  </si>
  <si>
    <t>1.b</t>
  </si>
  <si>
    <t>2.a</t>
  </si>
  <si>
    <t>2.b</t>
  </si>
  <si>
    <t>2.c</t>
  </si>
  <si>
    <t>3.a</t>
  </si>
  <si>
    <t>3.b</t>
  </si>
  <si>
    <t>4.a</t>
  </si>
  <si>
    <t>4.b</t>
  </si>
  <si>
    <t>5.a</t>
  </si>
  <si>
    <t>5.b</t>
  </si>
  <si>
    <t>Motivatie</t>
  </si>
  <si>
    <t>REVISIE EN OPLEVERING</t>
  </si>
  <si>
    <t>6.a</t>
  </si>
  <si>
    <t>7.a</t>
  </si>
  <si>
    <t>7.b</t>
  </si>
  <si>
    <t>PAST PERFORMANCE</t>
  </si>
  <si>
    <t>Opdrachtnemer (ON)</t>
  </si>
  <si>
    <t>Contactpersoon ON</t>
  </si>
  <si>
    <t>Aanbestedingsvorm</t>
  </si>
  <si>
    <t>Aanneemsom</t>
  </si>
  <si>
    <t>Aard van de werkzaamheden</t>
  </si>
  <si>
    <t>Gevestigd te</t>
  </si>
  <si>
    <t>Telefoonnummer</t>
  </si>
  <si>
    <t>Gunninscriterium</t>
  </si>
  <si>
    <t>Gefactureerd bedrag</t>
  </si>
  <si>
    <t>Meervoudig onderhandse procedure</t>
  </si>
  <si>
    <t>Enkelvoudige onderhandse procedure</t>
  </si>
  <si>
    <t>Niet openbare procedure</t>
  </si>
  <si>
    <t>Concurentiegerichte dialoog</t>
  </si>
  <si>
    <t>Groen</t>
  </si>
  <si>
    <t>Deze vraag is gericht op de zichtbare kwaliteit van het werkterrein, het bouwterrein en de directe
omgeving.</t>
  </si>
  <si>
    <t>Deze vraag is gericht op de tijdige administratieve afhandeling en afwerking van de opleverpunten.</t>
  </si>
  <si>
    <t>Deze vraag is gericht op de invulling op de criteria van Social Return.</t>
  </si>
  <si>
    <t>Tekst in bestek opnemen</t>
  </si>
  <si>
    <t>01 20 07</t>
  </si>
  <si>
    <t>01</t>
  </si>
  <si>
    <t>02</t>
  </si>
  <si>
    <t>Bij Past Performance wordt de uitvoering van de opdracht bij de eindoplevering objectief en transparant beoordeeld met behulp van een vragenlijst en scorelijst. Deze vragenlijst en scorelijst zijn toegevoegd.</t>
  </si>
  <si>
    <t>03</t>
  </si>
  <si>
    <t>Vervolgens vinden er één of meer tussentijdse gesprekken plaats waarbij een tussentijdse beoordeling wordt gegeven. Dit biedt de mogelijkheid om de samenwerking en/of de geleverde kwaliteit te verbeteren. Deze verbeterpunten worden omgezet in actiepunten en nadere afspraken. Tenslotte vindt er een eindbeoordeling plaats. De opdrachtnemer krijgt de gelegenheid om een reactie te geven op de beoordeling welke uiteindelijk als opmerking wordt meegenomen.</t>
  </si>
  <si>
    <t>04</t>
  </si>
  <si>
    <t>Indien een opdrachtnemer het niet eens is met de eindbeoordeling kan deze tot 20 kalenderdagen na ontvangst, een klacht indienen bij de leidinggevende van de directievoerder. Deze bespreekt vervolgens de beoordeling gezamenlijk met de opstellers en de opdrachtnemer. De eindbeoordeling kan naar aanleiding hiervan aangepast worden.</t>
  </si>
  <si>
    <t>05</t>
  </si>
  <si>
    <t>De eindbeoordeling wordt met een score gewaardeerd en wordt gebruikt bij het uitnodigen voor onderhandse aanbestedingen in bepaalde categorieën.</t>
  </si>
  <si>
    <t>06</t>
  </si>
  <si>
    <t>Door in te schrijven op onderhavige opdracht gaat de opdrachtnemer akkoord met het gebruik van de resultaten van haar eindbeoordeling in het kader van Past Performance, met inachtneming de voorgaande bepalingen.</t>
  </si>
  <si>
    <t>07</t>
  </si>
  <si>
    <t>Ondertekening directievoerder</t>
  </si>
  <si>
    <t>Ondertekening opdrachtnemer</t>
  </si>
  <si>
    <t>datum</t>
  </si>
  <si>
    <t>Gemiddeld cijfer</t>
  </si>
  <si>
    <t>Directievoerder / Beoordelaar</t>
  </si>
  <si>
    <t>Toezichthouder / Beoordelaar</t>
  </si>
  <si>
    <t>Score (Ja=1 Nee=0)</t>
  </si>
  <si>
    <t>Aantal vragen beoordeeld</t>
  </si>
  <si>
    <t>Passief</t>
  </si>
  <si>
    <t>Reactief</t>
  </si>
  <si>
    <t>Actief</t>
  </si>
  <si>
    <t>Proactief</t>
  </si>
  <si>
    <t>Geen</t>
  </si>
  <si>
    <t xml:space="preserve">Hoe doordacht zijn de werkplannen inzake doorlooptijd, coördinatie en omgeving ? </t>
  </si>
  <si>
    <t>-</t>
  </si>
  <si>
    <t>Beoordelings
cijfer</t>
  </si>
  <si>
    <t>6.b</t>
  </si>
  <si>
    <t>Hoe is de administratieve afhandeling en afwerking van de opleverpunten verlopen ?</t>
  </si>
  <si>
    <t>In hoeverre zijn (bewijs)documenten en/of revisies volledig en op tijd ?</t>
  </si>
  <si>
    <t>Onderstaand een toelichting op de keuze Passief, Reactief, Actief en Proactief bij de gestelde vragen.</t>
  </si>
  <si>
    <t>integrale veiligheid en overeenkomstig het Arbeidsomstandighedenbesluit.</t>
  </si>
  <si>
    <t>hergebruik van materialen, duurzaamheid oplossingen en CO2-reductie.</t>
  </si>
  <si>
    <t xml:space="preserve">betrekking tot milieuaspecten. Onder milieuaspecten wordt onder milieubelastende stoffen, afvoer en </t>
  </si>
  <si>
    <t xml:space="preserve"> Leefbaarheid, Communicatie heeft gehouden.</t>
  </si>
  <si>
    <t xml:space="preserve">verwachtingen zijn waargemaakt.  </t>
  </si>
  <si>
    <t>technische en beroepsbekwaamheid om te kunnen voldoen aan de producteisen.</t>
  </si>
  <si>
    <t xml:space="preserve"> van de beantwoording kunnen diverse informatiebronnen worden geraadpleegd, zoals tevredenheidsonderzoeken, </t>
  </si>
  <si>
    <t xml:space="preserve"> van de gebruikers, complimenten en aanspraken op garanties.</t>
  </si>
  <si>
    <t xml:space="preserve"> dat een goede samenwerking en communicatie zorgen voor voor betere resultaten.</t>
  </si>
  <si>
    <t>en minderwerk en de samenwerking hierin.</t>
  </si>
  <si>
    <r>
      <t xml:space="preserve"> Lees ook de bij het beooerdelingsformulier behorende </t>
    </r>
    <r>
      <rPr>
        <i/>
        <sz val="12"/>
        <color theme="1"/>
        <rFont val="Calibri"/>
        <family val="2"/>
        <scheme val="minor"/>
      </rPr>
      <t>cursief</t>
    </r>
    <r>
      <rPr>
        <sz val="12"/>
        <color theme="1"/>
        <rFont val="Calibri"/>
        <family val="2"/>
        <scheme val="minor"/>
      </rPr>
      <t xml:space="preserve"> weergegeven tekst.</t>
    </r>
  </si>
  <si>
    <t>De beoordeling betreft een tweezijdige beoordeling waarbij zowel de opdrachtgever wordt beoordeeld door de opdrachtnemer en de opdrachtgever de opdrachtnemer beoordeeld.</t>
  </si>
  <si>
    <t>08</t>
  </si>
  <si>
    <t>In het kader van Past Performance beoordeelt de opdrachtgever de uitvoering van de opdracht door de opdrachtnemer tussentijds en bij het einde van het contract te beoordelen. De frequentie van tussentijdse beoordelingen is afhankelijk van de duur van de opdracht. Minimaal wordt 1 tussentijdse beoordeling uitgevoerd.</t>
  </si>
  <si>
    <t>De beoordeling behelst de gehele contractduur. Bij het startoverleg worden onder andere de verwachtingen met elkaar besproken.</t>
  </si>
  <si>
    <t>Indien opdrachtnemer het vervolgens nog steeds niet eens is met de (aangepaste) eindbeoordeling ,kan de opdrachtnemer de klacht doorzetten naar het Hoofd van de betreffende afdeling als “onpartijdige of onafhankelijke” partij. Ook daar volgt dan een gesprek met de beoordelaar(s) en de opdrachtnemer, waarna de eindbeoordeling kan worden aangepast. Hierna is verdere escalatie niet mogelijk.</t>
  </si>
  <si>
    <t>Deze vraag is gericht op de wijze waarop de ON zijn plannen heeft nageleefd en heeft bijgestuurd.</t>
  </si>
  <si>
    <t xml:space="preserve">Deze vraag is gericht op de wijze waarop de ON heeft gecommuniceerd over contractwijzigingen en meer- </t>
  </si>
  <si>
    <t xml:space="preserve">Deze vraag is gericht op de wijze waarop de ON heeft aangetoond te beschikken over de noodzakelijke </t>
  </si>
  <si>
    <t>Hoe ging de ON om met het milieu ?</t>
  </si>
  <si>
    <t xml:space="preserve">Deze vraag is gericht op de wijze waarop de ON het werk heeft uitgevoerd en de werkomgeving heeft beheerd met </t>
  </si>
  <si>
    <t xml:space="preserve">Deze vraag is gericht op de wijze waarop de ON heeft gewaarborgd dat documentatie van het gerealiseerde werk </t>
  </si>
  <si>
    <t>Deze vraag is gericht op de wijze waarop de ON planmatig heeft gewerkt.</t>
  </si>
  <si>
    <t>Evaluatie ON (TOELICHTING)</t>
  </si>
  <si>
    <t>Er waren geen plannen beschikbaar – of was zeer laat beschikbaar en van onvoldoende niveau - waardoor een slecht inzicht in de voortgang en bijsturing verkregen kon worden. De gemiddelde voortgang liep meer dan 25 procent (in tijd) achter op de goedgekeurde planning en de ON ondernam geen bijsturingsmaatregelen.</t>
  </si>
  <si>
    <t>De plannen waren van gering niveau waardoor een matig inzicht in de voortgang en besluitvormingsmomenten verkregen kon worden. De gemiddelde voortgang liep ongeveer 10 procent (in tijd) achter op de goedgekeurde planning. De ON ondernam weinig bijsturingsmaatregelen.</t>
  </si>
  <si>
    <t>De plannen waren op tijd beschikbaar en van voldoende niveau zodat een redelijk tot goed inzicht in de voortgang verkregen kon worden. Vrijwel alle plannen werden door de ON op tijd nagekomen.</t>
  </si>
  <si>
    <t>De plannen waren in een vroeg stadium beschikbaar en van goed niveau.
Alle gemaakte plannen werden door de ON binnen de afgesproken termijn uitgevoerd, mede door veelvuldig bijsturen door de ON.</t>
  </si>
  <si>
    <t>De ON kwam de meeste afspraken na.</t>
  </si>
  <si>
    <t>De ON kwam alle afspraken na, vaak ruim voor de deadline.</t>
  </si>
  <si>
    <t>De ON was herhaaldelijk onbekend met of miste ervaring betreffende het eigen werkgebied en toonde dat het eisen vanuit raakvlakken met of invloeden op andere terreinen onvoldoende beheerst. Er was veel begeleiding nodig.</t>
  </si>
  <si>
    <t>De ON beheerste het eigen werkgebied redelijk tot voldoende, maar was herhaaldelijk onbekend met eisen vanuit raakvlakken met en invloeden op andere terreinen. Er was herhaaldelijk begeleiding nodig.</t>
  </si>
  <si>
    <t>De ON beheerste het eigen werkgebied voldoende en was bekend met eisen vanuit raakvlakken met en invloeden op andere terreinen. Er was weinig begeleiding nodig.</t>
  </si>
  <si>
    <t>De ON gaf regelmatig blijk van grote hoeveelheid kennis en ervaring betreffende het eigen werkgebied en toonde ook dat het eisen vanuit raakvlakken met of invloeden op andere terreinen goed beheerst. Er was nauwelijks begeleiding nodig.</t>
  </si>
  <si>
    <t>Afval en vuil werden altijd snel verwijderd, op eigen initiatief van de ON. De indeling van het werkterrein was van begin tot eind duidelijk. Daar waar dat moest was het werkterrein afgesloten.</t>
  </si>
  <si>
    <t>De ON had geen inzicht in de belangrijke milieuaspecten en nam geen of nauwelijks maatregelen om negatieve milieuaspecten te voorkomen/beperken.</t>
  </si>
  <si>
    <t>De ON had wel inzicht in de belangrijke milieuaspecten maar nam onvoldoende structureel maatregelen om negatieve milieuaspecten te voorkomen/beperken.</t>
  </si>
  <si>
    <t>De ON had een goed inzicht in de belangrijke milieuaspecten en nam voldoende structureel maatregelen om negatieve milieuaspecten te voorkomen/beperken.</t>
  </si>
  <si>
    <t>De ON had een goed inzicht in de belangrijke milieuaspecten en nam voldoende structureel maatregelen om negatieve milieuaspecten te voorkomen/beperken. Daarnaast heeft de ON ook positief gestuurd op milieuaspecten in de keten.</t>
  </si>
  <si>
    <t>De ON was niet te weinig bezig met bewoners, bedrijven en omgeving en schonk onvoldoende aandacht aan BLVC.</t>
  </si>
  <si>
    <t>De ON was zichtbaar bezig met bewoners, bedrijven en omgeving en schonk voldoende aandacht aan BLVC.</t>
  </si>
  <si>
    <t>De ON was zichtbaar goed bezig met bewoners en schonk ruimschoots aandacht aan BLVC.</t>
  </si>
  <si>
    <t>De ON heeft zowel alle opleverpunten als de administratieve overdracht binnen de onderhoudstermijn afgehandeld.</t>
  </si>
  <si>
    <t>Hoe gaat de ON om met de criteria van Social Return ?</t>
  </si>
  <si>
    <t>De ON had geen aandacht voor de criteria van Social Return.</t>
  </si>
  <si>
    <t>De ON had nauwelijks aandacht voor de criteria van Social Return.</t>
  </si>
  <si>
    <t>De ON had voldoende aandacht voor de criteria van Social Return.</t>
  </si>
  <si>
    <t>Hoe beheerste de ON de risico's van zijn werk?</t>
  </si>
  <si>
    <t>EVALUATIE OPDRACHTNEMER (ON)</t>
  </si>
  <si>
    <t>Hoe kan de onderlinge werkrelatie worden omschreven (vanuit het perspectief van de OG ?</t>
  </si>
  <si>
    <t>Deze vraag is gericht op de wijze waarop de OG de wederzijdse werkrelatie heeft ervaren. Ter onderbouwing</t>
  </si>
  <si>
    <t>informatie van OG of -nemer over de kwaliteit van het geleverde product, onderzoek naar de waardering</t>
  </si>
  <si>
    <t>Deze vraag is gericht op de wijze waarop de OG de werkrelatie met de ON heeft ervaren. Uitgangspunt is</t>
  </si>
  <si>
    <t>zodoende de OG zo heeft ontzorgd.</t>
  </si>
  <si>
    <t>is vastgelegd en dit ter acceptatie heeft voorgelegd aan de OG.</t>
  </si>
  <si>
    <t>In hoeverre is de OG ontzorgd en zijn verwachtingen waargemaakt ?</t>
  </si>
  <si>
    <t xml:space="preserve">Deze vraag is gericht op in welke mate de OG tijdens het project is ontzorgd en in hoeverre zijn </t>
  </si>
  <si>
    <t>De ON kwam afspraken niet na, ook niet na rappelleren door de OG.</t>
  </si>
  <si>
    <t>De ON kwam afspraken niet meteen na, maar wel na rappelleren door de OG.</t>
  </si>
  <si>
    <t>Wijzigingen opgedragen door de OG of op initiatief van de ON waren slecht bespreekbaar en leidden tot een niet bevredigend resultaat.</t>
  </si>
  <si>
    <t>Wijzigingen opgedragen door de OG of op initiatief van de ON waren moeizaam bespreekbaar, maar leidden tot een bevredigend resultaat.</t>
  </si>
  <si>
    <t>Wijzigingen opgedragen door de OG of op initiatief van de ON waren goed bespreekbaar en leidden tot een uitstekend resultaat, doordat de ON in ruime mate meedacht in het belang van de OG. Afwijkingen werden vooruitdenkend aangegeven.</t>
  </si>
  <si>
    <t>Afval en vuil werden niet altijd verwijderd waardoor bouwplaats en werkterrein de ene keer wel opgeruimd was en de andere keer vervuild en rommelig waren. De OG moest de ON hier regelmatig op wijzen. Daar waar dat moest was het werkterrein niet afgesloten.</t>
  </si>
  <si>
    <t>De ON ruimde werkterrein en bouwplaats regelmatig op en volgde hierin aanmerkingen van de OG goed op. Daar waar dat moest was het werkterrein afgesloten.</t>
  </si>
  <si>
    <t>De ON heeft de opleverpunten niet binnen onderhoudstermijn afgehandeld, en ook niet administratief overgedragen aan de OG.</t>
  </si>
  <si>
    <t>De ON heeft een deel van de opleverpunten binnen de onderhoudstermijn afgehandeld, maar niet administratief overgedragen aan de OG.</t>
  </si>
  <si>
    <t>De ON heeft alle opleverpunten binnen de onderhoudstermijn afgehandeld, maar niet geheel administratief overgedragen aan de OG.</t>
  </si>
  <si>
    <t>De ON heeft bewijsdocumenten en/of revisies niet overgedragen aan de OG. Zelfs niet nadat de OG heeft verzocht om dit alsnog te doen.</t>
  </si>
  <si>
    <t>De ON heeft bewijsdocumenten en/of revisies buiten de daarvoor gestelde termijn overgedragen aan de OG en/of deze documenten waren van onvoldoende kwaliteit.</t>
  </si>
  <si>
    <t>De ON heeft bewijsdocumenten en/of revisies binnen de daarvoor gestelde termijn overgedragen aan de OG.</t>
  </si>
  <si>
    <t>De ON heeft bewijsdocumenten en/of revisies binnen de daarvoor gestelde termijn ter acceptatie voorgelegd aan de OG en deze documenten waren van goede kwaliteit.</t>
  </si>
  <si>
    <t>De OG is niet ontzorgd en zijn uitgesproken verwachtingen zijn niet waargemaakt.</t>
  </si>
  <si>
    <t>De OG is nauwelijks ontzorgd en zijn uitgesproken verwachtingen zijn nauwelijks waargemaakt.</t>
  </si>
  <si>
    <t>De OG is goed ontzorgd en zijn uitgesproken verwachtingen zijn bijna geheel waargemaakt.</t>
  </si>
  <si>
    <t>De OG is volledig ontzorgd en zijn uitgesproken verwachtingen zijn geheel waargemaakt.</t>
  </si>
  <si>
    <t xml:space="preserve">Deze vraag is gericht op de wijze waarop de ON de werkomgeving heeft vastgesteld en beheerd met betrekking tot </t>
  </si>
  <si>
    <t>Deze vraag is gericht op de mate waarin ON wel of geen rekening met Bereikbaarheid, Veiligheid,</t>
  </si>
  <si>
    <t>Opdrachtgever (OG)</t>
  </si>
  <si>
    <t>Beide partijen behartigden alleen eigen belangen of weigerden uit de conflictsfeer te komen en communiceerden hier onvoldoende over.</t>
  </si>
  <si>
    <t>Wijzigingen opgedragen door de OG of op initiatief van de ON waren bespreekbaar en leidden tot een bevredigend resultaat. Afwijkingen werden vroegtijdig en proactief gesignaleerd.</t>
  </si>
  <si>
    <t>In hoeverre zijn (bewijs)documenten en/of revisies volledig en op tijd?</t>
  </si>
  <si>
    <t>Hoe is de administratieve afhandeling en afwerking van de opleverpunten verlopen?</t>
  </si>
  <si>
    <t>Hoeveel technische begeleiding heeft de ON nodig om de opdracht te realiseren?</t>
  </si>
  <si>
    <t>Hoe kan de onderlinge werkrelatie worden omschreven (vanuit het perspectief van de OG)?</t>
  </si>
  <si>
    <t>Hoe gaat de ON om met de criteria van Social Return?</t>
  </si>
  <si>
    <t>Europeese aanbesteding</t>
  </si>
  <si>
    <t>GWW</t>
  </si>
  <si>
    <t>Elektrisch/Mechanisch</t>
  </si>
  <si>
    <t>Bouwtechnisch</t>
  </si>
  <si>
    <t>Transport</t>
  </si>
  <si>
    <t>Leveringen materiaal/hulpstof</t>
  </si>
  <si>
    <t>Contractnummer</t>
  </si>
  <si>
    <t>Looptijd (jr)</t>
  </si>
  <si>
    <t>Contractnaam</t>
  </si>
  <si>
    <t xml:space="preserve">Hoe doordacht zijn de (werk-)plannen inzake doorlooptijd, coördinatie en duurzaamheid? </t>
  </si>
  <si>
    <t>Hoe ordelijk en netjes is het op de bouwplaats, het werkterrein en/of de directe omgeving?</t>
  </si>
  <si>
    <t>Houding ten aanzien van de planning</t>
  </si>
  <si>
    <t>Proactiviteit en samenwerking</t>
  </si>
  <si>
    <t>Kwaliteit van de ramingen</t>
  </si>
  <si>
    <t>Houding bij meer en minderwerk en aanvullende opdrachten</t>
  </si>
  <si>
    <t>Kwaliteit van de geleverde concept producten</t>
  </si>
  <si>
    <t>In hoeverre heeft de ON medewerkers ingezet die geschikt waren voor het uitvoeren van de te verrichten taken ?</t>
  </si>
  <si>
    <t>Financiele afhandeling (meer- &amp; minderwerk; houding bij wijzigingen)</t>
  </si>
  <si>
    <t>Diensten</t>
  </si>
  <si>
    <t>DUURZAAMHEID</t>
  </si>
  <si>
    <t>In hoeverre worden de eisen uit het PvE gevolgd en de beloftes gedaan bij de inschrijving waargemaakt?</t>
  </si>
  <si>
    <t>Hoe is de houding van de ON t.o.v. de financiele afhandeling (meer- &amp; minderwerk; wijzigingen)</t>
  </si>
  <si>
    <t>2.d</t>
  </si>
  <si>
    <t>Hoe tijdig (pro-activiteit) wordt er gesignaleerd en gecommuniceerd?</t>
  </si>
  <si>
    <t>3.c</t>
  </si>
  <si>
    <t xml:space="preserve">Deze vraag is gericht op het beoordelen van de wijze waarop de ON de kwaliteit beheerst en niveau waarborgt en </t>
  </si>
  <si>
    <t>Hoe wordt de kwaliteit aangetoond?</t>
  </si>
  <si>
    <t xml:space="preserve">Deze vraag is gericht op het beoordelen van de wijze waarop de ON aantoont dat hij aan de eisen en gedane </t>
  </si>
  <si>
    <t>beloftes uit het contract heeft voldaan.</t>
  </si>
  <si>
    <t>7.c</t>
  </si>
  <si>
    <t>In hoeverre is de OG ontzorgd en zijn verwachtingen waargemaakt?</t>
  </si>
  <si>
    <t>In hoeverre worden de eisen uit het PvE gevolgd en de beloftes gedaan bij de inschrijving waargemaakt (bijlage: verificatiematrix)?</t>
  </si>
  <si>
    <t>De ON bracht de OG niet of nauwelijks op de hoogte van de voortgang van het werk, inclusief eventuele afwijkingen.</t>
  </si>
  <si>
    <t>De ON bracht de OG onvolledig op de hoogte van de voortgang van het werk, inclusief eventuele afwijkingen.</t>
  </si>
  <si>
    <t>De ON bracht de OG voldoende op de hoogte van de voortgang van het werk, inclusief eventuele afwijkingen.</t>
  </si>
  <si>
    <t>De ON bracht de OG ruim van tevoren goed op de hoogte van de voortgang van het werk, inclusief eventuele afwijkingen. De ON anticipeerde en ontzorgde de OG ten aanzien van de tijdigheid en volledigheid van de voortgangsinformatie.</t>
  </si>
  <si>
    <t>Deze vraag is gericht in welke mate de ON inzicht geeft in de voortgang van de opdracht, zodat deze essentiële informatie</t>
  </si>
  <si>
    <t>Hoe tijdig (pro-activiteit) wordt er gesignaleerd en gecommuniceerd over de voortgang?</t>
  </si>
  <si>
    <t xml:space="preserve">goed/tijdig terecht kan komen bij OG. </t>
  </si>
  <si>
    <t>De ON herkende en benoemde geen kansen en/of risico's en nam geen beheersmaatregelen, ook niet na aangeven ervan.</t>
  </si>
  <si>
    <t>De ON herkende en benoemde zelf geen of nauwelijks kansen en/of risico's en nam beheersmaatregelen, slechts na aangeven ervan.</t>
  </si>
  <si>
    <t>De ON herkende en benoemde zelf kansen en/of risico's en nam op eigen initiatief beheersmaatregelen.</t>
  </si>
  <si>
    <t>De ON herkende en benoemde systematisch kansen en/of risico's van hemzelf en van de OG. Hij organiseerde zijn werkzaamheden zo, dat er nauwelijks risico's optraden en/of nam tijdig beheermaatregelen op eigen inititief.</t>
  </si>
  <si>
    <t>De ON voerde de werkzaamheden uit, maar heeft die niet geverifieerd en/of gekeurd. Hij kon niet aantonen dat hij aan de eisen uit het contract heeft voldaan.</t>
  </si>
  <si>
    <t>De ON voerde de werkzaamheden uit met herstelwerkzaamheden, maar heeft die niet voldoende geverifieerd en/of gekeurd. Hij kon onvoldoende aantonen dat hij aan de eisen uit het contract heeft voldaan.</t>
  </si>
  <si>
    <t>De ON voerde de werkzaamheden uit met herstelwerkzaamheden en heeft die goed geverifieerd en/of gekeurd. Hij kon aantonen dat hij aan de eisen uit het contract heeft voldaan.</t>
  </si>
  <si>
    <t>De ON voerde de werkzaamheden uit, waarbij herstelwerkzaamheden een uitzondering waren. Hij heeft die goed geverifieerd en/of gekeurd en kon aantonen dat hij aan de eisen uit het contract heeft voldaan.</t>
  </si>
  <si>
    <t>Hoe is de ON omgegaan met veiligheid op het werk?</t>
  </si>
  <si>
    <t>De ON voldeed niet (altijd) aan zijn wettelijke verplichtingen. Hij nam veiligehid niet voldoende mee in de uitvoering van het werk.</t>
  </si>
  <si>
    <t>De ON voldeed pas na aandringen aan zijn wettelijke verplichtingen. Afstemming met de OG vond nauwelijks plaats.</t>
  </si>
  <si>
    <t>De ON voldeed aan zijn wettelijke verplichtingen. Hij inventariseerde de veiligheidsrisico's systematisch en beheerste deze in de plannen. Veiligheid stond op de agenda van de overleggen met de OG.</t>
  </si>
  <si>
    <t>De ON voldeed aan zijn wettelijke verplichtingen. Hij maakte veiligheid een integraal onderdeel van het risicomanagement. De ON organiseerde zijn werk zo, dat veiligheid niet in het geding kwam.</t>
  </si>
  <si>
    <t>In hoeverre houdt de ON rekening met de diverse partijen in omgeving (oog voor ieders belang)?</t>
  </si>
  <si>
    <r>
      <t xml:space="preserve">In hoeverre houdt de ON rekening met de diverse partijen in omgeving (oog voor ieders belang)? </t>
    </r>
    <r>
      <rPr>
        <b/>
        <sz val="14"/>
        <color rgb="FFFF0000"/>
        <rFont val="Calibri"/>
        <family val="2"/>
        <scheme val="minor"/>
      </rPr>
      <t xml:space="preserve">Of: </t>
    </r>
    <r>
      <rPr>
        <b/>
        <sz val="14"/>
        <color theme="1"/>
        <rFont val="Calibri"/>
        <family val="2"/>
        <scheme val="minor"/>
      </rPr>
      <t>coördineren ON eigen werkzaamheden met werkzaamheden van derden</t>
    </r>
  </si>
  <si>
    <t>De ON had geen aandacht voor de gestelde eisen uit het PvE en de door hemzelf gestelde beloftes bij inschrijving.</t>
  </si>
  <si>
    <t>De ON had voldoende aandacht voor de gestelde eisen uit het PvE en de door hemzelf gestelde beloftes bij inschrijving.</t>
  </si>
  <si>
    <t>De ON had nauwelijks aandacht voor de gestelde eisen uit het PvE en de voortgang van door hemzelf gestelde beloftes bij inschrijving.</t>
  </si>
  <si>
    <t>De ON had meer dan voldoende aandacht voor de criteria van Social Return. Geeft regelmatig een update over de stand.</t>
  </si>
  <si>
    <t>De ON had veel aandacht voor de gestelde eisen uit het PvE en de door hemzelf gestelde beloftes bij inschrijving. Liet regelmatig de voortgang zien aan OG, over de stand van zaken en evt. planning van acties hiervan.</t>
  </si>
  <si>
    <t>Omgevingsbewustzijn (oog voor ieders belang) BLVC: Bereikbaarheid, Leefbaarheid, Veiligheid, Communicatie</t>
  </si>
  <si>
    <t>De ON was niet bezig met bewoners, bedrijven en omgeving en schonk geen of onvoldoende aandacht aan BLVC</t>
  </si>
  <si>
    <t>versie 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</si>
</sst>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7" formatCode="&quot;€&quot;\ #,##0.00;&quot;€&quot;\ \-#,##0.00"/>
    <numFmt numFmtId="164" formatCode="0.0"/>
  </numFmts>
  <fonts count="27" x14ac:knownFonts="1">
    <font>
      <sz val="11"/>
      <color theme="1"/>
      <name val="Calibri"/>
      <family val="2"/>
      <scheme val="minor"/>
    </font>
    <font>
      <b/>
      <sz val="11"/>
      <color theme="1"/>
      <name val="Calibri"/>
      <family val="2"/>
      <scheme val="minor"/>
    </font>
    <font>
      <b/>
      <sz val="11"/>
      <color theme="4" tint="-0.249977111117893"/>
      <name val="Calibri"/>
      <family val="2"/>
      <scheme val="minor"/>
    </font>
    <font>
      <b/>
      <sz val="11"/>
      <color theme="9" tint="-0.249977111117893"/>
      <name val="Calibri"/>
      <family val="2"/>
      <scheme val="minor"/>
    </font>
    <font>
      <b/>
      <sz val="11"/>
      <color theme="2" tint="-0.499984740745262"/>
      <name val="Calibri"/>
      <family val="2"/>
      <scheme val="minor"/>
    </font>
    <font>
      <sz val="11"/>
      <color theme="0"/>
      <name val="Calibri"/>
      <family val="2"/>
      <scheme val="minor"/>
    </font>
    <font>
      <sz val="10"/>
      <color theme="1"/>
      <name val="Calibri"/>
      <family val="2"/>
      <scheme val="minor"/>
    </font>
    <font>
      <sz val="8"/>
      <color theme="1"/>
      <name val="Calibri"/>
      <family val="2"/>
      <scheme val="minor"/>
    </font>
    <font>
      <sz val="8"/>
      <color theme="0"/>
      <name val="Calibri"/>
      <family val="2"/>
      <scheme val="minor"/>
    </font>
    <font>
      <b/>
      <sz val="10"/>
      <color theme="1"/>
      <name val="Calibri"/>
      <family val="2"/>
      <scheme val="minor"/>
    </font>
    <font>
      <sz val="9"/>
      <color theme="8" tint="-0.249977111117893"/>
      <name val="Calibri"/>
      <family val="2"/>
      <scheme val="minor"/>
    </font>
    <font>
      <sz val="8"/>
      <name val="Calibri"/>
      <family val="2"/>
      <scheme val="minor"/>
    </font>
    <font>
      <b/>
      <sz val="11"/>
      <color theme="8" tint="-0.249977111117893"/>
      <name val="Calibri"/>
      <family val="2"/>
      <scheme val="minor"/>
    </font>
    <font>
      <b/>
      <sz val="14"/>
      <color theme="3" tint="-0.249977111117893"/>
      <name val="Calibri"/>
      <family val="2"/>
      <scheme val="minor"/>
    </font>
    <font>
      <sz val="12"/>
      <color theme="1"/>
      <name val="Calibri"/>
      <family val="2"/>
      <scheme val="minor"/>
    </font>
    <font>
      <sz val="14"/>
      <color theme="1"/>
      <name val="Calibri"/>
      <family val="2"/>
      <scheme val="minor"/>
    </font>
    <font>
      <b/>
      <sz val="12"/>
      <color theme="8" tint="-0.249977111117893"/>
      <name val="Calibri"/>
      <family val="2"/>
      <scheme val="minor"/>
    </font>
    <font>
      <i/>
      <sz val="12"/>
      <color theme="2" tint="-0.749992370372631"/>
      <name val="Calibri"/>
      <family val="2"/>
      <scheme val="minor"/>
    </font>
    <font>
      <sz val="12"/>
      <color theme="8" tint="-0.249977111117893"/>
      <name val="Calibri"/>
      <family val="2"/>
      <scheme val="minor"/>
    </font>
    <font>
      <i/>
      <sz val="11"/>
      <color theme="2" tint="-0.749992370372631"/>
      <name val="Calibri"/>
      <family val="2"/>
      <scheme val="minor"/>
    </font>
    <font>
      <b/>
      <sz val="18"/>
      <color theme="0"/>
      <name val="Calibri"/>
      <family val="2"/>
      <scheme val="minor"/>
    </font>
    <font>
      <sz val="14"/>
      <color theme="0"/>
      <name val="Calibri"/>
      <family val="2"/>
      <scheme val="minor"/>
    </font>
    <font>
      <b/>
      <sz val="12"/>
      <color theme="1"/>
      <name val="Calibri"/>
      <family val="2"/>
      <scheme val="minor"/>
    </font>
    <font>
      <b/>
      <sz val="14"/>
      <color theme="1"/>
      <name val="Calibri"/>
      <family val="2"/>
      <scheme val="minor"/>
    </font>
    <font>
      <i/>
      <sz val="12"/>
      <color theme="1"/>
      <name val="Calibri"/>
      <family val="2"/>
      <scheme val="minor"/>
    </font>
    <font>
      <sz val="8"/>
      <color theme="1"/>
      <name val="Arial"/>
      <family val="2"/>
    </font>
    <font>
      <b/>
      <sz val="14"/>
      <color rgb="FFFF0000"/>
      <name val="Calibri"/>
      <family val="2"/>
      <scheme val="minor"/>
    </font>
  </fonts>
  <fills count="13">
    <fill>
      <patternFill patternType="none"/>
    </fill>
    <fill>
      <patternFill patternType="gray125"/>
    </fill>
    <fill>
      <patternFill patternType="solid">
        <fgColor theme="9" tint="0.79998168889431442"/>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theme="8" tint="0.39997558519241921"/>
        <bgColor indexed="64"/>
      </patternFill>
    </fill>
    <fill>
      <patternFill patternType="solid">
        <fgColor theme="8" tint="0.79998168889431442"/>
        <bgColor indexed="64"/>
      </patternFill>
    </fill>
    <fill>
      <patternFill patternType="solid">
        <fgColor theme="0" tint="-4.9989318521683403E-2"/>
        <bgColor indexed="64"/>
      </patternFill>
    </fill>
    <fill>
      <patternFill patternType="solid">
        <fgColor theme="8" tint="-0.249977111117893"/>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0.499984740745262"/>
        <bgColor indexed="64"/>
      </patternFill>
    </fill>
    <fill>
      <patternFill patternType="solid">
        <fgColor rgb="FFFFFF00"/>
        <bgColor indexed="64"/>
      </patternFill>
    </fill>
  </fills>
  <borders count="54">
    <border>
      <left/>
      <right/>
      <top/>
      <bottom/>
      <diagonal/>
    </border>
    <border>
      <left style="medium">
        <color theme="4" tint="-0.24994659260841701"/>
      </left>
      <right/>
      <top style="medium">
        <color theme="4" tint="-0.24994659260841701"/>
      </top>
      <bottom/>
      <diagonal/>
    </border>
    <border>
      <left/>
      <right/>
      <top style="medium">
        <color theme="4" tint="-0.24994659260841701"/>
      </top>
      <bottom/>
      <diagonal/>
    </border>
    <border>
      <left/>
      <right style="medium">
        <color theme="4" tint="-0.24994659260841701"/>
      </right>
      <top style="medium">
        <color theme="4" tint="-0.24994659260841701"/>
      </top>
      <bottom/>
      <diagonal/>
    </border>
    <border>
      <left style="medium">
        <color theme="4" tint="-0.24994659260841701"/>
      </left>
      <right/>
      <top/>
      <bottom/>
      <diagonal/>
    </border>
    <border>
      <left/>
      <right style="medium">
        <color theme="4" tint="-0.24994659260841701"/>
      </right>
      <top/>
      <bottom/>
      <diagonal/>
    </border>
    <border>
      <left style="medium">
        <color theme="4" tint="-0.24994659260841701"/>
      </left>
      <right/>
      <top/>
      <bottom style="medium">
        <color theme="4" tint="-0.24994659260841701"/>
      </bottom>
      <diagonal/>
    </border>
    <border>
      <left/>
      <right/>
      <top/>
      <bottom style="medium">
        <color theme="4" tint="-0.24994659260841701"/>
      </bottom>
      <diagonal/>
    </border>
    <border>
      <left/>
      <right style="medium">
        <color theme="4" tint="-0.24994659260841701"/>
      </right>
      <top/>
      <bottom style="medium">
        <color theme="4" tint="-0.24994659260841701"/>
      </bottom>
      <diagonal/>
    </border>
    <border>
      <left/>
      <right/>
      <top style="thin">
        <color theme="4" tint="-0.24994659260841701"/>
      </top>
      <bottom/>
      <diagonal/>
    </border>
    <border>
      <left/>
      <right style="thin">
        <color theme="4" tint="-0.24994659260841701"/>
      </right>
      <top style="thin">
        <color theme="4" tint="-0.24994659260841701"/>
      </top>
      <bottom/>
      <diagonal/>
    </border>
    <border>
      <left/>
      <right style="thin">
        <color theme="4" tint="-0.24994659260841701"/>
      </right>
      <top/>
      <bottom/>
      <diagonal/>
    </border>
    <border>
      <left/>
      <right/>
      <top/>
      <bottom style="thin">
        <color theme="4" tint="-0.24994659260841701"/>
      </bottom>
      <diagonal/>
    </border>
    <border>
      <left/>
      <right style="thin">
        <color theme="4" tint="-0.24994659260841701"/>
      </right>
      <top/>
      <bottom style="thin">
        <color theme="4" tint="-0.24994659260841701"/>
      </bottom>
      <diagonal/>
    </border>
    <border>
      <left/>
      <right style="thin">
        <color theme="4" tint="-0.24994659260841701"/>
      </right>
      <top style="medium">
        <color theme="4" tint="-0.24994659260841701"/>
      </top>
      <bottom/>
      <diagonal/>
    </border>
    <border>
      <left style="thin">
        <color theme="4" tint="-0.24994659260841701"/>
      </left>
      <right style="thin">
        <color theme="4" tint="-0.24994659260841701"/>
      </right>
      <top style="thin">
        <color theme="4" tint="-0.24994659260841701"/>
      </top>
      <bottom/>
      <diagonal/>
    </border>
    <border>
      <left style="thin">
        <color theme="4" tint="-0.24994659260841701"/>
      </left>
      <right style="thin">
        <color theme="4" tint="-0.24994659260841701"/>
      </right>
      <top/>
      <bottom/>
      <diagonal/>
    </border>
    <border>
      <left style="thin">
        <color theme="4" tint="-0.24994659260841701"/>
      </left>
      <right style="thin">
        <color theme="4" tint="-0.24994659260841701"/>
      </right>
      <top/>
      <bottom style="thin">
        <color theme="4" tint="-0.24994659260841701"/>
      </bottom>
      <diagonal/>
    </border>
    <border>
      <left style="medium">
        <color theme="4" tint="-0.24994659260841701"/>
      </left>
      <right style="thin">
        <color theme="4" tint="-0.24994659260841701"/>
      </right>
      <top style="medium">
        <color theme="4" tint="-0.24994659260841701"/>
      </top>
      <bottom/>
      <diagonal/>
    </border>
    <border>
      <left style="thin">
        <color theme="4" tint="-0.24994659260841701"/>
      </left>
      <right style="medium">
        <color theme="4" tint="-0.24994659260841701"/>
      </right>
      <top style="medium">
        <color theme="4" tint="-0.24994659260841701"/>
      </top>
      <bottom/>
      <diagonal/>
    </border>
    <border>
      <left style="medium">
        <color theme="4" tint="-0.24994659260841701"/>
      </left>
      <right style="thin">
        <color theme="4" tint="-0.24994659260841701"/>
      </right>
      <top/>
      <bottom/>
      <diagonal/>
    </border>
    <border>
      <left style="thin">
        <color theme="4" tint="-0.24994659260841701"/>
      </left>
      <right style="medium">
        <color theme="4" tint="-0.24994659260841701"/>
      </right>
      <top/>
      <bottom/>
      <diagonal/>
    </border>
    <border>
      <left style="medium">
        <color theme="4" tint="-0.24994659260841701"/>
      </left>
      <right style="thin">
        <color theme="4" tint="-0.24994659260841701"/>
      </right>
      <top/>
      <bottom style="medium">
        <color theme="4" tint="-0.24994659260841701"/>
      </bottom>
      <diagonal/>
    </border>
    <border>
      <left style="thin">
        <color theme="4" tint="-0.24994659260841701"/>
      </left>
      <right style="medium">
        <color theme="4" tint="-0.24994659260841701"/>
      </right>
      <top/>
      <bottom style="medium">
        <color theme="4" tint="-0.24994659260841701"/>
      </bottom>
      <diagonal/>
    </border>
    <border>
      <left style="medium">
        <color theme="4" tint="-0.24994659260841701"/>
      </left>
      <right/>
      <top/>
      <bottom style="thin">
        <color theme="4" tint="-0.24994659260841701"/>
      </bottom>
      <diagonal/>
    </border>
    <border>
      <left style="medium">
        <color theme="4" tint="-0.24994659260841701"/>
      </left>
      <right/>
      <top style="thin">
        <color theme="4" tint="-0.24994659260841701"/>
      </top>
      <bottom/>
      <diagonal/>
    </border>
    <border>
      <left/>
      <right style="medium">
        <color theme="4" tint="-0.24994659260841701"/>
      </right>
      <top style="thin">
        <color theme="4" tint="-0.24994659260841701"/>
      </top>
      <bottom/>
      <diagonal/>
    </border>
    <border>
      <left style="thin">
        <color theme="4" tint="-0.24994659260841701"/>
      </left>
      <right style="thin">
        <color theme="4" tint="-0.24994659260841701"/>
      </right>
      <top/>
      <bottom style="medium">
        <color theme="4" tint="-0.24994659260841701"/>
      </bottom>
      <diagonal/>
    </border>
    <border>
      <left style="thin">
        <color theme="4" tint="-0.24994659260841701"/>
      </left>
      <right style="medium">
        <color theme="4" tint="-0.24994659260841701"/>
      </right>
      <top style="thin">
        <color theme="4" tint="-0.24994659260841701"/>
      </top>
      <bottom/>
      <diagonal/>
    </border>
    <border>
      <left/>
      <right style="thin">
        <color theme="4" tint="-0.24994659260841701"/>
      </right>
      <top/>
      <bottom style="medium">
        <color theme="4" tint="-0.24994659260841701"/>
      </bottom>
      <diagonal/>
    </border>
    <border>
      <left style="medium">
        <color theme="4" tint="-0.24994659260841701"/>
      </left>
      <right/>
      <top style="hair">
        <color theme="4" tint="-0.24994659260841701"/>
      </top>
      <bottom style="hair">
        <color theme="4" tint="-0.24994659260841701"/>
      </bottom>
      <diagonal/>
    </border>
    <border>
      <left style="hair">
        <color theme="4" tint="-0.24994659260841701"/>
      </left>
      <right style="thin">
        <color theme="4" tint="-0.24994659260841701"/>
      </right>
      <top style="hair">
        <color theme="4" tint="-0.24994659260841701"/>
      </top>
      <bottom style="hair">
        <color theme="4" tint="-0.24994659260841701"/>
      </bottom>
      <diagonal/>
    </border>
    <border>
      <left style="hair">
        <color theme="4" tint="-0.24994659260841701"/>
      </left>
      <right style="hair">
        <color theme="4" tint="-0.24994659260841701"/>
      </right>
      <top style="hair">
        <color theme="4" tint="-0.24994659260841701"/>
      </top>
      <bottom style="hair">
        <color theme="4" tint="-0.24994659260841701"/>
      </bottom>
      <diagonal/>
    </border>
    <border>
      <left/>
      <right style="hair">
        <color theme="4" tint="-0.24994659260841701"/>
      </right>
      <top style="hair">
        <color theme="4" tint="-0.24994659260841701"/>
      </top>
      <bottom style="hair">
        <color theme="4" tint="-0.24994659260841701"/>
      </bottom>
      <diagonal/>
    </border>
    <border>
      <left style="medium">
        <color theme="4" tint="-0.24994659260841701"/>
      </left>
      <right style="hair">
        <color theme="4" tint="-0.24994659260841701"/>
      </right>
      <top style="hair">
        <color theme="4" tint="-0.24994659260841701"/>
      </top>
      <bottom/>
      <diagonal/>
    </border>
    <border>
      <left style="hair">
        <color theme="4" tint="-0.24994659260841701"/>
      </left>
      <right style="thin">
        <color theme="4" tint="-0.24994659260841701"/>
      </right>
      <top style="hair">
        <color theme="4" tint="-0.24994659260841701"/>
      </top>
      <bottom/>
      <diagonal/>
    </border>
    <border>
      <left style="medium">
        <color theme="4" tint="-0.24994659260841701"/>
      </left>
      <right style="hair">
        <color theme="4" tint="-0.24994659260841701"/>
      </right>
      <top/>
      <bottom/>
      <diagonal/>
    </border>
    <border>
      <left style="medium">
        <color theme="4" tint="-0.24994659260841701"/>
      </left>
      <right style="hair">
        <color theme="4" tint="-0.24994659260841701"/>
      </right>
      <top/>
      <bottom style="hair">
        <color theme="4" tint="-0.24994659260841701"/>
      </bottom>
      <diagonal/>
    </border>
    <border>
      <left style="thin">
        <color theme="4" tint="-0.24994659260841701"/>
      </left>
      <right style="thin">
        <color theme="4" tint="-0.24994659260841701"/>
      </right>
      <top style="hair">
        <color theme="4" tint="-0.24994659260841701"/>
      </top>
      <bottom style="hair">
        <color theme="4" tint="-0.24994659260841701"/>
      </bottom>
      <diagonal/>
    </border>
    <border>
      <left style="hair">
        <color theme="4" tint="-0.24994659260841701"/>
      </left>
      <right style="hair">
        <color theme="4" tint="-0.24994659260841701"/>
      </right>
      <top style="hair">
        <color theme="4" tint="-0.24994659260841701"/>
      </top>
      <bottom style="thin">
        <color theme="4" tint="-0.24994659260841701"/>
      </bottom>
      <diagonal/>
    </border>
    <border>
      <left style="thin">
        <color theme="4" tint="-0.24994659260841701"/>
      </left>
      <right style="thin">
        <color theme="4" tint="-0.24994659260841701"/>
      </right>
      <top style="hair">
        <color theme="4" tint="-0.24994659260841701"/>
      </top>
      <bottom style="thin">
        <color theme="4" tint="-0.24994659260841701"/>
      </bottom>
      <diagonal/>
    </border>
    <border>
      <left style="medium">
        <color theme="4" tint="-0.24994659260841701"/>
      </left>
      <right style="hair">
        <color theme="4" tint="-0.24994659260841701"/>
      </right>
      <top/>
      <bottom style="thin">
        <color theme="4" tint="-0.24994659260841701"/>
      </bottom>
      <diagonal/>
    </border>
    <border>
      <left style="medium">
        <color theme="4" tint="-0.24994659260841701"/>
      </left>
      <right style="hair">
        <color theme="4" tint="-0.24994659260841701"/>
      </right>
      <top/>
      <bottom style="medium">
        <color theme="4" tint="-0.24994659260841701"/>
      </bottom>
      <diagonal/>
    </border>
    <border>
      <left style="hair">
        <color theme="4" tint="-0.24994659260841701"/>
      </left>
      <right style="hair">
        <color theme="4" tint="-0.24994659260841701"/>
      </right>
      <top style="hair">
        <color theme="4" tint="-0.24994659260841701"/>
      </top>
      <bottom style="medium">
        <color theme="4" tint="-0.24994659260841701"/>
      </bottom>
      <diagonal/>
    </border>
    <border>
      <left style="hair">
        <color theme="4" tint="-0.24994659260841701"/>
      </left>
      <right style="thin">
        <color theme="4" tint="-0.24994659260841701"/>
      </right>
      <top style="hair">
        <color theme="4" tint="-0.24994659260841701"/>
      </top>
      <bottom style="medium">
        <color theme="4" tint="-0.24994659260841701"/>
      </bottom>
      <diagonal/>
    </border>
    <border>
      <left style="thin">
        <color theme="4" tint="-0.24994659260841701"/>
      </left>
      <right style="thin">
        <color theme="4" tint="-0.24994659260841701"/>
      </right>
      <top style="hair">
        <color theme="4" tint="-0.24994659260841701"/>
      </top>
      <bottom style="medium">
        <color theme="4" tint="-0.24994659260841701"/>
      </bottom>
      <diagonal/>
    </border>
    <border>
      <left style="hair">
        <color theme="4" tint="-0.24994659260841701"/>
      </left>
      <right/>
      <top style="hair">
        <color theme="4" tint="-0.24994659260841701"/>
      </top>
      <bottom style="hair">
        <color theme="4" tint="-0.24994659260841701"/>
      </bottom>
      <diagonal/>
    </border>
    <border>
      <left/>
      <right/>
      <top style="hair">
        <color theme="4" tint="-0.24994659260841701"/>
      </top>
      <bottom style="hair">
        <color theme="4" tint="-0.24994659260841701"/>
      </bottom>
      <diagonal/>
    </border>
    <border>
      <left style="thin">
        <color theme="4" tint="-0.24994659260841701"/>
      </left>
      <right style="thin">
        <color theme="4" tint="-0.24994659260841701"/>
      </right>
      <top style="medium">
        <color theme="4" tint="-0.24994659260841701"/>
      </top>
      <bottom/>
      <diagonal/>
    </border>
    <border>
      <left style="hair">
        <color theme="4" tint="-0.24994659260841701"/>
      </left>
      <right/>
      <top style="hair">
        <color theme="4" tint="-0.24994659260841701"/>
      </top>
      <bottom/>
      <diagonal/>
    </border>
    <border>
      <left style="hair">
        <color theme="4" tint="-0.24994659260841701"/>
      </left>
      <right style="hair">
        <color theme="4" tint="-0.24994659260841701"/>
      </right>
      <top style="hair">
        <color theme="4" tint="-0.24994659260841701"/>
      </top>
      <bottom/>
      <diagonal/>
    </border>
    <border>
      <left style="hair">
        <color theme="4" tint="-0.24994659260841701"/>
      </left>
      <right/>
      <top style="hair">
        <color theme="4" tint="-0.24994659260841701"/>
      </top>
      <bottom style="medium">
        <color theme="4" tint="-0.24994659260841701"/>
      </bottom>
      <diagonal/>
    </border>
    <border>
      <left/>
      <right/>
      <top style="thin">
        <color theme="4" tint="-0.24994659260841701"/>
      </top>
      <bottom style="hair">
        <color theme="4" tint="-0.24994659260841701"/>
      </bottom>
      <diagonal/>
    </border>
    <border>
      <left/>
      <right style="thin">
        <color theme="4" tint="-0.24994659260841701"/>
      </right>
      <top style="thin">
        <color theme="4" tint="-0.24994659260841701"/>
      </top>
      <bottom style="hair">
        <color theme="4" tint="-0.24994659260841701"/>
      </bottom>
      <diagonal/>
    </border>
  </borders>
  <cellStyleXfs count="1">
    <xf numFmtId="0" fontId="0" fillId="0" borderId="0"/>
  </cellStyleXfs>
  <cellXfs count="228">
    <xf numFmtId="0" fontId="0" fillId="0" borderId="0" xfId="0"/>
    <xf numFmtId="0" fontId="1" fillId="0" borderId="0" xfId="0" applyFont="1"/>
    <xf numFmtId="0" fontId="3" fillId="2" borderId="0" xfId="0" applyFont="1" applyFill="1"/>
    <xf numFmtId="0" fontId="1" fillId="2" borderId="0" xfId="0" applyFont="1" applyFill="1"/>
    <xf numFmtId="0" fontId="0" fillId="2" borderId="0" xfId="0" applyFill="1"/>
    <xf numFmtId="0" fontId="2" fillId="3" borderId="0" xfId="0" applyFont="1" applyFill="1"/>
    <xf numFmtId="0" fontId="1" fillId="3" borderId="0" xfId="0" applyFont="1" applyFill="1"/>
    <xf numFmtId="0" fontId="0" fillId="3" borderId="0" xfId="0" applyFill="1"/>
    <xf numFmtId="0" fontId="1" fillId="4" borderId="0" xfId="0" applyFont="1" applyFill="1"/>
    <xf numFmtId="0" fontId="0" fillId="4" borderId="0" xfId="0" applyFill="1"/>
    <xf numFmtId="0" fontId="4" fillId="4" borderId="0" xfId="0" applyFont="1" applyFill="1"/>
    <xf numFmtId="0" fontId="6" fillId="0" borderId="0" xfId="0" applyFont="1" applyAlignment="1">
      <alignment horizontal="left" vertical="top" wrapText="1"/>
    </xf>
    <xf numFmtId="164" fontId="6" fillId="0" borderId="0" xfId="0" applyNumberFormat="1" applyFont="1" applyAlignment="1">
      <alignment horizontal="center" vertical="center"/>
    </xf>
    <xf numFmtId="0" fontId="0" fillId="7" borderId="0" xfId="0" applyFill="1"/>
    <xf numFmtId="0" fontId="7" fillId="7" borderId="0" xfId="0" applyFont="1" applyFill="1" applyAlignment="1">
      <alignment horizontal="left" vertical="top" wrapText="1"/>
    </xf>
    <xf numFmtId="0" fontId="7" fillId="0" borderId="0" xfId="0" applyFont="1" applyAlignment="1">
      <alignment vertical="top"/>
    </xf>
    <xf numFmtId="0" fontId="8" fillId="8" borderId="1" xfId="0" applyFont="1" applyFill="1" applyBorder="1" applyAlignment="1">
      <alignment vertical="top"/>
    </xf>
    <xf numFmtId="0" fontId="5" fillId="8" borderId="2" xfId="0" applyFont="1" applyFill="1" applyBorder="1"/>
    <xf numFmtId="0" fontId="8" fillId="8" borderId="2" xfId="0" applyFont="1" applyFill="1" applyBorder="1" applyAlignment="1">
      <alignment horizontal="right"/>
    </xf>
    <xf numFmtId="0" fontId="8" fillId="8" borderId="3" xfId="0" applyFont="1" applyFill="1" applyBorder="1"/>
    <xf numFmtId="0" fontId="0" fillId="0" borderId="0" xfId="0" applyAlignment="1">
      <alignment wrapText="1"/>
    </xf>
    <xf numFmtId="0" fontId="1" fillId="0" borderId="0" xfId="0" quotePrefix="1" applyFont="1"/>
    <xf numFmtId="0" fontId="1" fillId="0" borderId="0" xfId="0" applyFont="1" applyAlignment="1">
      <alignment wrapText="1"/>
    </xf>
    <xf numFmtId="0" fontId="12" fillId="0" borderId="0" xfId="0" applyFont="1"/>
    <xf numFmtId="0" fontId="7" fillId="7" borderId="0" xfId="0" applyFont="1" applyFill="1"/>
    <xf numFmtId="0" fontId="7" fillId="0" borderId="0" xfId="0" applyFont="1"/>
    <xf numFmtId="0" fontId="0" fillId="7" borderId="0" xfId="0" applyFill="1" applyProtection="1">
      <protection hidden="1"/>
    </xf>
    <xf numFmtId="0" fontId="7" fillId="7" borderId="0" xfId="0" applyFont="1" applyFill="1" applyProtection="1">
      <protection hidden="1"/>
    </xf>
    <xf numFmtId="0" fontId="7" fillId="7" borderId="0" xfId="0" applyFont="1" applyFill="1" applyAlignment="1" applyProtection="1">
      <alignment horizontal="left" vertical="top" wrapText="1"/>
      <protection hidden="1"/>
    </xf>
    <xf numFmtId="0" fontId="7" fillId="7" borderId="4" xfId="0" applyFont="1" applyFill="1" applyBorder="1" applyAlignment="1">
      <alignment vertical="top"/>
    </xf>
    <xf numFmtId="0" fontId="7" fillId="7" borderId="6" xfId="0" applyFont="1" applyFill="1" applyBorder="1" applyAlignment="1">
      <alignment vertical="top"/>
    </xf>
    <xf numFmtId="0" fontId="6" fillId="9" borderId="0" xfId="0" applyFont="1" applyFill="1" applyAlignment="1">
      <alignment horizontal="left" vertical="top" wrapText="1"/>
    </xf>
    <xf numFmtId="0" fontId="7" fillId="7" borderId="0" xfId="0" applyFont="1" applyFill="1" applyAlignment="1" applyProtection="1">
      <alignment horizontal="left"/>
      <protection hidden="1"/>
    </xf>
    <xf numFmtId="0" fontId="7" fillId="7" borderId="0" xfId="0" applyFont="1" applyFill="1" applyAlignment="1">
      <alignment horizontal="left"/>
    </xf>
    <xf numFmtId="0" fontId="7" fillId="7" borderId="0" xfId="0" applyFont="1" applyFill="1" applyAlignment="1" applyProtection="1">
      <alignment horizontal="left" wrapText="1"/>
      <protection hidden="1"/>
    </xf>
    <xf numFmtId="0" fontId="7" fillId="7" borderId="0" xfId="0" applyFont="1" applyFill="1" applyAlignment="1">
      <alignment horizontal="left" wrapText="1"/>
    </xf>
    <xf numFmtId="0" fontId="7" fillId="6" borderId="16" xfId="0" applyFont="1" applyFill="1" applyBorder="1" applyAlignment="1">
      <alignment horizontal="left" vertical="top" wrapText="1"/>
    </xf>
    <xf numFmtId="0" fontId="6" fillId="6" borderId="27" xfId="0" applyFont="1" applyFill="1" applyBorder="1" applyAlignment="1">
      <alignment vertical="top" wrapText="1"/>
    </xf>
    <xf numFmtId="0" fontId="1" fillId="6" borderId="5" xfId="0" applyFont="1" applyFill="1" applyBorder="1" applyAlignment="1">
      <alignment horizontal="center" vertical="center"/>
    </xf>
    <xf numFmtId="0" fontId="9" fillId="6" borderId="0" xfId="0" applyFont="1" applyFill="1" applyAlignment="1">
      <alignment horizontal="center" vertical="center" wrapText="1"/>
    </xf>
    <xf numFmtId="0" fontId="6" fillId="9" borderId="7" xfId="0" applyFont="1" applyFill="1" applyBorder="1" applyAlignment="1">
      <alignment horizontal="left" vertical="top" wrapText="1"/>
    </xf>
    <xf numFmtId="0" fontId="15" fillId="9" borderId="9" xfId="0" applyFont="1" applyFill="1" applyBorder="1"/>
    <xf numFmtId="0" fontId="15" fillId="9" borderId="15" xfId="0" applyFont="1" applyFill="1" applyBorder="1" applyAlignment="1">
      <alignment horizontal="center" vertical="center" wrapText="1"/>
    </xf>
    <xf numFmtId="164" fontId="14" fillId="9" borderId="16" xfId="0" applyNumberFormat="1" applyFont="1" applyFill="1" applyBorder="1" applyAlignment="1">
      <alignment horizontal="center" vertical="center"/>
    </xf>
    <xf numFmtId="164" fontId="14" fillId="9" borderId="15" xfId="0" applyNumberFormat="1" applyFont="1" applyFill="1" applyBorder="1" applyAlignment="1">
      <alignment horizontal="center" vertical="center"/>
    </xf>
    <xf numFmtId="164" fontId="14" fillId="9" borderId="17" xfId="0" applyNumberFormat="1" applyFont="1" applyFill="1" applyBorder="1" applyAlignment="1">
      <alignment horizontal="center" vertical="center"/>
    </xf>
    <xf numFmtId="0" fontId="15" fillId="9" borderId="25" xfId="0" applyFont="1" applyFill="1" applyBorder="1" applyAlignment="1">
      <alignment horizontal="left"/>
    </xf>
    <xf numFmtId="164" fontId="6" fillId="9" borderId="15" xfId="0" applyNumberFormat="1" applyFont="1" applyFill="1" applyBorder="1" applyAlignment="1">
      <alignment horizontal="center" vertical="center"/>
    </xf>
    <xf numFmtId="164" fontId="6" fillId="9" borderId="16" xfId="0" applyNumberFormat="1" applyFont="1" applyFill="1" applyBorder="1" applyAlignment="1">
      <alignment horizontal="center" vertical="center"/>
    </xf>
    <xf numFmtId="0" fontId="10" fillId="9" borderId="16" xfId="0" applyFont="1" applyFill="1" applyBorder="1"/>
    <xf numFmtId="164" fontId="6" fillId="9" borderId="17" xfId="0" applyNumberFormat="1" applyFont="1" applyFill="1" applyBorder="1" applyAlignment="1">
      <alignment horizontal="center" vertical="center"/>
    </xf>
    <xf numFmtId="0" fontId="20" fillId="8" borderId="2" xfId="0" applyFont="1" applyFill="1" applyBorder="1"/>
    <xf numFmtId="0" fontId="21" fillId="8" borderId="2" xfId="0" applyFont="1" applyFill="1" applyBorder="1"/>
    <xf numFmtId="0" fontId="23" fillId="6" borderId="4" xfId="0" applyFont="1" applyFill="1" applyBorder="1"/>
    <xf numFmtId="0" fontId="23" fillId="6" borderId="0" xfId="0" applyFont="1" applyFill="1"/>
    <xf numFmtId="0" fontId="23" fillId="5" borderId="1" xfId="0" applyFont="1" applyFill="1" applyBorder="1" applyAlignment="1">
      <alignment horizontal="left" vertical="top"/>
    </xf>
    <xf numFmtId="0" fontId="23" fillId="5" borderId="2" xfId="0" applyFont="1" applyFill="1" applyBorder="1" applyAlignment="1">
      <alignment horizontal="left" vertical="top"/>
    </xf>
    <xf numFmtId="0" fontId="15" fillId="5" borderId="2" xfId="0" applyFont="1" applyFill="1" applyBorder="1"/>
    <xf numFmtId="0" fontId="15" fillId="5" borderId="3" xfId="0" applyFont="1" applyFill="1" applyBorder="1"/>
    <xf numFmtId="0" fontId="15" fillId="9" borderId="10" xfId="0" applyFont="1" applyFill="1" applyBorder="1"/>
    <xf numFmtId="0" fontId="15" fillId="9" borderId="10" xfId="0" applyFont="1" applyFill="1" applyBorder="1" applyAlignment="1">
      <alignment horizontal="center" vertical="center" wrapText="1"/>
    </xf>
    <xf numFmtId="0" fontId="0" fillId="9" borderId="16" xfId="0" applyFill="1" applyBorder="1"/>
    <xf numFmtId="164" fontId="6" fillId="9" borderId="10" xfId="0" applyNumberFormat="1" applyFont="1" applyFill="1" applyBorder="1" applyAlignment="1">
      <alignment horizontal="center" vertical="center"/>
    </xf>
    <xf numFmtId="0" fontId="6" fillId="9" borderId="10" xfId="0" applyFont="1" applyFill="1" applyBorder="1" applyAlignment="1">
      <alignment horizontal="left" vertical="top" wrapText="1"/>
    </xf>
    <xf numFmtId="164" fontId="6" fillId="9" borderId="27" xfId="0" applyNumberFormat="1" applyFont="1" applyFill="1" applyBorder="1" applyAlignment="1">
      <alignment horizontal="center" vertical="center"/>
    </xf>
    <xf numFmtId="164" fontId="6" fillId="9" borderId="11" xfId="0" applyNumberFormat="1" applyFont="1" applyFill="1" applyBorder="1" applyAlignment="1">
      <alignment horizontal="center" vertical="center"/>
    </xf>
    <xf numFmtId="164" fontId="6" fillId="9" borderId="13" xfId="0" applyNumberFormat="1" applyFont="1" applyFill="1" applyBorder="1" applyAlignment="1">
      <alignment horizontal="center" vertical="center"/>
    </xf>
    <xf numFmtId="0" fontId="10" fillId="9" borderId="11" xfId="0" applyFont="1" applyFill="1" applyBorder="1"/>
    <xf numFmtId="0" fontId="10" fillId="9" borderId="13" xfId="0" applyFont="1" applyFill="1" applyBorder="1"/>
    <xf numFmtId="0" fontId="14" fillId="7" borderId="0" xfId="0" applyFont="1" applyFill="1" applyAlignment="1">
      <alignment horizontal="left"/>
    </xf>
    <xf numFmtId="0" fontId="14" fillId="7" borderId="7" xfId="0" applyFont="1" applyFill="1" applyBorder="1" applyAlignment="1">
      <alignment horizontal="left"/>
    </xf>
    <xf numFmtId="0" fontId="14" fillId="9" borderId="0" xfId="0" applyFont="1" applyFill="1" applyAlignment="1">
      <alignment horizontal="left"/>
    </xf>
    <xf numFmtId="0" fontId="22" fillId="9" borderId="0" xfId="0" applyFont="1" applyFill="1"/>
    <xf numFmtId="0" fontId="15" fillId="9" borderId="30" xfId="0" applyFont="1" applyFill="1" applyBorder="1" applyAlignment="1">
      <alignment horizontal="left" vertical="top"/>
    </xf>
    <xf numFmtId="0" fontId="15" fillId="10" borderId="24" xfId="0" applyFont="1" applyFill="1" applyBorder="1" applyAlignment="1">
      <alignment horizontal="left" vertical="top"/>
    </xf>
    <xf numFmtId="0" fontId="17" fillId="10" borderId="12" xfId="0" applyFont="1" applyFill="1" applyBorder="1"/>
    <xf numFmtId="0" fontId="14" fillId="10" borderId="12" xfId="0" applyFont="1" applyFill="1" applyBorder="1" applyAlignment="1">
      <alignment horizontal="left" vertical="top"/>
    </xf>
    <xf numFmtId="0" fontId="14" fillId="10" borderId="13" xfId="0" applyFont="1" applyFill="1" applyBorder="1" applyAlignment="1">
      <alignment horizontal="left" vertical="top"/>
    </xf>
    <xf numFmtId="0" fontId="17" fillId="10" borderId="0" xfId="0" applyFont="1" applyFill="1"/>
    <xf numFmtId="0" fontId="14" fillId="10" borderId="12" xfId="0" applyFont="1" applyFill="1" applyBorder="1" applyAlignment="1">
      <alignment horizontal="left" vertical="top" wrapText="1"/>
    </xf>
    <xf numFmtId="0" fontId="15" fillId="10" borderId="4" xfId="0" applyFont="1" applyFill="1" applyBorder="1" applyAlignment="1">
      <alignment vertical="top"/>
    </xf>
    <xf numFmtId="0" fontId="14" fillId="10" borderId="0" xfId="0" applyFont="1" applyFill="1" applyAlignment="1">
      <alignment horizontal="left" vertical="top" wrapText="1"/>
    </xf>
    <xf numFmtId="0" fontId="14" fillId="10" borderId="11" xfId="0" applyFont="1" applyFill="1" applyBorder="1" applyAlignment="1">
      <alignment horizontal="left" vertical="top" wrapText="1"/>
    </xf>
    <xf numFmtId="0" fontId="18" fillId="10" borderId="0" xfId="0" applyFont="1" applyFill="1"/>
    <xf numFmtId="0" fontId="18" fillId="10" borderId="11" xfId="0" applyFont="1" applyFill="1" applyBorder="1"/>
    <xf numFmtId="0" fontId="15" fillId="10" borderId="24" xfId="0" applyFont="1" applyFill="1" applyBorder="1" applyAlignment="1">
      <alignment vertical="top"/>
    </xf>
    <xf numFmtId="0" fontId="6" fillId="10" borderId="12" xfId="0" applyFont="1" applyFill="1" applyBorder="1" applyAlignment="1">
      <alignment horizontal="left" vertical="top" wrapText="1"/>
    </xf>
    <xf numFmtId="0" fontId="7" fillId="10" borderId="4" xfId="0" applyFont="1" applyFill="1" applyBorder="1" applyAlignment="1">
      <alignment vertical="top"/>
    </xf>
    <xf numFmtId="0" fontId="14" fillId="10" borderId="0" xfId="0" applyFont="1" applyFill="1" applyAlignment="1">
      <alignment horizontal="left" vertical="top"/>
    </xf>
    <xf numFmtId="0" fontId="7" fillId="10" borderId="24" xfId="0" applyFont="1" applyFill="1" applyBorder="1" applyAlignment="1">
      <alignment vertical="top"/>
    </xf>
    <xf numFmtId="0" fontId="6" fillId="10" borderId="12" xfId="0" applyFont="1" applyFill="1" applyBorder="1" applyAlignment="1">
      <alignment horizontal="left" vertical="top"/>
    </xf>
    <xf numFmtId="0" fontId="6" fillId="10" borderId="13" xfId="0" applyFont="1" applyFill="1" applyBorder="1" applyAlignment="1">
      <alignment horizontal="left" vertical="top"/>
    </xf>
    <xf numFmtId="0" fontId="6" fillId="10" borderId="0" xfId="0" applyFont="1" applyFill="1" applyAlignment="1">
      <alignment horizontal="left" vertical="top"/>
    </xf>
    <xf numFmtId="0" fontId="6" fillId="10" borderId="11" xfId="0" applyFont="1" applyFill="1" applyBorder="1" applyAlignment="1">
      <alignment horizontal="left" vertical="top"/>
    </xf>
    <xf numFmtId="0" fontId="7" fillId="10" borderId="6" xfId="0" applyFont="1" applyFill="1" applyBorder="1" applyAlignment="1">
      <alignment vertical="top"/>
    </xf>
    <xf numFmtId="0" fontId="17" fillId="10" borderId="7" xfId="0" applyFont="1" applyFill="1" applyBorder="1"/>
    <xf numFmtId="0" fontId="6" fillId="10" borderId="7" xfId="0" applyFont="1" applyFill="1" applyBorder="1" applyAlignment="1">
      <alignment horizontal="left" vertical="top"/>
    </xf>
    <xf numFmtId="0" fontId="6" fillId="10" borderId="29" xfId="0" applyFont="1" applyFill="1" applyBorder="1" applyAlignment="1">
      <alignment horizontal="left" vertical="top"/>
    </xf>
    <xf numFmtId="0" fontId="6" fillId="10" borderId="0" xfId="0" applyFont="1" applyFill="1" applyAlignment="1">
      <alignment horizontal="left" vertical="top" wrapText="1"/>
    </xf>
    <xf numFmtId="0" fontId="6" fillId="10" borderId="11" xfId="0" applyFont="1" applyFill="1" applyBorder="1" applyAlignment="1">
      <alignment horizontal="left" vertical="top" wrapText="1"/>
    </xf>
    <xf numFmtId="0" fontId="6" fillId="10" borderId="13" xfId="0" applyFont="1" applyFill="1" applyBorder="1" applyAlignment="1">
      <alignment horizontal="left" vertical="top" wrapText="1"/>
    </xf>
    <xf numFmtId="0" fontId="19" fillId="10" borderId="0" xfId="0" applyFont="1" applyFill="1"/>
    <xf numFmtId="0" fontId="10" fillId="10" borderId="0" xfId="0" applyFont="1" applyFill="1"/>
    <xf numFmtId="0" fontId="10" fillId="10" borderId="11" xfId="0" applyFont="1" applyFill="1" applyBorder="1"/>
    <xf numFmtId="0" fontId="10" fillId="10" borderId="12" xfId="0" applyFont="1" applyFill="1" applyBorder="1"/>
    <xf numFmtId="0" fontId="10" fillId="10" borderId="13" xfId="0" applyFont="1" applyFill="1" applyBorder="1"/>
    <xf numFmtId="0" fontId="15" fillId="9" borderId="34" xfId="0" applyFont="1" applyFill="1" applyBorder="1" applyAlignment="1">
      <alignment horizontal="left" vertical="top"/>
    </xf>
    <xf numFmtId="0" fontId="14" fillId="9" borderId="35" xfId="0" applyFont="1" applyFill="1" applyBorder="1" applyAlignment="1" applyProtection="1">
      <alignment horizontal="left" vertical="top" wrapText="1"/>
      <protection hidden="1"/>
    </xf>
    <xf numFmtId="0" fontId="15" fillId="9" borderId="36" xfId="0" applyFont="1" applyFill="1" applyBorder="1" applyAlignment="1">
      <alignment horizontal="left" vertical="top"/>
    </xf>
    <xf numFmtId="0" fontId="15" fillId="9" borderId="37" xfId="0" applyFont="1" applyFill="1" applyBorder="1" applyAlignment="1">
      <alignment horizontal="left" vertical="top"/>
    </xf>
    <xf numFmtId="164" fontId="14" fillId="9" borderId="38" xfId="0" applyNumberFormat="1" applyFont="1" applyFill="1" applyBorder="1" applyAlignment="1">
      <alignment horizontal="center" vertical="center"/>
    </xf>
    <xf numFmtId="0" fontId="14" fillId="9" borderId="32" xfId="0" applyFont="1" applyFill="1" applyBorder="1" applyAlignment="1" applyProtection="1">
      <alignment horizontal="left" vertical="top"/>
      <protection hidden="1"/>
    </xf>
    <xf numFmtId="0" fontId="14" fillId="9" borderId="31" xfId="0" applyFont="1" applyFill="1" applyBorder="1" applyAlignment="1" applyProtection="1">
      <alignment horizontal="left" vertical="top" wrapText="1"/>
      <protection hidden="1"/>
    </xf>
    <xf numFmtId="0" fontId="14" fillId="9" borderId="39" xfId="0" applyFont="1" applyFill="1" applyBorder="1" applyAlignment="1" applyProtection="1">
      <alignment horizontal="left" vertical="top"/>
      <protection hidden="1"/>
    </xf>
    <xf numFmtId="164" fontId="14" fillId="9" borderId="40" xfId="0" applyNumberFormat="1" applyFont="1" applyFill="1" applyBorder="1" applyAlignment="1">
      <alignment horizontal="center" vertical="center"/>
    </xf>
    <xf numFmtId="0" fontId="15" fillId="9" borderId="41" xfId="0" applyFont="1" applyFill="1" applyBorder="1" applyAlignment="1">
      <alignment horizontal="left" vertical="top"/>
    </xf>
    <xf numFmtId="0" fontId="15" fillId="9" borderId="42" xfId="0" applyFont="1" applyFill="1" applyBorder="1" applyAlignment="1">
      <alignment horizontal="left" vertical="top"/>
    </xf>
    <xf numFmtId="0" fontId="14" fillId="9" borderId="43" xfId="0" applyFont="1" applyFill="1" applyBorder="1" applyAlignment="1" applyProtection="1">
      <alignment horizontal="left" vertical="top"/>
      <protection hidden="1"/>
    </xf>
    <xf numFmtId="0" fontId="14" fillId="9" borderId="44" xfId="0" applyFont="1" applyFill="1" applyBorder="1" applyAlignment="1" applyProtection="1">
      <alignment horizontal="left" vertical="top" wrapText="1"/>
      <protection hidden="1"/>
    </xf>
    <xf numFmtId="164" fontId="14" fillId="9" borderId="45" xfId="0" applyNumberFormat="1" applyFont="1" applyFill="1" applyBorder="1" applyAlignment="1">
      <alignment horizontal="center" vertical="center"/>
    </xf>
    <xf numFmtId="0" fontId="7" fillId="9" borderId="4" xfId="0" applyFont="1" applyFill="1" applyBorder="1" applyAlignment="1">
      <alignment vertical="top"/>
    </xf>
    <xf numFmtId="0" fontId="23" fillId="9" borderId="25" xfId="0" applyFont="1" applyFill="1" applyBorder="1" applyAlignment="1">
      <alignment horizontal="left"/>
    </xf>
    <xf numFmtId="0" fontId="23" fillId="9" borderId="9" xfId="0" applyFont="1" applyFill="1" applyBorder="1"/>
    <xf numFmtId="0" fontId="23" fillId="9" borderId="10" xfId="0" applyFont="1" applyFill="1" applyBorder="1"/>
    <xf numFmtId="0" fontId="23" fillId="6" borderId="0" xfId="0" applyFont="1" applyFill="1" applyAlignment="1">
      <alignment vertical="center"/>
    </xf>
    <xf numFmtId="0" fontId="22" fillId="9" borderId="9" xfId="0" applyFont="1" applyFill="1" applyBorder="1" applyAlignment="1">
      <alignment horizontal="left" vertical="top"/>
    </xf>
    <xf numFmtId="0" fontId="7" fillId="9" borderId="11" xfId="0" applyFont="1" applyFill="1" applyBorder="1" applyAlignment="1">
      <alignment vertical="top"/>
    </xf>
    <xf numFmtId="0" fontId="7" fillId="9" borderId="11" xfId="0" applyFont="1" applyFill="1" applyBorder="1" applyAlignment="1">
      <alignment horizontal="left" vertical="top" wrapText="1"/>
    </xf>
    <xf numFmtId="0" fontId="7" fillId="9" borderId="29" xfId="0" applyFont="1" applyFill="1" applyBorder="1" applyAlignment="1">
      <alignment vertical="top"/>
    </xf>
    <xf numFmtId="0" fontId="8" fillId="8" borderId="6" xfId="0" applyFont="1" applyFill="1" applyBorder="1" applyAlignment="1">
      <alignment vertical="top"/>
    </xf>
    <xf numFmtId="0" fontId="20" fillId="8" borderId="7" xfId="0" applyFont="1" applyFill="1" applyBorder="1"/>
    <xf numFmtId="0" fontId="21" fillId="8" borderId="7" xfId="0" applyFont="1" applyFill="1" applyBorder="1"/>
    <xf numFmtId="0" fontId="5" fillId="8" borderId="7" xfId="0" applyFont="1" applyFill="1" applyBorder="1"/>
    <xf numFmtId="0" fontId="8" fillId="8" borderId="7" xfId="0" applyFont="1" applyFill="1" applyBorder="1" applyAlignment="1">
      <alignment horizontal="right"/>
    </xf>
    <xf numFmtId="0" fontId="8" fillId="8" borderId="8" xfId="0" applyFont="1" applyFill="1" applyBorder="1"/>
    <xf numFmtId="0" fontId="19" fillId="10" borderId="7" xfId="0" applyFont="1" applyFill="1" applyBorder="1"/>
    <xf numFmtId="0" fontId="6" fillId="10" borderId="7" xfId="0" applyFont="1" applyFill="1" applyBorder="1" applyAlignment="1">
      <alignment horizontal="left" vertical="top" wrapText="1"/>
    </xf>
    <xf numFmtId="0" fontId="6" fillId="9" borderId="9" xfId="0" applyFont="1" applyFill="1" applyBorder="1" applyAlignment="1">
      <alignment horizontal="left" vertical="top" wrapText="1"/>
    </xf>
    <xf numFmtId="164" fontId="14" fillId="9" borderId="27" xfId="0" applyNumberFormat="1" applyFont="1" applyFill="1" applyBorder="1" applyAlignment="1">
      <alignment horizontal="center" vertical="center"/>
    </xf>
    <xf numFmtId="164" fontId="6" fillId="9" borderId="0" xfId="0" applyNumberFormat="1" applyFont="1" applyFill="1" applyAlignment="1">
      <alignment horizontal="center" vertical="center"/>
    </xf>
    <xf numFmtId="164" fontId="6" fillId="9" borderId="5" xfId="0" applyNumberFormat="1" applyFont="1" applyFill="1" applyBorder="1" applyAlignment="1">
      <alignment horizontal="center" vertical="center"/>
    </xf>
    <xf numFmtId="0" fontId="6" fillId="9" borderId="14" xfId="0" applyFont="1" applyFill="1" applyBorder="1" applyAlignment="1">
      <alignment horizontal="left" vertical="top" wrapText="1"/>
    </xf>
    <xf numFmtId="0" fontId="6" fillId="6" borderId="48" xfId="0" applyFont="1" applyFill="1" applyBorder="1" applyAlignment="1">
      <alignment horizontal="left" vertical="top" wrapText="1"/>
    </xf>
    <xf numFmtId="0" fontId="6" fillId="9" borderId="19" xfId="0" applyFont="1" applyFill="1" applyBorder="1" applyAlignment="1">
      <alignment horizontal="left" vertical="top" wrapText="1"/>
    </xf>
    <xf numFmtId="0" fontId="6" fillId="9" borderId="21" xfId="0" applyFont="1" applyFill="1" applyBorder="1" applyAlignment="1">
      <alignment horizontal="center" vertical="top" wrapText="1"/>
    </xf>
    <xf numFmtId="0" fontId="7" fillId="9" borderId="21" xfId="0" applyFont="1" applyFill="1" applyBorder="1" applyAlignment="1">
      <alignment horizontal="left" vertical="top" wrapText="1"/>
    </xf>
    <xf numFmtId="0" fontId="6" fillId="9" borderId="23" xfId="0" applyFont="1" applyFill="1" applyBorder="1" applyAlignment="1">
      <alignment vertical="top" wrapText="1"/>
    </xf>
    <xf numFmtId="0" fontId="14" fillId="9" borderId="46" xfId="0" applyFont="1" applyFill="1" applyBorder="1" applyAlignment="1" applyProtection="1">
      <alignment horizontal="left" vertical="top"/>
      <protection hidden="1"/>
    </xf>
    <xf numFmtId="0" fontId="14" fillId="9" borderId="49" xfId="0" applyFont="1" applyFill="1" applyBorder="1" applyAlignment="1" applyProtection="1">
      <alignment horizontal="left" vertical="top"/>
      <protection hidden="1"/>
    </xf>
    <xf numFmtId="0" fontId="14" fillId="9" borderId="50" xfId="0" applyFont="1" applyFill="1" applyBorder="1" applyAlignment="1" applyProtection="1">
      <alignment horizontal="left" vertical="top"/>
      <protection hidden="1"/>
    </xf>
    <xf numFmtId="0" fontId="14" fillId="9" borderId="51" xfId="0" applyFont="1" applyFill="1" applyBorder="1" applyAlignment="1" applyProtection="1">
      <alignment horizontal="left" vertical="top"/>
      <protection hidden="1"/>
    </xf>
    <xf numFmtId="0" fontId="8" fillId="11" borderId="1" xfId="0" applyFont="1" applyFill="1" applyBorder="1" applyAlignment="1">
      <alignment vertical="top"/>
    </xf>
    <xf numFmtId="0" fontId="20" fillId="11" borderId="2" xfId="0" applyFont="1" applyFill="1" applyBorder="1"/>
    <xf numFmtId="0" fontId="21" fillId="11" borderId="2" xfId="0" applyFont="1" applyFill="1" applyBorder="1"/>
    <xf numFmtId="0" fontId="8" fillId="11" borderId="3" xfId="0" applyFont="1" applyFill="1" applyBorder="1" applyAlignment="1">
      <alignment horizontal="right"/>
    </xf>
    <xf numFmtId="0" fontId="8" fillId="11" borderId="6" xfId="0" applyFont="1" applyFill="1" applyBorder="1" applyAlignment="1">
      <alignment vertical="top"/>
    </xf>
    <xf numFmtId="0" fontId="20" fillId="11" borderId="7" xfId="0" applyFont="1" applyFill="1" applyBorder="1"/>
    <xf numFmtId="0" fontId="21" fillId="11" borderId="7" xfId="0" applyFont="1" applyFill="1" applyBorder="1"/>
    <xf numFmtId="0" fontId="8" fillId="11" borderId="8" xfId="0" applyFont="1" applyFill="1" applyBorder="1" applyAlignment="1">
      <alignment horizontal="right"/>
    </xf>
    <xf numFmtId="0" fontId="23" fillId="11" borderId="1" xfId="0" applyFont="1" applyFill="1" applyBorder="1" applyAlignment="1">
      <alignment horizontal="left" vertical="top"/>
    </xf>
    <xf numFmtId="0" fontId="23" fillId="11" borderId="2" xfId="0" applyFont="1" applyFill="1" applyBorder="1" applyAlignment="1">
      <alignment horizontal="left" vertical="top"/>
    </xf>
    <xf numFmtId="0" fontId="15" fillId="11" borderId="2" xfId="0" applyFont="1" applyFill="1" applyBorder="1"/>
    <xf numFmtId="0" fontId="23" fillId="10" borderId="4" xfId="0" applyFont="1" applyFill="1" applyBorder="1"/>
    <xf numFmtId="0" fontId="23" fillId="10" borderId="0" xfId="0" applyFont="1" applyFill="1"/>
    <xf numFmtId="0" fontId="9" fillId="10" borderId="0" xfId="0" applyFont="1" applyFill="1" applyAlignment="1">
      <alignment horizontal="center" vertical="center" wrapText="1"/>
    </xf>
    <xf numFmtId="0" fontId="22" fillId="9" borderId="0" xfId="0" applyFont="1" applyFill="1" applyProtection="1">
      <protection locked="0"/>
    </xf>
    <xf numFmtId="0" fontId="14" fillId="9" borderId="7" xfId="0" applyFont="1" applyFill="1" applyBorder="1" applyProtection="1">
      <protection locked="0"/>
    </xf>
    <xf numFmtId="0" fontId="14" fillId="9" borderId="33" xfId="0" applyFont="1" applyFill="1" applyBorder="1" applyAlignment="1" applyProtection="1">
      <alignment horizontal="left" vertical="top" wrapText="1" shrinkToFit="1"/>
      <protection locked="0"/>
    </xf>
    <xf numFmtId="0" fontId="25" fillId="0" borderId="0" xfId="0" applyFont="1" applyAlignment="1">
      <alignment vertical="center"/>
    </xf>
    <xf numFmtId="0" fontId="14" fillId="12" borderId="31" xfId="0" applyFont="1" applyFill="1" applyBorder="1" applyAlignment="1" applyProtection="1">
      <alignment horizontal="left" vertical="top" wrapText="1"/>
      <protection hidden="1"/>
    </xf>
    <xf numFmtId="0" fontId="14" fillId="12" borderId="39" xfId="0" applyFont="1" applyFill="1" applyBorder="1" applyAlignment="1" applyProtection="1">
      <alignment horizontal="left" vertical="top"/>
      <protection hidden="1"/>
    </xf>
    <xf numFmtId="0" fontId="23" fillId="9" borderId="0" xfId="0" applyFont="1" applyFill="1"/>
    <xf numFmtId="0" fontId="23" fillId="9" borderId="4" xfId="0" applyFont="1" applyFill="1" applyBorder="1" applyAlignment="1">
      <alignment horizontal="left"/>
    </xf>
    <xf numFmtId="0" fontId="15" fillId="9" borderId="0" xfId="0" applyFont="1" applyFill="1"/>
    <xf numFmtId="0" fontId="19" fillId="10" borderId="12" xfId="0" applyFont="1" applyFill="1" applyBorder="1"/>
    <xf numFmtId="0" fontId="14" fillId="0" borderId="31" xfId="0" applyFont="1" applyBorder="1" applyAlignment="1" applyProtection="1">
      <alignment horizontal="left" vertical="top" wrapText="1"/>
      <protection hidden="1"/>
    </xf>
    <xf numFmtId="0" fontId="23" fillId="0" borderId="9" xfId="0" applyFont="1" applyBorder="1"/>
    <xf numFmtId="0" fontId="14" fillId="0" borderId="39" xfId="0" applyFont="1" applyBorder="1" applyAlignment="1" applyProtection="1">
      <alignment horizontal="left" vertical="top"/>
      <protection hidden="1"/>
    </xf>
    <xf numFmtId="0" fontId="23" fillId="0" borderId="0" xfId="0" applyFont="1"/>
    <xf numFmtId="0" fontId="14" fillId="9" borderId="46" xfId="0" applyFont="1" applyFill="1" applyBorder="1" applyAlignment="1">
      <alignment horizontal="left" vertical="top" wrapText="1"/>
    </xf>
    <xf numFmtId="0" fontId="14" fillId="9" borderId="47" xfId="0" applyFont="1" applyFill="1" applyBorder="1" applyAlignment="1">
      <alignment horizontal="left" vertical="top" wrapText="1"/>
    </xf>
    <xf numFmtId="0" fontId="14" fillId="9" borderId="33" xfId="0" applyFont="1" applyFill="1" applyBorder="1" applyAlignment="1">
      <alignment horizontal="left" vertical="top" wrapText="1"/>
    </xf>
    <xf numFmtId="0" fontId="14" fillId="0" borderId="46" xfId="0" applyFont="1" applyBorder="1" applyAlignment="1">
      <alignment horizontal="left" vertical="top" wrapText="1"/>
    </xf>
    <xf numFmtId="0" fontId="14" fillId="0" borderId="47" xfId="0" applyFont="1" applyBorder="1" applyAlignment="1">
      <alignment horizontal="left" vertical="top" wrapText="1"/>
    </xf>
    <xf numFmtId="0" fontId="14" fillId="0" borderId="33" xfId="0" applyFont="1" applyBorder="1" applyAlignment="1">
      <alignment horizontal="left" vertical="top" wrapText="1"/>
    </xf>
    <xf numFmtId="0" fontId="6" fillId="6" borderId="16" xfId="0" applyFont="1" applyFill="1" applyBorder="1" applyAlignment="1">
      <alignment horizontal="center" vertical="top" wrapText="1"/>
    </xf>
    <xf numFmtId="0" fontId="14" fillId="9" borderId="32" xfId="0" applyFont="1" applyFill="1" applyBorder="1" applyAlignment="1" applyProtection="1">
      <alignment horizontal="left" vertical="top" wrapText="1"/>
      <protection locked="0"/>
    </xf>
    <xf numFmtId="0" fontId="14" fillId="9" borderId="31" xfId="0" applyFont="1" applyFill="1" applyBorder="1" applyAlignment="1" applyProtection="1">
      <alignment horizontal="left" vertical="top" wrapText="1"/>
      <protection locked="0"/>
    </xf>
    <xf numFmtId="0" fontId="6" fillId="9" borderId="1" xfId="0" applyFont="1" applyFill="1" applyBorder="1" applyAlignment="1">
      <alignment horizontal="left" vertical="top" wrapText="1"/>
    </xf>
    <xf numFmtId="0" fontId="6" fillId="9" borderId="2" xfId="0" applyFont="1" applyFill="1" applyBorder="1" applyAlignment="1">
      <alignment horizontal="left" vertical="top" wrapText="1"/>
    </xf>
    <xf numFmtId="0" fontId="7" fillId="9" borderId="4" xfId="0" applyFont="1" applyFill="1" applyBorder="1" applyAlignment="1">
      <alignment vertical="top"/>
    </xf>
    <xf numFmtId="0" fontId="7" fillId="9" borderId="0" xfId="0" applyFont="1" applyFill="1" applyAlignment="1">
      <alignment vertical="top"/>
    </xf>
    <xf numFmtId="0" fontId="14" fillId="12" borderId="46" xfId="0" applyFont="1" applyFill="1" applyBorder="1" applyAlignment="1">
      <alignment horizontal="left" vertical="top" wrapText="1"/>
    </xf>
    <xf numFmtId="0" fontId="14" fillId="12" borderId="47" xfId="0" applyFont="1" applyFill="1" applyBorder="1" applyAlignment="1">
      <alignment horizontal="left" vertical="top" wrapText="1"/>
    </xf>
    <xf numFmtId="0" fontId="14" fillId="12" borderId="33" xfId="0" applyFont="1" applyFill="1" applyBorder="1" applyAlignment="1">
      <alignment horizontal="left" vertical="top" wrapText="1"/>
    </xf>
    <xf numFmtId="0" fontId="14" fillId="9" borderId="0" xfId="0" applyFont="1" applyFill="1" applyAlignment="1">
      <alignment horizontal="left"/>
    </xf>
    <xf numFmtId="0" fontId="14" fillId="9" borderId="5" xfId="0" applyFont="1" applyFill="1" applyBorder="1" applyAlignment="1">
      <alignment horizontal="left"/>
    </xf>
    <xf numFmtId="0" fontId="14" fillId="9" borderId="0" xfId="0" applyFont="1" applyFill="1" applyAlignment="1" applyProtection="1">
      <alignment horizontal="left"/>
      <protection locked="0"/>
    </xf>
    <xf numFmtId="0" fontId="14" fillId="9" borderId="5" xfId="0" applyFont="1" applyFill="1" applyBorder="1" applyAlignment="1" applyProtection="1">
      <alignment horizontal="left"/>
      <protection locked="0"/>
    </xf>
    <xf numFmtId="0" fontId="14" fillId="9" borderId="0" xfId="0" quotePrefix="1" applyFont="1" applyFill="1" applyAlignment="1" applyProtection="1">
      <alignment horizontal="left"/>
      <protection locked="0"/>
    </xf>
    <xf numFmtId="164" fontId="14" fillId="0" borderId="18" xfId="0" applyNumberFormat="1" applyFont="1" applyBorder="1" applyAlignment="1">
      <alignment horizontal="center" vertical="center" textRotation="75"/>
    </xf>
    <xf numFmtId="164" fontId="14" fillId="0" borderId="20" xfId="0" applyNumberFormat="1" applyFont="1" applyBorder="1" applyAlignment="1">
      <alignment horizontal="center" vertical="center" textRotation="75"/>
    </xf>
    <xf numFmtId="164" fontId="14" fillId="0" borderId="22" xfId="0" applyNumberFormat="1" applyFont="1" applyBorder="1" applyAlignment="1">
      <alignment horizontal="center" vertical="center" textRotation="75"/>
    </xf>
    <xf numFmtId="164" fontId="13" fillId="0" borderId="19" xfId="0" applyNumberFormat="1" applyFont="1" applyBorder="1" applyAlignment="1">
      <alignment horizontal="center" vertical="center"/>
    </xf>
    <xf numFmtId="164" fontId="13" fillId="0" borderId="21" xfId="0" applyNumberFormat="1" applyFont="1" applyBorder="1" applyAlignment="1">
      <alignment horizontal="center" vertical="center"/>
    </xf>
    <xf numFmtId="164" fontId="13" fillId="0" borderId="23" xfId="0" applyNumberFormat="1" applyFont="1" applyBorder="1" applyAlignment="1">
      <alignment horizontal="center" vertical="center"/>
    </xf>
    <xf numFmtId="164" fontId="16" fillId="9" borderId="28" xfId="0" applyNumberFormat="1" applyFont="1" applyFill="1" applyBorder="1" applyAlignment="1">
      <alignment horizontal="center" vertical="center"/>
    </xf>
    <xf numFmtId="164" fontId="16" fillId="9" borderId="21" xfId="0" applyNumberFormat="1" applyFont="1" applyFill="1" applyBorder="1" applyAlignment="1">
      <alignment horizontal="center" vertical="center"/>
    </xf>
    <xf numFmtId="164" fontId="16" fillId="9" borderId="23" xfId="0" applyNumberFormat="1" applyFont="1" applyFill="1" applyBorder="1" applyAlignment="1">
      <alignment horizontal="center" vertical="center"/>
    </xf>
    <xf numFmtId="164" fontId="16" fillId="9" borderId="26" xfId="0" applyNumberFormat="1" applyFont="1" applyFill="1" applyBorder="1" applyAlignment="1">
      <alignment horizontal="center" vertical="center"/>
    </xf>
    <xf numFmtId="164" fontId="16" fillId="9" borderId="5" xfId="0" applyNumberFormat="1" applyFont="1" applyFill="1" applyBorder="1" applyAlignment="1">
      <alignment horizontal="center" vertical="center"/>
    </xf>
    <xf numFmtId="164" fontId="16" fillId="9" borderId="8" xfId="0" applyNumberFormat="1" applyFont="1" applyFill="1" applyBorder="1" applyAlignment="1">
      <alignment horizontal="center" vertical="center"/>
    </xf>
    <xf numFmtId="0" fontId="23" fillId="9" borderId="52" xfId="0" applyFont="1" applyFill="1" applyBorder="1" applyAlignment="1">
      <alignment horizontal="left" wrapText="1"/>
    </xf>
    <xf numFmtId="0" fontId="23" fillId="9" borderId="53" xfId="0" applyFont="1" applyFill="1" applyBorder="1" applyAlignment="1">
      <alignment horizontal="left" wrapText="1"/>
    </xf>
    <xf numFmtId="0" fontId="7" fillId="9" borderId="4" xfId="0" applyFont="1" applyFill="1" applyBorder="1" applyAlignment="1">
      <alignment horizontal="left" vertical="top" wrapText="1"/>
    </xf>
    <xf numFmtId="0" fontId="7" fillId="9" borderId="0" xfId="0" applyFont="1" applyFill="1" applyAlignment="1">
      <alignment horizontal="left" vertical="top" wrapText="1"/>
    </xf>
    <xf numFmtId="0" fontId="7" fillId="9" borderId="6" xfId="0" applyFont="1" applyFill="1" applyBorder="1" applyAlignment="1">
      <alignment vertical="top"/>
    </xf>
    <xf numFmtId="0" fontId="7" fillId="9" borderId="7" xfId="0" applyFont="1" applyFill="1" applyBorder="1" applyAlignment="1">
      <alignment vertical="top"/>
    </xf>
    <xf numFmtId="0" fontId="22" fillId="9" borderId="0" xfId="0" applyFont="1" applyFill="1" applyProtection="1">
      <protection locked="0"/>
    </xf>
    <xf numFmtId="7" fontId="14" fillId="9" borderId="0" xfId="0" applyNumberFormat="1" applyFont="1" applyFill="1" applyAlignment="1" applyProtection="1">
      <alignment horizontal="left"/>
      <protection locked="0"/>
    </xf>
    <xf numFmtId="7" fontId="14" fillId="9" borderId="5" xfId="0" applyNumberFormat="1" applyFont="1" applyFill="1" applyBorder="1" applyAlignment="1" applyProtection="1">
      <alignment horizontal="left"/>
      <protection locked="0"/>
    </xf>
    <xf numFmtId="0" fontId="14" fillId="9" borderId="0" xfId="0" applyFont="1" applyFill="1" applyProtection="1">
      <protection locked="0"/>
    </xf>
    <xf numFmtId="0" fontId="14" fillId="9" borderId="7" xfId="0" applyFont="1" applyFill="1" applyBorder="1" applyAlignment="1">
      <alignment horizontal="left"/>
    </xf>
    <xf numFmtId="0" fontId="14" fillId="9" borderId="8" xfId="0" applyFont="1" applyFill="1" applyBorder="1" applyAlignment="1">
      <alignment horizontal="left"/>
    </xf>
    <xf numFmtId="0" fontId="15" fillId="9" borderId="52" xfId="0" applyFont="1" applyFill="1" applyBorder="1" applyAlignment="1">
      <alignment wrapText="1"/>
    </xf>
    <xf numFmtId="0" fontId="15" fillId="9" borderId="53" xfId="0" applyFont="1" applyFill="1" applyBorder="1" applyAlignment="1">
      <alignment wrapText="1"/>
    </xf>
    <xf numFmtId="0" fontId="15" fillId="9" borderId="52" xfId="0" applyFont="1" applyFill="1" applyBorder="1" applyAlignment="1">
      <alignment horizontal="left" wrapText="1"/>
    </xf>
    <xf numFmtId="0" fontId="15" fillId="9" borderId="53" xfId="0" applyFont="1" applyFill="1" applyBorder="1" applyAlignment="1">
      <alignment horizontal="left" wrapText="1"/>
    </xf>
  </cellXfs>
  <cellStyles count="1">
    <cellStyle name="Standaard" xfId="0" builtinId="0"/>
  </cellStyles>
  <dxfs count="73">
    <dxf>
      <font>
        <color auto="1"/>
      </font>
      <fill>
        <patternFill>
          <bgColor theme="9" tint="-0.24994659260841701"/>
        </patternFill>
      </fill>
    </dxf>
    <dxf>
      <fill>
        <patternFill>
          <bgColor theme="9" tint="0.59996337778862885"/>
        </patternFill>
      </fill>
    </dxf>
    <dxf>
      <fill>
        <patternFill>
          <bgColor theme="7" tint="0.39994506668294322"/>
        </patternFill>
      </fill>
    </dxf>
    <dxf>
      <fill>
        <patternFill>
          <bgColor rgb="FFFF7C80"/>
        </patternFill>
      </fill>
    </dxf>
    <dxf>
      <fill>
        <patternFill>
          <bgColor theme="9" tint="0.59996337778862885"/>
        </patternFill>
      </fill>
    </dxf>
    <dxf>
      <fill>
        <patternFill>
          <bgColor theme="7" tint="0.39994506668294322"/>
        </patternFill>
      </fill>
    </dxf>
    <dxf>
      <fill>
        <patternFill>
          <bgColor rgb="FFFF7C80"/>
        </patternFill>
      </fill>
    </dxf>
    <dxf>
      <font>
        <color auto="1"/>
      </font>
      <fill>
        <patternFill>
          <bgColor theme="9" tint="-0.24994659260841701"/>
        </patternFill>
      </fill>
    </dxf>
    <dxf>
      <fill>
        <patternFill>
          <bgColor theme="7" tint="0.39994506668294322"/>
        </patternFill>
      </fill>
    </dxf>
    <dxf>
      <font>
        <color auto="1"/>
      </font>
      <fill>
        <patternFill>
          <bgColor theme="9" tint="-0.24994659260841701"/>
        </patternFill>
      </fill>
    </dxf>
    <dxf>
      <fill>
        <patternFill>
          <bgColor theme="9" tint="0.59996337778862885"/>
        </patternFill>
      </fill>
    </dxf>
    <dxf>
      <fill>
        <patternFill>
          <bgColor rgb="FFFF7C80"/>
        </patternFill>
      </fill>
    </dxf>
    <dxf>
      <font>
        <color auto="1"/>
      </font>
      <fill>
        <patternFill>
          <bgColor theme="9" tint="-0.24994659260841701"/>
        </patternFill>
      </fill>
    </dxf>
    <dxf>
      <fill>
        <patternFill>
          <bgColor theme="9" tint="0.59996337778862885"/>
        </patternFill>
      </fill>
    </dxf>
    <dxf>
      <fill>
        <patternFill>
          <bgColor theme="7" tint="0.39994506668294322"/>
        </patternFill>
      </fill>
    </dxf>
    <dxf>
      <fill>
        <patternFill>
          <bgColor rgb="FFFF7C80"/>
        </patternFill>
      </fill>
    </dxf>
    <dxf>
      <font>
        <color auto="1"/>
      </font>
      <fill>
        <patternFill>
          <bgColor theme="9" tint="-0.24994659260841701"/>
        </patternFill>
      </fill>
    </dxf>
    <dxf>
      <fill>
        <patternFill>
          <bgColor theme="9" tint="0.59996337778862885"/>
        </patternFill>
      </fill>
    </dxf>
    <dxf>
      <fill>
        <patternFill>
          <bgColor theme="7" tint="0.39994506668294322"/>
        </patternFill>
      </fill>
    </dxf>
    <dxf>
      <fill>
        <patternFill>
          <bgColor rgb="FFFF7C80"/>
        </patternFill>
      </fill>
    </dxf>
    <dxf>
      <font>
        <color auto="1"/>
      </font>
      <fill>
        <patternFill>
          <bgColor theme="9" tint="-0.24994659260841701"/>
        </patternFill>
      </fill>
    </dxf>
    <dxf>
      <fill>
        <patternFill>
          <bgColor theme="9" tint="0.59996337778862885"/>
        </patternFill>
      </fill>
    </dxf>
    <dxf>
      <fill>
        <patternFill>
          <bgColor theme="7" tint="0.39994506668294322"/>
        </patternFill>
      </fill>
    </dxf>
    <dxf>
      <fill>
        <patternFill>
          <bgColor rgb="FFFF7C80"/>
        </patternFill>
      </fill>
    </dxf>
    <dxf>
      <font>
        <color auto="1"/>
      </font>
      <fill>
        <patternFill>
          <bgColor theme="9" tint="-0.24994659260841701"/>
        </patternFill>
      </fill>
    </dxf>
    <dxf>
      <fill>
        <patternFill>
          <bgColor theme="9" tint="0.59996337778862885"/>
        </patternFill>
      </fill>
    </dxf>
    <dxf>
      <fill>
        <patternFill>
          <bgColor theme="7" tint="0.39994506668294322"/>
        </patternFill>
      </fill>
    </dxf>
    <dxf>
      <fill>
        <patternFill>
          <bgColor rgb="FFFF7C80"/>
        </patternFill>
      </fill>
    </dxf>
    <dxf>
      <fill>
        <patternFill>
          <bgColor rgb="FFFF7C80"/>
        </patternFill>
      </fill>
    </dxf>
    <dxf>
      <fill>
        <patternFill>
          <bgColor theme="7" tint="0.39994506668294322"/>
        </patternFill>
      </fill>
    </dxf>
    <dxf>
      <fill>
        <patternFill>
          <bgColor theme="9" tint="0.59996337778862885"/>
        </patternFill>
      </fill>
    </dxf>
    <dxf>
      <font>
        <color auto="1"/>
      </font>
      <fill>
        <patternFill>
          <bgColor theme="9" tint="-0.24994659260841701"/>
        </patternFill>
      </fill>
    </dxf>
    <dxf>
      <font>
        <color auto="1"/>
      </font>
      <fill>
        <patternFill>
          <bgColor theme="9" tint="-0.24994659260841701"/>
        </patternFill>
      </fill>
    </dxf>
    <dxf>
      <fill>
        <patternFill>
          <bgColor theme="9" tint="0.59996337778862885"/>
        </patternFill>
      </fill>
    </dxf>
    <dxf>
      <fill>
        <patternFill>
          <bgColor theme="7" tint="0.39994506668294322"/>
        </patternFill>
      </fill>
    </dxf>
    <dxf>
      <fill>
        <patternFill>
          <bgColor rgb="FFFF7C80"/>
        </patternFill>
      </fill>
    </dxf>
    <dxf>
      <fill>
        <patternFill>
          <bgColor rgb="FFFF7C80"/>
        </patternFill>
      </fill>
    </dxf>
    <dxf>
      <fill>
        <patternFill>
          <bgColor theme="7" tint="0.39994506668294322"/>
        </patternFill>
      </fill>
    </dxf>
    <dxf>
      <fill>
        <patternFill>
          <bgColor theme="9" tint="0.59996337778862885"/>
        </patternFill>
      </fill>
    </dxf>
    <dxf>
      <font>
        <color auto="1"/>
      </font>
      <fill>
        <patternFill>
          <bgColor theme="9" tint="-0.24994659260841701"/>
        </patternFill>
      </fill>
    </dxf>
    <dxf>
      <font>
        <color auto="1"/>
      </font>
      <fill>
        <patternFill>
          <bgColor theme="9" tint="-0.24994659260841701"/>
        </patternFill>
      </fill>
    </dxf>
    <dxf>
      <fill>
        <patternFill>
          <bgColor theme="7" tint="0.39994506668294322"/>
        </patternFill>
      </fill>
    </dxf>
    <dxf>
      <fill>
        <patternFill>
          <bgColor rgb="FFFF7C80"/>
        </patternFill>
      </fill>
    </dxf>
    <dxf>
      <fill>
        <patternFill>
          <bgColor theme="9" tint="0.59996337778862885"/>
        </patternFill>
      </fill>
    </dxf>
    <dxf>
      <font>
        <color auto="1"/>
      </font>
      <fill>
        <patternFill>
          <bgColor theme="9" tint="-0.24994659260841701"/>
        </patternFill>
      </fill>
    </dxf>
    <dxf>
      <fill>
        <patternFill>
          <bgColor theme="9" tint="0.59996337778862885"/>
        </patternFill>
      </fill>
    </dxf>
    <dxf>
      <fill>
        <patternFill>
          <bgColor theme="7" tint="0.39994506668294322"/>
        </patternFill>
      </fill>
    </dxf>
    <dxf>
      <fill>
        <patternFill>
          <bgColor rgb="FFFF7C80"/>
        </patternFill>
      </fill>
    </dxf>
    <dxf>
      <fill>
        <patternFill>
          <bgColor theme="9" tint="0.59996337778862885"/>
        </patternFill>
      </fill>
    </dxf>
    <dxf>
      <font>
        <color auto="1"/>
      </font>
      <fill>
        <patternFill>
          <bgColor theme="9" tint="-0.24994659260841701"/>
        </patternFill>
      </fill>
    </dxf>
    <dxf>
      <fill>
        <patternFill>
          <bgColor theme="7" tint="0.39994506668294322"/>
        </patternFill>
      </fill>
    </dxf>
    <dxf>
      <fill>
        <patternFill>
          <bgColor rgb="FFFF7C80"/>
        </patternFill>
      </fill>
    </dxf>
    <dxf>
      <font>
        <color auto="1"/>
      </font>
      <fill>
        <patternFill>
          <bgColor theme="9" tint="-0.24994659260841701"/>
        </patternFill>
      </fill>
    </dxf>
    <dxf>
      <fill>
        <patternFill>
          <bgColor theme="7" tint="0.39994506668294322"/>
        </patternFill>
      </fill>
    </dxf>
    <dxf>
      <fill>
        <patternFill>
          <bgColor theme="9" tint="0.59996337778862885"/>
        </patternFill>
      </fill>
    </dxf>
    <dxf>
      <fill>
        <patternFill>
          <bgColor rgb="FFFF7C80"/>
        </patternFill>
      </fill>
    </dxf>
    <dxf>
      <font>
        <color auto="1"/>
      </font>
      <fill>
        <patternFill>
          <bgColor theme="9" tint="-0.24994659260841701"/>
        </patternFill>
      </fill>
    </dxf>
    <dxf>
      <fill>
        <patternFill>
          <bgColor theme="9" tint="0.59996337778862885"/>
        </patternFill>
      </fill>
    </dxf>
    <dxf>
      <fill>
        <patternFill>
          <bgColor theme="7" tint="0.39994506668294322"/>
        </patternFill>
      </fill>
    </dxf>
    <dxf>
      <fill>
        <patternFill>
          <bgColor rgb="FFFF7C80"/>
        </patternFill>
      </fill>
    </dxf>
    <dxf>
      <font>
        <color auto="1"/>
      </font>
      <fill>
        <patternFill>
          <bgColor theme="9" tint="-0.24994659260841701"/>
        </patternFill>
      </fill>
    </dxf>
    <dxf>
      <fill>
        <patternFill>
          <bgColor theme="9" tint="0.59996337778862885"/>
        </patternFill>
      </fill>
    </dxf>
    <dxf>
      <fill>
        <patternFill>
          <bgColor rgb="FFFF7C80"/>
        </patternFill>
      </fill>
    </dxf>
    <dxf>
      <fill>
        <patternFill>
          <bgColor theme="7" tint="0.39994506668294322"/>
        </patternFill>
      </fill>
    </dxf>
    <dxf>
      <font>
        <color auto="1"/>
      </font>
      <fill>
        <patternFill>
          <bgColor theme="9" tint="-0.24994659260841701"/>
        </patternFill>
      </fill>
    </dxf>
    <dxf>
      <fill>
        <patternFill>
          <bgColor theme="9" tint="0.59996337778862885"/>
        </patternFill>
      </fill>
    </dxf>
    <dxf>
      <fill>
        <patternFill>
          <bgColor theme="7" tint="0.39994506668294322"/>
        </patternFill>
      </fill>
    </dxf>
    <dxf>
      <fill>
        <patternFill>
          <bgColor rgb="FFFF7C80"/>
        </patternFill>
      </fill>
    </dxf>
    <dxf>
      <fill>
        <patternFill>
          <bgColor rgb="FFFF7C80"/>
        </patternFill>
      </fill>
    </dxf>
    <dxf>
      <font>
        <color auto="1"/>
      </font>
      <fill>
        <patternFill>
          <bgColor theme="9" tint="-0.24994659260841701"/>
        </patternFill>
      </fill>
    </dxf>
    <dxf>
      <fill>
        <patternFill>
          <bgColor theme="9" tint="0.59996337778862885"/>
        </patternFill>
      </fill>
    </dxf>
    <dxf>
      <fill>
        <patternFill>
          <bgColor theme="7" tint="0.39994506668294322"/>
        </patternFill>
      </fill>
    </dxf>
    <dxf>
      <font>
        <b/>
        <i val="0"/>
        <strike val="0"/>
        <condense val="0"/>
        <extend val="0"/>
        <outline val="0"/>
        <shadow val="0"/>
        <u val="none"/>
        <vertAlign val="baseline"/>
        <sz val="11"/>
        <color theme="1"/>
        <name val="Calibri"/>
        <family val="2"/>
        <scheme val="minor"/>
      </font>
    </dxf>
  </dxfs>
  <tableStyles count="0" defaultTableStyle="TableStyleMedium2" defaultPivotStyle="PivotStyleLight16"/>
  <colors>
    <mruColors>
      <color rgb="FFFF7C80"/>
      <color rgb="FFFFCC00"/>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638E1864-9485-4703-94F8-1E84EB560CDC}" name="Tabel3" displayName="Tabel3" ref="A1:E100" totalsRowShown="0" headerRowDxfId="72">
  <autoFilter ref="A1:E100" xr:uid="{9222ECE6-6861-4BBC-A766-BE9DE7E098F5}"/>
  <tableColumns count="5">
    <tableColumn id="1" xr3:uid="{93B7881E-63C3-4231-8CE5-46D6D9008154}" name="Organisatie"/>
    <tableColumn id="2" xr3:uid="{25396625-EDC3-4154-ABAA-0CAF2A751208}" name="HOOFDTHEMA"/>
    <tableColumn id="3" xr3:uid="{92EC549D-CE87-4F4D-A9AA-C945E6E0662E}" name="Thema"/>
    <tableColumn id="4" xr3:uid="{01550AED-BADB-45B6-B2CB-1E6806BB3F65}" name="Vraag"/>
    <tableColumn id="5" xr3:uid="{24FDCC21-5030-47B7-BB0D-113079B9646E}" name="Type opdracht"/>
  </tableColumns>
  <tableStyleInfo name="TableStyleLight9"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A6FC63-95C9-4C82-A35B-5D5C893232A5}">
  <sheetPr codeName="Blad11"/>
  <dimension ref="A1:E46"/>
  <sheetViews>
    <sheetView view="pageBreakPreview" topLeftCell="C19" zoomScale="85" zoomScaleNormal="70" zoomScaleSheetLayoutView="85" workbookViewId="0">
      <selection activeCell="D39" sqref="D39"/>
    </sheetView>
  </sheetViews>
  <sheetFormatPr defaultRowHeight="14.4" x14ac:dyDescent="0.3"/>
  <cols>
    <col min="1" max="1" width="13.21875" customWidth="1"/>
    <col min="2" max="2" width="35.21875" customWidth="1"/>
    <col min="3" max="3" width="49.21875" bestFit="1" customWidth="1"/>
    <col min="4" max="4" width="136.77734375" bestFit="1" customWidth="1"/>
    <col min="5" max="5" width="16" bestFit="1" customWidth="1"/>
  </cols>
  <sheetData>
    <row r="1" spans="1:5" x14ac:dyDescent="0.3">
      <c r="A1" s="1" t="s">
        <v>40</v>
      </c>
      <c r="B1" s="1" t="s">
        <v>37</v>
      </c>
      <c r="C1" s="1" t="s">
        <v>38</v>
      </c>
      <c r="D1" s="1" t="s">
        <v>39</v>
      </c>
      <c r="E1" s="1" t="s">
        <v>41</v>
      </c>
    </row>
    <row r="2" spans="1:5" x14ac:dyDescent="0.3">
      <c r="A2" s="5" t="s">
        <v>0</v>
      </c>
      <c r="B2" s="6" t="s">
        <v>1</v>
      </c>
      <c r="C2" s="7" t="s">
        <v>2</v>
      </c>
      <c r="D2" s="7" t="s">
        <v>3</v>
      </c>
      <c r="E2" s="7" t="s">
        <v>42</v>
      </c>
    </row>
    <row r="3" spans="1:5" x14ac:dyDescent="0.3">
      <c r="A3" s="5" t="s">
        <v>0</v>
      </c>
      <c r="B3" s="6" t="s">
        <v>1</v>
      </c>
      <c r="C3" s="7" t="s">
        <v>4</v>
      </c>
      <c r="D3" s="7" t="s">
        <v>5</v>
      </c>
      <c r="E3" s="7" t="s">
        <v>42</v>
      </c>
    </row>
    <row r="4" spans="1:5" x14ac:dyDescent="0.3">
      <c r="A4" s="5" t="s">
        <v>0</v>
      </c>
      <c r="B4" s="6" t="s">
        <v>1</v>
      </c>
      <c r="C4" s="7" t="s">
        <v>6</v>
      </c>
      <c r="D4" s="7" t="s">
        <v>7</v>
      </c>
      <c r="E4" s="7" t="s">
        <v>42</v>
      </c>
    </row>
    <row r="5" spans="1:5" x14ac:dyDescent="0.3">
      <c r="A5" s="5" t="s">
        <v>0</v>
      </c>
      <c r="B5" s="6" t="s">
        <v>8</v>
      </c>
      <c r="C5" s="7" t="s">
        <v>9</v>
      </c>
      <c r="D5" s="7" t="s">
        <v>251</v>
      </c>
      <c r="E5" s="7" t="s">
        <v>42</v>
      </c>
    </row>
    <row r="6" spans="1:5" x14ac:dyDescent="0.3">
      <c r="A6" s="5" t="s">
        <v>0</v>
      </c>
      <c r="B6" s="6" t="s">
        <v>8</v>
      </c>
      <c r="C6" s="7" t="s">
        <v>10</v>
      </c>
      <c r="D6" s="7" t="s">
        <v>11</v>
      </c>
      <c r="E6" s="7" t="s">
        <v>42</v>
      </c>
    </row>
    <row r="7" spans="1:5" x14ac:dyDescent="0.3">
      <c r="A7" s="5" t="s">
        <v>0</v>
      </c>
      <c r="B7" s="6" t="s">
        <v>12</v>
      </c>
      <c r="C7" s="7" t="s">
        <v>13</v>
      </c>
      <c r="D7" s="7" t="s">
        <v>14</v>
      </c>
      <c r="E7" s="7" t="s">
        <v>42</v>
      </c>
    </row>
    <row r="8" spans="1:5" x14ac:dyDescent="0.3">
      <c r="A8" s="5" t="s">
        <v>0</v>
      </c>
      <c r="B8" s="6" t="s">
        <v>12</v>
      </c>
      <c r="C8" s="7" t="s">
        <v>15</v>
      </c>
      <c r="D8" s="7" t="s">
        <v>16</v>
      </c>
      <c r="E8" s="7" t="s">
        <v>42</v>
      </c>
    </row>
    <row r="9" spans="1:5" x14ac:dyDescent="0.3">
      <c r="A9" s="5" t="s">
        <v>0</v>
      </c>
      <c r="B9" s="6" t="s">
        <v>17</v>
      </c>
      <c r="C9" s="7" t="s">
        <v>18</v>
      </c>
      <c r="D9" s="7" t="s">
        <v>19</v>
      </c>
      <c r="E9" s="7" t="s">
        <v>42</v>
      </c>
    </row>
    <row r="10" spans="1:5" x14ac:dyDescent="0.3">
      <c r="A10" s="5" t="s">
        <v>0</v>
      </c>
      <c r="B10" s="6" t="s">
        <v>20</v>
      </c>
      <c r="C10" s="7" t="s">
        <v>21</v>
      </c>
      <c r="D10" s="7" t="s">
        <v>22</v>
      </c>
      <c r="E10" s="7" t="s">
        <v>42</v>
      </c>
    </row>
    <row r="11" spans="1:5" x14ac:dyDescent="0.3">
      <c r="A11" s="5" t="s">
        <v>0</v>
      </c>
      <c r="B11" s="6" t="s">
        <v>23</v>
      </c>
      <c r="C11" s="7" t="s">
        <v>24</v>
      </c>
      <c r="D11" s="7" t="s">
        <v>25</v>
      </c>
      <c r="E11" s="7" t="s">
        <v>42</v>
      </c>
    </row>
    <row r="12" spans="1:5" x14ac:dyDescent="0.3">
      <c r="A12" s="5" t="s">
        <v>0</v>
      </c>
      <c r="B12" s="6" t="s">
        <v>23</v>
      </c>
      <c r="C12" s="7" t="s">
        <v>26</v>
      </c>
      <c r="D12" s="7" t="s">
        <v>27</v>
      </c>
      <c r="E12" s="7" t="s">
        <v>42</v>
      </c>
    </row>
    <row r="13" spans="1:5" x14ac:dyDescent="0.3">
      <c r="A13" s="5" t="s">
        <v>0</v>
      </c>
      <c r="B13" s="6" t="s">
        <v>23</v>
      </c>
      <c r="C13" s="7" t="s">
        <v>28</v>
      </c>
      <c r="D13" s="7" t="s">
        <v>29</v>
      </c>
      <c r="E13" s="7" t="s">
        <v>42</v>
      </c>
    </row>
    <row r="14" spans="1:5" x14ac:dyDescent="0.3">
      <c r="A14" s="5" t="s">
        <v>0</v>
      </c>
      <c r="B14" s="6" t="s">
        <v>30</v>
      </c>
      <c r="C14" s="7" t="s">
        <v>31</v>
      </c>
      <c r="D14" s="7" t="s">
        <v>32</v>
      </c>
      <c r="E14" s="7" t="s">
        <v>42</v>
      </c>
    </row>
    <row r="15" spans="1:5" x14ac:dyDescent="0.3">
      <c r="A15" s="5" t="s">
        <v>0</v>
      </c>
      <c r="B15" s="6" t="s">
        <v>30</v>
      </c>
      <c r="C15" s="7" t="s">
        <v>33</v>
      </c>
      <c r="D15" s="7" t="s">
        <v>34</v>
      </c>
      <c r="E15" s="7" t="s">
        <v>42</v>
      </c>
    </row>
    <row r="16" spans="1:5" x14ac:dyDescent="0.3">
      <c r="A16" s="5" t="s">
        <v>0</v>
      </c>
      <c r="B16" s="6" t="s">
        <v>30</v>
      </c>
      <c r="C16" s="7" t="s">
        <v>35</v>
      </c>
      <c r="D16" s="7" t="s">
        <v>36</v>
      </c>
      <c r="E16" s="7" t="s">
        <v>42</v>
      </c>
    </row>
    <row r="17" spans="1:5" x14ac:dyDescent="0.3">
      <c r="A17" s="2"/>
      <c r="B17" s="3" t="s">
        <v>1</v>
      </c>
      <c r="C17" s="4"/>
      <c r="D17" s="4" t="s">
        <v>43</v>
      </c>
      <c r="E17" s="4" t="s">
        <v>253</v>
      </c>
    </row>
    <row r="18" spans="1:5" x14ac:dyDescent="0.3">
      <c r="A18" s="2"/>
      <c r="B18" s="3" t="s">
        <v>1</v>
      </c>
      <c r="C18" s="4"/>
      <c r="D18" s="4" t="s">
        <v>56</v>
      </c>
      <c r="E18" s="4" t="s">
        <v>253</v>
      </c>
    </row>
    <row r="19" spans="1:5" x14ac:dyDescent="0.3">
      <c r="A19" s="2"/>
      <c r="B19" s="3" t="s">
        <v>44</v>
      </c>
      <c r="C19" s="4"/>
      <c r="D19" s="4" t="s">
        <v>45</v>
      </c>
      <c r="E19" s="4" t="s">
        <v>253</v>
      </c>
    </row>
    <row r="20" spans="1:5" x14ac:dyDescent="0.3">
      <c r="A20" s="2"/>
      <c r="B20" s="3" t="s">
        <v>44</v>
      </c>
      <c r="C20" s="4"/>
      <c r="D20" s="4" t="s">
        <v>46</v>
      </c>
      <c r="E20" s="4" t="s">
        <v>253</v>
      </c>
    </row>
    <row r="21" spans="1:5" x14ac:dyDescent="0.3">
      <c r="A21" s="2"/>
      <c r="B21" s="3" t="s">
        <v>44</v>
      </c>
      <c r="C21" s="4"/>
      <c r="D21" s="4" t="s">
        <v>252</v>
      </c>
      <c r="E21" s="4" t="s">
        <v>253</v>
      </c>
    </row>
    <row r="22" spans="1:5" x14ac:dyDescent="0.3">
      <c r="A22" s="2"/>
      <c r="B22" s="3" t="s">
        <v>44</v>
      </c>
      <c r="C22" s="4"/>
      <c r="D22" s="4" t="s">
        <v>58</v>
      </c>
      <c r="E22" s="4" t="s">
        <v>253</v>
      </c>
    </row>
    <row r="23" spans="1:5" x14ac:dyDescent="0.3">
      <c r="A23" s="2"/>
      <c r="B23" s="3" t="s">
        <v>47</v>
      </c>
      <c r="C23" s="4"/>
      <c r="D23" s="4" t="s">
        <v>50</v>
      </c>
      <c r="E23" s="4" t="s">
        <v>253</v>
      </c>
    </row>
    <row r="24" spans="1:5" x14ac:dyDescent="0.3">
      <c r="A24" s="2"/>
      <c r="B24" s="3" t="s">
        <v>47</v>
      </c>
      <c r="C24" s="4"/>
      <c r="D24" s="4" t="s">
        <v>51</v>
      </c>
      <c r="E24" s="4" t="s">
        <v>253</v>
      </c>
    </row>
    <row r="25" spans="1:5" x14ac:dyDescent="0.3">
      <c r="A25" s="2"/>
      <c r="B25" s="3" t="s">
        <v>47</v>
      </c>
      <c r="C25" s="4"/>
      <c r="D25" s="4" t="s">
        <v>57</v>
      </c>
      <c r="E25" s="4" t="s">
        <v>253</v>
      </c>
    </row>
    <row r="26" spans="1:5" x14ac:dyDescent="0.3">
      <c r="A26" s="2"/>
      <c r="B26" s="3" t="s">
        <v>48</v>
      </c>
      <c r="C26" s="4"/>
      <c r="D26" s="4" t="s">
        <v>52</v>
      </c>
      <c r="E26" s="4" t="s">
        <v>253</v>
      </c>
    </row>
    <row r="27" spans="1:5" x14ac:dyDescent="0.3">
      <c r="A27" s="2"/>
      <c r="B27" s="3" t="s">
        <v>254</v>
      </c>
      <c r="C27" s="4"/>
      <c r="D27" s="4" t="s">
        <v>53</v>
      </c>
      <c r="E27" s="4" t="s">
        <v>253</v>
      </c>
    </row>
    <row r="28" spans="1:5" x14ac:dyDescent="0.3">
      <c r="A28" s="2"/>
      <c r="B28" s="3" t="s">
        <v>23</v>
      </c>
      <c r="C28" s="4"/>
      <c r="D28" s="4" t="s">
        <v>294</v>
      </c>
      <c r="E28" s="4" t="s">
        <v>253</v>
      </c>
    </row>
    <row r="29" spans="1:5" x14ac:dyDescent="0.3">
      <c r="A29" s="2"/>
      <c r="B29" s="3" t="s">
        <v>49</v>
      </c>
      <c r="C29" s="4"/>
      <c r="D29" s="4" t="s">
        <v>54</v>
      </c>
      <c r="E29" s="4" t="s">
        <v>253</v>
      </c>
    </row>
    <row r="30" spans="1:5" x14ac:dyDescent="0.3">
      <c r="A30" s="2"/>
      <c r="B30" s="3" t="s">
        <v>49</v>
      </c>
      <c r="C30" s="4"/>
      <c r="D30" s="4" t="s">
        <v>55</v>
      </c>
      <c r="E30" s="4" t="s">
        <v>253</v>
      </c>
    </row>
    <row r="31" spans="1:5" x14ac:dyDescent="0.3">
      <c r="A31" s="10"/>
      <c r="B31" s="8" t="s">
        <v>59</v>
      </c>
      <c r="C31" s="9"/>
      <c r="D31" s="9" t="s">
        <v>60</v>
      </c>
      <c r="E31" s="4" t="s">
        <v>253</v>
      </c>
    </row>
    <row r="32" spans="1:5" x14ac:dyDescent="0.3">
      <c r="A32" s="10"/>
      <c r="B32" s="8" t="s">
        <v>59</v>
      </c>
      <c r="C32" s="9"/>
      <c r="D32" s="9" t="s">
        <v>255</v>
      </c>
      <c r="E32" s="4" t="s">
        <v>253</v>
      </c>
    </row>
    <row r="33" spans="1:5" x14ac:dyDescent="0.3">
      <c r="A33" s="10"/>
      <c r="B33" s="8" t="s">
        <v>59</v>
      </c>
      <c r="C33" s="9"/>
      <c r="D33" s="9" t="s">
        <v>61</v>
      </c>
      <c r="E33" s="4" t="s">
        <v>253</v>
      </c>
    </row>
    <row r="34" spans="1:5" x14ac:dyDescent="0.3">
      <c r="B34" s="168" t="s">
        <v>250</v>
      </c>
    </row>
    <row r="35" spans="1:5" x14ac:dyDescent="0.3">
      <c r="B35" s="168" t="s">
        <v>246</v>
      </c>
    </row>
    <row r="36" spans="1:5" x14ac:dyDescent="0.3">
      <c r="B36" s="168" t="s">
        <v>247</v>
      </c>
    </row>
    <row r="37" spans="1:5" x14ac:dyDescent="0.3">
      <c r="B37" s="168" t="s">
        <v>248</v>
      </c>
    </row>
    <row r="38" spans="1:5" x14ac:dyDescent="0.3">
      <c r="B38" s="168" t="s">
        <v>249</v>
      </c>
    </row>
    <row r="39" spans="1:5" x14ac:dyDescent="0.3">
      <c r="C39" s="168"/>
    </row>
    <row r="41" spans="1:5" x14ac:dyDescent="0.3">
      <c r="C41" s="168"/>
    </row>
    <row r="43" spans="1:5" x14ac:dyDescent="0.3">
      <c r="C43" s="168"/>
    </row>
    <row r="45" spans="1:5" x14ac:dyDescent="0.3">
      <c r="C45" s="168"/>
    </row>
    <row r="46" spans="1:5" x14ac:dyDescent="0.3">
      <c r="C46" s="168"/>
    </row>
  </sheetData>
  <pageMargins left="0.7" right="0.7" top="0.75" bottom="0.75" header="0.3" footer="0.3"/>
  <pageSetup paperSize="9"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604004-8D82-472F-B28E-C2D765A1E42A}">
  <sheetPr codeName="Blad2"/>
  <dimension ref="A1:B25"/>
  <sheetViews>
    <sheetView view="pageBreakPreview" zoomScale="60" zoomScaleNormal="100" workbookViewId="0">
      <selection activeCell="B23" sqref="B23"/>
    </sheetView>
  </sheetViews>
  <sheetFormatPr defaultRowHeight="14.4" x14ac:dyDescent="0.3"/>
  <cols>
    <col min="2" max="2" width="99.5546875" style="20" customWidth="1"/>
  </cols>
  <sheetData>
    <row r="1" spans="1:2" x14ac:dyDescent="0.3">
      <c r="A1" s="23" t="s">
        <v>116</v>
      </c>
    </row>
    <row r="3" spans="1:2" x14ac:dyDescent="0.3">
      <c r="A3" s="1" t="s">
        <v>117</v>
      </c>
      <c r="B3" s="22" t="s">
        <v>98</v>
      </c>
    </row>
    <row r="4" spans="1:2" x14ac:dyDescent="0.3">
      <c r="A4" s="1"/>
    </row>
    <row r="5" spans="1:2" ht="43.2" x14ac:dyDescent="0.3">
      <c r="A5" s="21" t="s">
        <v>118</v>
      </c>
      <c r="B5" s="20" t="s">
        <v>163</v>
      </c>
    </row>
    <row r="6" spans="1:2" ht="28.8" x14ac:dyDescent="0.3">
      <c r="A6" s="21" t="s">
        <v>119</v>
      </c>
      <c r="B6" s="20" t="s">
        <v>120</v>
      </c>
    </row>
    <row r="7" spans="1:2" ht="28.8" x14ac:dyDescent="0.3">
      <c r="A7" s="21" t="s">
        <v>121</v>
      </c>
      <c r="B7" s="20" t="s">
        <v>164</v>
      </c>
    </row>
    <row r="8" spans="1:2" ht="72" x14ac:dyDescent="0.3">
      <c r="A8" s="1"/>
      <c r="B8" s="20" t="s">
        <v>122</v>
      </c>
    </row>
    <row r="9" spans="1:2" ht="28.8" x14ac:dyDescent="0.3">
      <c r="A9" s="21" t="s">
        <v>123</v>
      </c>
      <c r="B9" s="20" t="s">
        <v>161</v>
      </c>
    </row>
    <row r="10" spans="1:2" ht="43.2" x14ac:dyDescent="0.3">
      <c r="A10" s="21" t="s">
        <v>125</v>
      </c>
      <c r="B10" s="20" t="s">
        <v>124</v>
      </c>
    </row>
    <row r="11" spans="1:2" ht="57.6" x14ac:dyDescent="0.3">
      <c r="A11" s="21" t="s">
        <v>127</v>
      </c>
      <c r="B11" s="20" t="s">
        <v>165</v>
      </c>
    </row>
    <row r="12" spans="1:2" ht="28.8" x14ac:dyDescent="0.3">
      <c r="A12" s="21" t="s">
        <v>129</v>
      </c>
      <c r="B12" s="20" t="s">
        <v>126</v>
      </c>
    </row>
    <row r="13" spans="1:2" ht="28.8" x14ac:dyDescent="0.3">
      <c r="A13" s="21" t="s">
        <v>162</v>
      </c>
      <c r="B13" s="20" t="s">
        <v>128</v>
      </c>
    </row>
    <row r="14" spans="1:2" x14ac:dyDescent="0.3">
      <c r="A14" s="1"/>
    </row>
    <row r="15" spans="1:2" x14ac:dyDescent="0.3">
      <c r="A15" s="1"/>
    </row>
    <row r="16" spans="1:2" x14ac:dyDescent="0.3">
      <c r="A16" s="1"/>
    </row>
    <row r="17" spans="1:1" x14ac:dyDescent="0.3">
      <c r="A17" s="1"/>
    </row>
    <row r="18" spans="1:1" x14ac:dyDescent="0.3">
      <c r="A18" s="1"/>
    </row>
    <row r="19" spans="1:1" x14ac:dyDescent="0.3">
      <c r="A19" s="1"/>
    </row>
    <row r="20" spans="1:1" x14ac:dyDescent="0.3">
      <c r="A20" s="1"/>
    </row>
    <row r="21" spans="1:1" x14ac:dyDescent="0.3">
      <c r="A21" s="1"/>
    </row>
    <row r="22" spans="1:1" x14ac:dyDescent="0.3">
      <c r="A22" s="1"/>
    </row>
    <row r="23" spans="1:1" x14ac:dyDescent="0.3">
      <c r="A23" s="1"/>
    </row>
    <row r="24" spans="1:1" x14ac:dyDescent="0.3">
      <c r="A24" s="1"/>
    </row>
    <row r="25" spans="1:1" x14ac:dyDescent="0.3">
      <c r="A25" s="1"/>
    </row>
  </sheetData>
  <phoneticPr fontId="11" type="noConversion"/>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B08950-8DAE-431C-A2AF-CE701F4569F5}">
  <sheetPr codeName="Blad3">
    <tabColor theme="4"/>
    <pageSetUpPr fitToPage="1"/>
  </sheetPr>
  <dimension ref="A1:P116"/>
  <sheetViews>
    <sheetView tabSelected="1" showRuler="0" view="pageBreakPreview" zoomScale="70" zoomScaleNormal="100" zoomScaleSheetLayoutView="70" zoomScalePageLayoutView="70" workbookViewId="0">
      <selection activeCell="U3" sqref="U3"/>
    </sheetView>
  </sheetViews>
  <sheetFormatPr defaultColWidth="0.21875" defaultRowHeight="14.4" x14ac:dyDescent="0.3"/>
  <cols>
    <col min="1" max="1" width="4.77734375" style="15" bestFit="1" customWidth="1"/>
    <col min="2" max="2" width="9.5546875" customWidth="1"/>
    <col min="3" max="3" width="20.21875" customWidth="1"/>
    <col min="4" max="4" width="13.5546875" customWidth="1"/>
    <col min="5" max="5" width="26.5546875" customWidth="1"/>
    <col min="6" max="6" width="32.77734375" customWidth="1"/>
    <col min="7" max="7" width="13.21875" customWidth="1"/>
    <col min="8" max="8" width="11.21875" customWidth="1"/>
    <col min="9" max="9" width="8.77734375" customWidth="1"/>
    <col min="10" max="10" width="9.21875" hidden="1" customWidth="1"/>
    <col min="11" max="14" width="9.21875" style="25" hidden="1" customWidth="1"/>
    <col min="15" max="15" width="68.21875" style="25" hidden="1" customWidth="1"/>
    <col min="16" max="16" width="19.77734375" hidden="1" customWidth="1"/>
    <col min="17" max="21" width="9.21875" customWidth="1"/>
    <col min="22" max="11872" width="5.77734375" customWidth="1"/>
  </cols>
  <sheetData>
    <row r="1" spans="1:16" ht="23.4" x14ac:dyDescent="0.45">
      <c r="A1" s="16"/>
      <c r="B1" s="51" t="s">
        <v>98</v>
      </c>
      <c r="C1" s="51"/>
      <c r="D1" s="52"/>
      <c r="E1" s="52"/>
      <c r="F1" s="17"/>
      <c r="G1" s="17"/>
      <c r="H1" s="18" t="s">
        <v>296</v>
      </c>
      <c r="I1" s="19"/>
      <c r="J1" s="26"/>
      <c r="K1" s="27"/>
      <c r="L1" s="27"/>
      <c r="M1" s="27"/>
      <c r="N1" s="27"/>
      <c r="O1" s="28" t="s">
        <v>81</v>
      </c>
      <c r="P1" s="28" t="s">
        <v>81</v>
      </c>
    </row>
    <row r="2" spans="1:16" ht="24" thickBot="1" x14ac:dyDescent="0.5">
      <c r="A2" s="129"/>
      <c r="B2" s="130" t="s">
        <v>198</v>
      </c>
      <c r="C2" s="130"/>
      <c r="D2" s="131"/>
      <c r="E2" s="130"/>
      <c r="F2" s="132"/>
      <c r="G2" s="132"/>
      <c r="H2" s="133"/>
      <c r="I2" s="134"/>
      <c r="J2" s="26"/>
      <c r="K2" s="27"/>
      <c r="L2" s="27"/>
      <c r="M2" s="27"/>
      <c r="N2" s="27"/>
      <c r="O2" s="28"/>
      <c r="P2" s="28"/>
    </row>
    <row r="3" spans="1:16" ht="15.6" x14ac:dyDescent="0.3">
      <c r="A3" s="29"/>
      <c r="B3" s="69" t="s">
        <v>243</v>
      </c>
      <c r="C3" s="69"/>
      <c r="D3" s="218"/>
      <c r="E3" s="218"/>
      <c r="F3" s="69"/>
      <c r="G3" s="195"/>
      <c r="H3" s="195"/>
      <c r="I3" s="196"/>
      <c r="J3" s="26"/>
      <c r="K3" s="27"/>
      <c r="L3" s="27"/>
      <c r="M3" s="27"/>
      <c r="N3" s="27"/>
      <c r="O3" s="28" t="s">
        <v>109</v>
      </c>
      <c r="P3" s="28" t="s">
        <v>238</v>
      </c>
    </row>
    <row r="4" spans="1:16" ht="15.6" x14ac:dyDescent="0.3">
      <c r="A4" s="29"/>
      <c r="B4" s="69" t="s">
        <v>99</v>
      </c>
      <c r="C4" s="69"/>
      <c r="D4" s="218"/>
      <c r="E4" s="218"/>
      <c r="F4" s="69" t="s">
        <v>104</v>
      </c>
      <c r="G4" s="197"/>
      <c r="H4" s="197"/>
      <c r="I4" s="198"/>
      <c r="J4" s="26"/>
      <c r="K4" s="27"/>
      <c r="L4" s="27"/>
      <c r="M4" s="27"/>
      <c r="N4" s="27"/>
      <c r="O4" s="28" t="s">
        <v>108</v>
      </c>
      <c r="P4" s="28" t="s">
        <v>237</v>
      </c>
    </row>
    <row r="5" spans="1:16" ht="15.6" x14ac:dyDescent="0.3">
      <c r="A5" s="29"/>
      <c r="B5" s="69" t="s">
        <v>100</v>
      </c>
      <c r="C5" s="69"/>
      <c r="D5" s="218"/>
      <c r="E5" s="218"/>
      <c r="F5" s="69" t="s">
        <v>105</v>
      </c>
      <c r="G5" s="199"/>
      <c r="H5" s="197"/>
      <c r="I5" s="198"/>
      <c r="J5" s="26"/>
      <c r="K5" s="27"/>
      <c r="L5" s="27"/>
      <c r="M5" s="27"/>
      <c r="N5" s="27"/>
      <c r="O5" s="28" t="s">
        <v>235</v>
      </c>
      <c r="P5" s="28" t="s">
        <v>112</v>
      </c>
    </row>
    <row r="6" spans="1:16" ht="15.6" x14ac:dyDescent="0.3">
      <c r="A6" s="29"/>
      <c r="B6" s="69"/>
      <c r="C6" s="69"/>
      <c r="D6" s="218"/>
      <c r="E6" s="218"/>
      <c r="F6" s="69" t="s">
        <v>241</v>
      </c>
      <c r="G6" s="197"/>
      <c r="H6" s="197"/>
      <c r="I6" s="198"/>
      <c r="J6" s="26"/>
      <c r="K6" s="27"/>
      <c r="L6" s="27"/>
      <c r="M6" s="27"/>
      <c r="N6" s="27"/>
      <c r="O6" s="28" t="s">
        <v>110</v>
      </c>
      <c r="P6" s="28" t="s">
        <v>236</v>
      </c>
    </row>
    <row r="7" spans="1:16" ht="15.6" x14ac:dyDescent="0.3">
      <c r="A7" s="29"/>
      <c r="B7" s="69" t="s">
        <v>134</v>
      </c>
      <c r="C7" s="69"/>
      <c r="D7" s="218"/>
      <c r="E7" s="218"/>
      <c r="F7" s="69" t="s">
        <v>135</v>
      </c>
      <c r="G7" s="197"/>
      <c r="H7" s="197"/>
      <c r="I7" s="198"/>
      <c r="J7" s="26"/>
      <c r="K7" s="27"/>
      <c r="L7" s="27"/>
      <c r="M7" s="27"/>
      <c r="N7" s="27"/>
      <c r="O7" s="28" t="s">
        <v>111</v>
      </c>
      <c r="P7" s="28" t="s">
        <v>240</v>
      </c>
    </row>
    <row r="8" spans="1:16" ht="15.6" x14ac:dyDescent="0.3">
      <c r="A8" s="29"/>
      <c r="B8" s="69" t="s">
        <v>101</v>
      </c>
      <c r="C8" s="69"/>
      <c r="D8" s="221"/>
      <c r="E8" s="221"/>
      <c r="F8" s="69" t="s">
        <v>106</v>
      </c>
      <c r="G8" s="197"/>
      <c r="H8" s="197"/>
      <c r="I8" s="198"/>
      <c r="J8" s="26"/>
      <c r="K8" s="27"/>
      <c r="L8" s="27"/>
      <c r="M8" s="27"/>
      <c r="N8" s="27"/>
      <c r="O8" s="28"/>
      <c r="P8" s="28" t="s">
        <v>239</v>
      </c>
    </row>
    <row r="9" spans="1:16" ht="15.6" x14ac:dyDescent="0.3">
      <c r="A9" s="29"/>
      <c r="B9" s="69" t="s">
        <v>227</v>
      </c>
      <c r="C9" s="69"/>
      <c r="D9" s="165"/>
      <c r="E9" s="165"/>
      <c r="F9" s="69" t="s">
        <v>242</v>
      </c>
      <c r="G9" s="197"/>
      <c r="H9" s="197"/>
      <c r="I9" s="198"/>
      <c r="J9" s="26"/>
      <c r="K9" s="27"/>
      <c r="L9" s="27"/>
      <c r="M9" s="27"/>
      <c r="N9" s="27"/>
      <c r="O9" s="28"/>
      <c r="P9" s="28"/>
    </row>
    <row r="10" spans="1:16" ht="15.6" x14ac:dyDescent="0.3">
      <c r="A10" s="29"/>
      <c r="B10" s="69" t="s">
        <v>102</v>
      </c>
      <c r="C10" s="69"/>
      <c r="D10" s="219"/>
      <c r="E10" s="219"/>
      <c r="F10" s="69" t="s">
        <v>107</v>
      </c>
      <c r="G10" s="219"/>
      <c r="H10" s="219"/>
      <c r="I10" s="220"/>
      <c r="J10" s="26"/>
      <c r="K10" s="27"/>
      <c r="L10" s="27"/>
      <c r="M10" s="27"/>
      <c r="N10" s="27"/>
      <c r="O10" s="28"/>
      <c r="P10" s="28"/>
    </row>
    <row r="11" spans="1:16" ht="16.2" thickBot="1" x14ac:dyDescent="0.35">
      <c r="A11" s="30"/>
      <c r="B11" s="70" t="s">
        <v>103</v>
      </c>
      <c r="C11" s="70"/>
      <c r="D11" s="166"/>
      <c r="E11" s="166"/>
      <c r="F11" s="70"/>
      <c r="G11" s="222"/>
      <c r="H11" s="222"/>
      <c r="I11" s="223"/>
      <c r="J11" s="26"/>
      <c r="K11" s="27"/>
      <c r="L11" s="27"/>
      <c r="M11" s="27"/>
      <c r="N11" s="27"/>
      <c r="O11" s="28"/>
      <c r="P11" s="28"/>
    </row>
    <row r="12" spans="1:16" ht="18" x14ac:dyDescent="0.35">
      <c r="A12" s="55">
        <v>1</v>
      </c>
      <c r="B12" s="56" t="s">
        <v>1</v>
      </c>
      <c r="C12" s="56"/>
      <c r="D12" s="57"/>
      <c r="E12" s="57"/>
      <c r="F12" s="57"/>
      <c r="G12" s="57"/>
      <c r="H12" s="57"/>
      <c r="I12" s="58"/>
      <c r="J12" s="26"/>
      <c r="K12" s="27"/>
      <c r="L12" s="27"/>
      <c r="M12" s="27"/>
      <c r="N12" s="27"/>
      <c r="O12" s="28"/>
      <c r="P12" s="28"/>
    </row>
    <row r="13" spans="1:16" ht="40.5" customHeight="1" x14ac:dyDescent="0.35">
      <c r="A13" s="53"/>
      <c r="B13" s="124" t="s">
        <v>39</v>
      </c>
      <c r="C13" s="124"/>
      <c r="D13" s="124" t="s">
        <v>62</v>
      </c>
      <c r="E13" s="124"/>
      <c r="F13" s="124" t="s">
        <v>93</v>
      </c>
      <c r="G13" s="124"/>
      <c r="H13" s="39" t="s">
        <v>145</v>
      </c>
      <c r="I13" s="38" t="s">
        <v>64</v>
      </c>
      <c r="J13" s="26"/>
      <c r="K13" s="27" t="s">
        <v>136</v>
      </c>
      <c r="L13" s="27"/>
      <c r="M13" s="27"/>
      <c r="N13" s="27"/>
      <c r="O13" s="27"/>
      <c r="P13" s="28"/>
    </row>
    <row r="14" spans="1:16" ht="18" x14ac:dyDescent="0.35">
      <c r="A14" s="121" t="s">
        <v>82</v>
      </c>
      <c r="B14" s="122" t="s">
        <v>244</v>
      </c>
      <c r="C14" s="122"/>
      <c r="D14" s="122"/>
      <c r="E14" s="122"/>
      <c r="F14" s="122"/>
      <c r="G14" s="123"/>
      <c r="H14" s="42"/>
      <c r="I14" s="206">
        <f>(H15+H18)</f>
        <v>0</v>
      </c>
      <c r="J14" s="26"/>
      <c r="K14" s="27"/>
      <c r="L14" s="27"/>
      <c r="M14" s="27"/>
      <c r="N14" s="27"/>
      <c r="O14" s="27"/>
      <c r="P14" s="28"/>
    </row>
    <row r="15" spans="1:16" ht="70.8" customHeight="1" x14ac:dyDescent="0.3">
      <c r="A15" s="73"/>
      <c r="B15" s="167" t="s">
        <v>142</v>
      </c>
      <c r="C15" s="179" t="str">
        <f>_xlfn.IFS(B15=ON_TOELICHTING!B9,ON_TOELICHTING!D9,B15=ON_TOELICHTING!B10,ON_TOELICHTING!D10,B15=ON_TOELICHTING!B11,ON_TOELICHTING!D11,B15=ON_TOELICHTING!B12,ON_TOELICHTING!D12,B15=ON_TOELICHTING!B13,ON_TOELICHTING!D13)</f>
        <v>Niet te beoordelen</v>
      </c>
      <c r="D15" s="180"/>
      <c r="E15" s="181"/>
      <c r="F15" s="186"/>
      <c r="G15" s="187"/>
      <c r="H15" s="43">
        <f>_xlfn.IFS(B15=ON_TOELICHTING!B9,1,B15=ON_TOELICHTING!B10,4,B15=ON_TOELICHTING!B11,7,B15=ON_TOELICHTING!B12,10,B15=ON_TOELICHTING!B13,0)</f>
        <v>0</v>
      </c>
      <c r="I15" s="207"/>
      <c r="J15" s="26"/>
      <c r="K15" s="27">
        <f>_xlfn.IFS(H15&gt;0,1,H15=0,0)</f>
        <v>0</v>
      </c>
      <c r="L15" s="27"/>
      <c r="M15" s="27"/>
      <c r="N15" s="32"/>
      <c r="O15" s="32" t="s">
        <v>144</v>
      </c>
      <c r="P15" s="28"/>
    </row>
    <row r="16" spans="1:16" ht="18" x14ac:dyDescent="0.3">
      <c r="A16" s="74"/>
      <c r="B16" s="75" t="s">
        <v>172</v>
      </c>
      <c r="C16" s="75"/>
      <c r="D16" s="76"/>
      <c r="E16" s="76"/>
      <c r="F16" s="76"/>
      <c r="G16" s="77"/>
      <c r="H16" s="43"/>
      <c r="I16" s="207"/>
      <c r="J16" s="26"/>
      <c r="K16" s="27"/>
      <c r="L16" s="27"/>
      <c r="M16" s="27"/>
      <c r="N16" s="32"/>
      <c r="O16" s="34"/>
      <c r="P16" s="28"/>
    </row>
    <row r="17" spans="1:16" ht="18" x14ac:dyDescent="0.35">
      <c r="A17" s="121" t="s">
        <v>83</v>
      </c>
      <c r="B17" s="122" t="s">
        <v>70</v>
      </c>
      <c r="C17" s="122"/>
      <c r="D17" s="125"/>
      <c r="E17" s="125"/>
      <c r="F17" s="125"/>
      <c r="G17" s="125"/>
      <c r="H17" s="44"/>
      <c r="I17" s="207"/>
      <c r="J17" s="26"/>
      <c r="K17" s="27"/>
      <c r="L17" s="27"/>
      <c r="M17" s="27"/>
      <c r="N17" s="32"/>
      <c r="O17" s="34"/>
      <c r="P17" s="28"/>
    </row>
    <row r="18" spans="1:16" ht="85.5" customHeight="1" x14ac:dyDescent="0.3">
      <c r="A18" s="73"/>
      <c r="B18" s="167" t="s">
        <v>142</v>
      </c>
      <c r="C18" s="179" t="str">
        <f>_xlfn.IFS(B18=ON_TOELICHTING!B15,ON_TOELICHTING!D15,B18=ON_TOELICHTING!B16,ON_TOELICHTING!D16,B18=ON_TOELICHTING!B17,ON_TOELICHTING!D18,B18=ON_TOELICHTING!B18,ON_TOELICHTING!D18,B18=ON_TOELICHTING!B19,ON_TOELICHTING!D19)</f>
        <v>Niet te beoordelen.</v>
      </c>
      <c r="D18" s="180"/>
      <c r="E18" s="181"/>
      <c r="F18" s="186"/>
      <c r="G18" s="187"/>
      <c r="H18" s="43">
        <f>_xlfn.IFS(B18=ON_TOELICHTING!B15,1,B18=ON_TOELICHTING!B16,4,B18=ON_TOELICHTING!B17,7,B18=ON_TOELICHTING!B18,10,B18=ON_TOELICHTING!B19,0)</f>
        <v>0</v>
      </c>
      <c r="I18" s="207"/>
      <c r="J18" s="26"/>
      <c r="K18" s="27">
        <f>_xlfn.IFS(H18&gt;0,1,H18=0,0)</f>
        <v>0</v>
      </c>
      <c r="L18" s="27"/>
      <c r="M18" s="27"/>
      <c r="N18" s="32"/>
      <c r="O18" s="32"/>
      <c r="P18" s="28"/>
    </row>
    <row r="19" spans="1:16" ht="18.600000000000001" thickBot="1" x14ac:dyDescent="0.35">
      <c r="A19" s="74"/>
      <c r="B19" s="78" t="s">
        <v>166</v>
      </c>
      <c r="C19" s="78"/>
      <c r="D19" s="79"/>
      <c r="E19" s="79"/>
      <c r="F19" s="79"/>
      <c r="G19" s="79"/>
      <c r="H19" s="45"/>
      <c r="I19" s="207"/>
      <c r="J19" s="26"/>
      <c r="K19" s="27"/>
      <c r="L19" s="27"/>
      <c r="M19" s="27"/>
      <c r="N19" s="32"/>
      <c r="O19" s="34"/>
      <c r="P19" s="28"/>
    </row>
    <row r="20" spans="1:16" ht="18" x14ac:dyDescent="0.35">
      <c r="A20" s="55">
        <v>2</v>
      </c>
      <c r="B20" s="56" t="s">
        <v>72</v>
      </c>
      <c r="C20" s="56"/>
      <c r="D20" s="57"/>
      <c r="E20" s="57"/>
      <c r="F20" s="57"/>
      <c r="G20" s="57"/>
      <c r="H20" s="57"/>
      <c r="I20" s="58"/>
      <c r="J20" s="26"/>
      <c r="K20" s="27"/>
      <c r="L20" s="27"/>
      <c r="M20" s="27"/>
      <c r="N20" s="32"/>
      <c r="O20" s="34"/>
      <c r="P20" s="28"/>
    </row>
    <row r="21" spans="1:16" ht="27.6" x14ac:dyDescent="0.35">
      <c r="A21" s="53"/>
      <c r="B21" s="54" t="s">
        <v>39</v>
      </c>
      <c r="C21" s="54"/>
      <c r="D21" s="54" t="s">
        <v>62</v>
      </c>
      <c r="E21" s="54"/>
      <c r="F21" s="54" t="s">
        <v>93</v>
      </c>
      <c r="G21" s="54"/>
      <c r="H21" s="39" t="s">
        <v>63</v>
      </c>
      <c r="I21" s="38" t="s">
        <v>64</v>
      </c>
      <c r="J21" s="26"/>
      <c r="K21" s="27"/>
      <c r="L21" s="27"/>
      <c r="M21" s="27"/>
      <c r="N21" s="32"/>
      <c r="O21" s="34"/>
      <c r="P21" s="28"/>
    </row>
    <row r="22" spans="1:16" ht="18" x14ac:dyDescent="0.35">
      <c r="A22" s="121" t="s">
        <v>84</v>
      </c>
      <c r="B22" s="122" t="s">
        <v>233</v>
      </c>
      <c r="C22" s="41"/>
      <c r="D22" s="41"/>
      <c r="E22" s="41"/>
      <c r="F22" s="41"/>
      <c r="G22" s="59"/>
      <c r="H22" s="42"/>
      <c r="I22" s="206">
        <f>(H23+H29+H33+H37)</f>
        <v>0</v>
      </c>
      <c r="J22" s="26"/>
      <c r="K22" s="27"/>
      <c r="L22" s="27"/>
      <c r="M22" s="27"/>
      <c r="N22" s="32"/>
      <c r="O22" s="34"/>
      <c r="P22" s="28"/>
    </row>
    <row r="23" spans="1:16" ht="70.8" customHeight="1" x14ac:dyDescent="0.3">
      <c r="A23" s="73"/>
      <c r="B23" s="167" t="s">
        <v>142</v>
      </c>
      <c r="C23" s="179" t="str">
        <f>_xlfn.IFS(B23=ON_TOELICHTING!B23,ON_TOELICHTING!D23,B23=ON_TOELICHTING!B24,ON_TOELICHTING!D24,B23=ON_TOELICHTING!B25,ON_TOELICHTING!D25,B23=ON_TOELICHTING!B26,ON_TOELICHTING!D26,B23=ON_TOELICHTING!B27,ON_TOELICHTING!D27)</f>
        <v>Niet te beoordelen.</v>
      </c>
      <c r="D23" s="180"/>
      <c r="E23" s="181"/>
      <c r="F23" s="186"/>
      <c r="G23" s="187"/>
      <c r="H23" s="43">
        <f>_xlfn.IFS(B23=ON_TOELICHTING!B23,1,B23=ON_TOELICHTING!B24,4,B23=ON_TOELICHTING!B25,7,B23=ON_TOELICHTING!B26,10,B23=ON_TOELICHTING!B27,0)</f>
        <v>0</v>
      </c>
      <c r="I23" s="207"/>
      <c r="J23" s="26"/>
      <c r="K23" s="27">
        <f>_xlfn.IFS(H23&gt;0,1,H23=0,0)</f>
        <v>0</v>
      </c>
      <c r="L23" s="27"/>
      <c r="M23" s="27"/>
      <c r="N23" s="32"/>
      <c r="O23" s="34"/>
      <c r="P23" s="28"/>
    </row>
    <row r="24" spans="1:16" ht="18" x14ac:dyDescent="0.3">
      <c r="A24" s="80"/>
      <c r="B24" s="78" t="s">
        <v>200</v>
      </c>
      <c r="C24" s="78"/>
      <c r="D24" s="81"/>
      <c r="E24" s="81"/>
      <c r="F24" s="81"/>
      <c r="G24" s="82"/>
      <c r="H24" s="48"/>
      <c r="I24" s="207"/>
      <c r="J24" s="26"/>
      <c r="K24" s="27"/>
      <c r="L24" s="27"/>
      <c r="M24" s="27"/>
      <c r="N24" s="32"/>
      <c r="O24" s="34"/>
      <c r="P24" s="28"/>
    </row>
    <row r="25" spans="1:16" ht="18" x14ac:dyDescent="0.3">
      <c r="A25" s="80"/>
      <c r="B25" s="78" t="s">
        <v>156</v>
      </c>
      <c r="C25" s="78"/>
      <c r="D25" s="83"/>
      <c r="E25" s="83"/>
      <c r="F25" s="83"/>
      <c r="G25" s="84"/>
      <c r="H25" s="49"/>
      <c r="I25" s="207"/>
      <c r="J25" s="26"/>
      <c r="K25" s="27"/>
      <c r="L25" s="27"/>
      <c r="M25" s="27"/>
      <c r="N25" s="32"/>
      <c r="O25" s="34"/>
      <c r="P25" s="28"/>
    </row>
    <row r="26" spans="1:16" ht="18" x14ac:dyDescent="0.3">
      <c r="A26" s="80"/>
      <c r="B26" s="78" t="s">
        <v>201</v>
      </c>
      <c r="C26" s="78"/>
      <c r="D26" s="83"/>
      <c r="E26" s="83"/>
      <c r="F26" s="83"/>
      <c r="G26" s="84"/>
      <c r="H26" s="49"/>
      <c r="I26" s="207"/>
      <c r="J26" s="26"/>
      <c r="K26" s="27"/>
      <c r="L26" s="27"/>
      <c r="M26" s="27"/>
      <c r="N26" s="32"/>
      <c r="O26" s="34"/>
      <c r="P26" s="28"/>
    </row>
    <row r="27" spans="1:16" ht="18" x14ac:dyDescent="0.3">
      <c r="A27" s="80"/>
      <c r="B27" s="78" t="s">
        <v>157</v>
      </c>
      <c r="C27" s="78"/>
      <c r="D27" s="81"/>
      <c r="E27" s="81"/>
      <c r="F27" s="81"/>
      <c r="G27" s="81"/>
      <c r="H27" s="48"/>
      <c r="I27" s="207"/>
      <c r="J27" s="26"/>
      <c r="K27" s="27"/>
      <c r="L27" s="27"/>
      <c r="M27" s="27"/>
      <c r="N27" s="32"/>
      <c r="O27" s="34"/>
      <c r="P27" s="28"/>
    </row>
    <row r="28" spans="1:16" ht="18" x14ac:dyDescent="0.35">
      <c r="A28" s="121" t="s">
        <v>85</v>
      </c>
      <c r="B28" s="122" t="s">
        <v>76</v>
      </c>
      <c r="C28" s="41"/>
      <c r="D28" s="137"/>
      <c r="E28" s="137"/>
      <c r="F28" s="137"/>
      <c r="G28" s="137"/>
      <c r="H28" s="47"/>
      <c r="I28" s="207"/>
      <c r="J28" s="26"/>
      <c r="K28" s="27"/>
      <c r="L28" s="27"/>
      <c r="M28" s="27"/>
      <c r="N28" s="32"/>
      <c r="O28" s="34"/>
      <c r="P28" s="28"/>
    </row>
    <row r="29" spans="1:16" ht="70.8" customHeight="1" x14ac:dyDescent="0.3">
      <c r="A29" s="73"/>
      <c r="B29" s="167" t="s">
        <v>142</v>
      </c>
      <c r="C29" s="179" t="str">
        <f>_xlfn.IFS(B29=ON_TOELICHTING!B29,ON_TOELICHTING!D29,B29=ON_TOELICHTING!B30,ON_TOELICHTING!D30,B29=ON_TOELICHTING!B31,ON_TOELICHTING!D31,B29=ON_TOELICHTING!B32,ON_TOELICHTING!D32,B29=ON_TOELICHTING!B33,ON_TOELICHTING!D33)</f>
        <v>Niet te beoordelen.</v>
      </c>
      <c r="D29" s="180"/>
      <c r="E29" s="181"/>
      <c r="F29" s="186"/>
      <c r="G29" s="187"/>
      <c r="H29" s="43">
        <f>_xlfn.IFS(B29=ON_TOELICHTING!B29,1,B29=ON_TOELICHTING!B30,4,B29=ON_TOELICHTING!B31,7,B29=ON_TOELICHTING!B32,10,B29=ON_TOELICHTING!B33,0)</f>
        <v>0</v>
      </c>
      <c r="I29" s="207"/>
      <c r="J29" s="26"/>
      <c r="K29" s="27">
        <f>_xlfn.IFS(H29&gt;0,1,H29=0,0)</f>
        <v>0</v>
      </c>
      <c r="L29" s="27"/>
      <c r="M29" s="27"/>
      <c r="N29" s="32"/>
      <c r="O29" s="34"/>
      <c r="P29" s="28"/>
    </row>
    <row r="30" spans="1:16" ht="18" x14ac:dyDescent="0.3">
      <c r="A30" s="80"/>
      <c r="B30" s="78" t="s">
        <v>202</v>
      </c>
      <c r="C30" s="78"/>
      <c r="D30" s="98"/>
      <c r="E30" s="98"/>
      <c r="F30" s="98"/>
      <c r="G30" s="98"/>
      <c r="H30" s="48"/>
      <c r="I30" s="207"/>
      <c r="J30" s="26"/>
      <c r="K30" s="27"/>
      <c r="L30" s="27"/>
      <c r="M30" s="27"/>
      <c r="N30" s="32"/>
      <c r="O30" s="34"/>
      <c r="P30" s="28"/>
    </row>
    <row r="31" spans="1:16" ht="18" x14ac:dyDescent="0.3">
      <c r="A31" s="85"/>
      <c r="B31" s="75" t="s">
        <v>158</v>
      </c>
      <c r="C31" s="75"/>
      <c r="D31" s="86"/>
      <c r="E31" s="86"/>
      <c r="F31" s="86"/>
      <c r="G31" s="86"/>
      <c r="H31" s="50"/>
      <c r="I31" s="207"/>
      <c r="J31" s="26"/>
      <c r="K31" s="27"/>
      <c r="L31" s="27"/>
      <c r="M31" s="27"/>
      <c r="N31" s="32"/>
      <c r="O31" s="34"/>
      <c r="P31" s="28"/>
    </row>
    <row r="32" spans="1:16" ht="18" x14ac:dyDescent="0.35">
      <c r="A32" s="121" t="s">
        <v>86</v>
      </c>
      <c r="B32" s="122" t="s">
        <v>256</v>
      </c>
      <c r="C32" s="41"/>
      <c r="D32" s="137"/>
      <c r="E32" s="137"/>
      <c r="F32" s="137"/>
      <c r="G32" s="137"/>
      <c r="H32" s="47"/>
      <c r="I32" s="207"/>
      <c r="J32" s="26"/>
      <c r="K32" s="27"/>
      <c r="L32" s="27"/>
      <c r="M32" s="27"/>
      <c r="N32" s="32"/>
      <c r="O32" s="34"/>
      <c r="P32" s="28"/>
    </row>
    <row r="33" spans="1:16" ht="70.8" customHeight="1" x14ac:dyDescent="0.3">
      <c r="A33" s="73"/>
      <c r="B33" s="167" t="s">
        <v>142</v>
      </c>
      <c r="C33" s="179" t="str">
        <f>_xlfn.IFS(B33=ON_TOELICHTING!B35,ON_TOELICHTING!D35,B33=ON_TOELICHTING!B36,ON_TOELICHTING!D36,B33=ON_TOELICHTING!B37,ON_TOELICHTING!D37,B33=ON_TOELICHTING!B38,ON_TOELICHTING!D38,B33=ON_TOELICHTING!B39,ON_TOELICHTING!D39)</f>
        <v>Niet te beoordelen.</v>
      </c>
      <c r="D33" s="180"/>
      <c r="E33" s="181"/>
      <c r="F33" s="186"/>
      <c r="G33" s="187"/>
      <c r="H33" s="43">
        <f>_xlfn.IFS(B33=ON_TOELICHTING!B35,1,B33=ON_TOELICHTING!B36,4,B33=ON_TOELICHTING!B37,7,B33=ON_TOELICHTING!B38,10,B33=ON_TOELICHTING!B39,0)</f>
        <v>0</v>
      </c>
      <c r="I33" s="207"/>
      <c r="J33" s="26"/>
      <c r="K33" s="27">
        <f>_xlfn.IFS(H33&gt;0,1,H33=0,0)</f>
        <v>0</v>
      </c>
      <c r="L33" s="27"/>
      <c r="M33" s="27"/>
      <c r="N33" s="32"/>
      <c r="O33" s="34"/>
      <c r="P33" s="28"/>
    </row>
    <row r="34" spans="1:16" ht="18" x14ac:dyDescent="0.3">
      <c r="A34" s="80"/>
      <c r="B34" s="78" t="s">
        <v>167</v>
      </c>
      <c r="C34" s="78"/>
      <c r="D34" s="83"/>
      <c r="E34" s="83"/>
      <c r="F34" s="83"/>
      <c r="G34" s="84"/>
      <c r="H34" s="48"/>
      <c r="I34" s="207"/>
      <c r="J34" s="26"/>
      <c r="K34" s="27"/>
      <c r="L34" s="27"/>
      <c r="M34" s="27"/>
      <c r="N34" s="32"/>
      <c r="O34" s="34"/>
      <c r="P34" s="28"/>
    </row>
    <row r="35" spans="1:16" ht="18" x14ac:dyDescent="0.3">
      <c r="A35" s="80"/>
      <c r="B35" s="78" t="s">
        <v>159</v>
      </c>
      <c r="C35" s="101"/>
      <c r="D35" s="98"/>
      <c r="E35" s="98"/>
      <c r="F35" s="98"/>
      <c r="G35" s="98"/>
      <c r="H35" s="45"/>
      <c r="I35" s="207"/>
      <c r="J35" s="26"/>
      <c r="K35" s="27"/>
      <c r="L35" s="27"/>
      <c r="M35" s="27"/>
      <c r="N35" s="32"/>
      <c r="O35" s="34"/>
      <c r="P35" s="28"/>
    </row>
    <row r="36" spans="1:16" ht="18" x14ac:dyDescent="0.35">
      <c r="A36" s="121" t="s">
        <v>257</v>
      </c>
      <c r="B36" s="176" t="s">
        <v>272</v>
      </c>
      <c r="C36" s="41"/>
      <c r="D36" s="137"/>
      <c r="E36" s="137"/>
      <c r="F36" s="137"/>
      <c r="G36" s="137"/>
      <c r="H36" s="48"/>
      <c r="I36" s="207"/>
      <c r="J36" s="26"/>
      <c r="K36" s="27"/>
      <c r="L36" s="27"/>
      <c r="M36" s="27"/>
      <c r="N36" s="32"/>
      <c r="O36" s="34"/>
      <c r="P36" s="28"/>
    </row>
    <row r="37" spans="1:16" ht="70.8" customHeight="1" x14ac:dyDescent="0.3">
      <c r="A37" s="73"/>
      <c r="B37" s="167" t="s">
        <v>142</v>
      </c>
      <c r="C37" s="182" t="str">
        <f>_xlfn.IFS(B37=ON_TOELICHTING!B41,ON_TOELICHTING!D41,B37=ON_TOELICHTING!B42,ON_TOELICHTING!D42,B37=ON_TOELICHTING!B43,ON_TOELICHTING!D43,B37=ON_TOELICHTING!B44,ON_TOELICHTING!D44,B37=ON_TOELICHTING!B45,ON_TOELICHTING!D45)</f>
        <v>Niet te beoordelen.</v>
      </c>
      <c r="D37" s="183"/>
      <c r="E37" s="184"/>
      <c r="F37" s="186"/>
      <c r="G37" s="187"/>
      <c r="H37" s="43">
        <f>_xlfn.IFS(B37=ON_TOELICHTING!B41,1,B37=ON_TOELICHTING!B42,4,B37=ON_TOELICHTING!B43,7,B37=ON_TOELICHTING!B44,10,B37=ON_TOELICHTING!B45,0)</f>
        <v>0</v>
      </c>
      <c r="I37" s="207"/>
      <c r="J37" s="26"/>
      <c r="K37" s="27">
        <f>_xlfn.IFS(H37&gt;0,1,H37=0,0)</f>
        <v>0</v>
      </c>
      <c r="L37" s="27"/>
      <c r="M37" s="27"/>
      <c r="N37" s="32"/>
      <c r="O37" s="34"/>
      <c r="P37" s="28"/>
    </row>
    <row r="38" spans="1:16" ht="18" x14ac:dyDescent="0.3">
      <c r="A38" s="80"/>
      <c r="B38" s="78" t="s">
        <v>271</v>
      </c>
      <c r="C38" s="78"/>
      <c r="D38" s="83"/>
      <c r="E38" s="83"/>
      <c r="F38" s="83"/>
      <c r="G38" s="84"/>
      <c r="H38" s="48"/>
      <c r="I38" s="207"/>
      <c r="J38" s="26"/>
      <c r="K38" s="27"/>
      <c r="L38" s="27"/>
      <c r="M38" s="27"/>
      <c r="N38" s="32"/>
      <c r="O38" s="34"/>
      <c r="P38" s="28"/>
    </row>
    <row r="39" spans="1:16" ht="18.600000000000001" thickBot="1" x14ac:dyDescent="0.35">
      <c r="A39" s="80"/>
      <c r="B39" s="78" t="s">
        <v>273</v>
      </c>
      <c r="C39" s="101"/>
      <c r="D39" s="98"/>
      <c r="E39" s="98"/>
      <c r="F39" s="98"/>
      <c r="G39" s="98"/>
      <c r="H39" s="138"/>
      <c r="I39" s="208"/>
      <c r="J39" s="26"/>
      <c r="K39" s="27"/>
      <c r="L39" s="27"/>
      <c r="M39" s="27"/>
      <c r="N39" s="32"/>
      <c r="O39" s="34"/>
      <c r="P39" s="28"/>
    </row>
    <row r="40" spans="1:16" ht="18" x14ac:dyDescent="0.35">
      <c r="A40" s="55">
        <v>3</v>
      </c>
      <c r="B40" s="56" t="s">
        <v>47</v>
      </c>
      <c r="C40" s="56"/>
      <c r="D40" s="57"/>
      <c r="E40" s="57"/>
      <c r="F40" s="57"/>
      <c r="G40" s="57"/>
      <c r="H40" s="57"/>
      <c r="I40" s="58"/>
      <c r="J40" s="26"/>
      <c r="K40" s="27"/>
      <c r="L40" s="27"/>
      <c r="M40" s="27"/>
      <c r="N40" s="32"/>
      <c r="O40" s="34"/>
      <c r="P40" s="28"/>
    </row>
    <row r="41" spans="1:16" ht="27.6" x14ac:dyDescent="0.35">
      <c r="A41" s="53"/>
      <c r="B41" s="54" t="s">
        <v>39</v>
      </c>
      <c r="C41" s="54"/>
      <c r="D41" s="54" t="s">
        <v>62</v>
      </c>
      <c r="E41" s="54"/>
      <c r="F41" s="54" t="s">
        <v>93</v>
      </c>
      <c r="G41" s="54"/>
      <c r="H41" s="39" t="s">
        <v>63</v>
      </c>
      <c r="I41" s="38" t="s">
        <v>64</v>
      </c>
      <c r="J41" s="26"/>
      <c r="K41" s="27"/>
      <c r="L41" s="27"/>
      <c r="M41" s="27"/>
      <c r="N41" s="32"/>
      <c r="O41" s="34"/>
      <c r="P41" s="28"/>
    </row>
    <row r="42" spans="1:16" ht="18" x14ac:dyDescent="0.35">
      <c r="A42" s="121" t="s">
        <v>87</v>
      </c>
      <c r="B42" s="122" t="s">
        <v>232</v>
      </c>
      <c r="C42" s="41"/>
      <c r="D42" s="41"/>
      <c r="E42" s="41"/>
      <c r="F42" s="41"/>
      <c r="G42" s="41"/>
      <c r="H42" s="42"/>
      <c r="I42" s="206">
        <f>(H43+H47)</f>
        <v>0</v>
      </c>
      <c r="J42" s="26"/>
      <c r="K42" s="27"/>
      <c r="L42" s="27"/>
      <c r="M42" s="27"/>
      <c r="N42" s="32"/>
      <c r="O42" s="34"/>
      <c r="P42" s="28"/>
    </row>
    <row r="43" spans="1:16" ht="70.8" customHeight="1" x14ac:dyDescent="0.3">
      <c r="A43" s="73"/>
      <c r="B43" s="167" t="s">
        <v>142</v>
      </c>
      <c r="C43" s="179" t="str">
        <f>_xlfn.IFS(B43=ON_TOELICHTING!B49,ON_TOELICHTING!D49,B43=ON_TOELICHTING!B50,ON_TOELICHTING!D50,B43=ON_TOELICHTING!B51,ON_TOELICHTING!D51,B43=ON_TOELICHTING!B52,ON_TOELICHTING!D52,B43=ON_TOELICHTING!B53,ON_TOELICHTING!D53)</f>
        <v>Niet te beoordelen.</v>
      </c>
      <c r="D43" s="180"/>
      <c r="E43" s="181"/>
      <c r="F43" s="186"/>
      <c r="G43" s="187"/>
      <c r="H43" s="43">
        <f>_xlfn.IFS(B43=ON_TOELICHTING!B49,1,B43=ON_TOELICHTING!B50,4,B43=ON_TOELICHTING!B51,7,B43=ON_TOELICHTING!B52,10,B43=ON_TOELICHTING!B53,0)</f>
        <v>0</v>
      </c>
      <c r="I43" s="207"/>
      <c r="J43" s="26"/>
      <c r="K43" s="27">
        <f>_xlfn.IFS(H43&gt;0,1,H43=0,0)</f>
        <v>0</v>
      </c>
      <c r="L43" s="27"/>
      <c r="M43" s="27"/>
      <c r="N43" s="32"/>
      <c r="O43" s="34"/>
      <c r="P43" s="28"/>
    </row>
    <row r="44" spans="1:16" ht="15.6" x14ac:dyDescent="0.3">
      <c r="A44" s="87"/>
      <c r="B44" s="78" t="s">
        <v>168</v>
      </c>
      <c r="C44" s="78"/>
      <c r="D44" s="88"/>
      <c r="E44" s="88"/>
      <c r="F44" s="88"/>
      <c r="G44" s="88"/>
      <c r="H44" s="61"/>
      <c r="I44" s="207"/>
      <c r="J44" s="26"/>
      <c r="K44" s="27"/>
      <c r="L44" s="27"/>
      <c r="M44" s="27"/>
      <c r="N44" s="32"/>
      <c r="O44" s="34"/>
      <c r="P44" s="28"/>
    </row>
    <row r="45" spans="1:16" ht="15.6" x14ac:dyDescent="0.3">
      <c r="A45" s="89"/>
      <c r="B45" s="75" t="s">
        <v>155</v>
      </c>
      <c r="C45" s="75"/>
      <c r="D45" s="76"/>
      <c r="E45" s="76"/>
      <c r="F45" s="76"/>
      <c r="G45" s="76"/>
      <c r="H45" s="61"/>
      <c r="I45" s="207"/>
      <c r="J45" s="26"/>
      <c r="K45" s="27"/>
      <c r="L45" s="27"/>
      <c r="M45" s="27"/>
      <c r="N45" s="32"/>
      <c r="O45" s="34"/>
      <c r="P45" s="28"/>
    </row>
    <row r="46" spans="1:16" ht="18" x14ac:dyDescent="0.35">
      <c r="A46" s="121" t="s">
        <v>88</v>
      </c>
      <c r="B46" s="122" t="s">
        <v>197</v>
      </c>
      <c r="C46" s="41"/>
      <c r="D46" s="137"/>
      <c r="E46" s="137"/>
      <c r="F46" s="137"/>
      <c r="G46" s="137"/>
      <c r="H46" s="47"/>
      <c r="I46" s="207"/>
      <c r="J46" s="26"/>
      <c r="K46" s="27"/>
      <c r="L46" s="27"/>
      <c r="M46" s="27"/>
      <c r="N46" s="32"/>
      <c r="O46" s="34"/>
      <c r="P46" s="28"/>
    </row>
    <row r="47" spans="1:16" ht="70.8" customHeight="1" x14ac:dyDescent="0.3">
      <c r="A47" s="73"/>
      <c r="B47" s="167" t="s">
        <v>142</v>
      </c>
      <c r="C47" s="182" t="str">
        <f>_xlfn.IFS(B47=ON_TOELICHTING!B55,ON_TOELICHTING!D55,B47=ON_TOELICHTING!B56,ON_TOELICHTING!D56,B47=ON_TOELICHTING!B57,ON_TOELICHTING!D57,B47=ON_TOELICHTING!B58,ON_TOELICHTING!D58,B47=ON_TOELICHTING!B59,ON_TOELICHTING!D59)</f>
        <v>Niet te beoordelen.</v>
      </c>
      <c r="D47" s="183"/>
      <c r="E47" s="184"/>
      <c r="F47" s="186"/>
      <c r="G47" s="187"/>
      <c r="H47" s="43">
        <f>_xlfn.IFS(B47=ON_TOELICHTING!B55,1,B47=ON_TOELICHTING!B56,4,B47=ON_TOELICHTING!B57,7,B47=ON_TOELICHTING!B58,10,B47=ON_TOELICHTING!B59,0)</f>
        <v>0</v>
      </c>
      <c r="I47" s="207"/>
      <c r="J47" s="26"/>
      <c r="K47" s="27">
        <f>_xlfn.IFS(H47&gt;0,1,H47=0,0)</f>
        <v>0</v>
      </c>
      <c r="L47" s="27"/>
      <c r="M47" s="27"/>
      <c r="N47" s="32"/>
      <c r="O47" s="34"/>
      <c r="P47" s="28"/>
    </row>
    <row r="48" spans="1:16" ht="15" customHeight="1" x14ac:dyDescent="0.3">
      <c r="A48" s="87"/>
      <c r="B48" s="101" t="s">
        <v>260</v>
      </c>
      <c r="C48" s="101"/>
      <c r="D48" s="98"/>
      <c r="E48" s="98"/>
      <c r="F48" s="98"/>
      <c r="G48" s="98"/>
      <c r="H48" s="61"/>
      <c r="I48" s="207"/>
      <c r="J48" s="26"/>
      <c r="K48" s="27"/>
      <c r="L48" s="27"/>
      <c r="M48" s="27"/>
      <c r="N48" s="32"/>
      <c r="O48" s="34"/>
      <c r="P48" s="28"/>
    </row>
    <row r="49" spans="1:16" ht="16.5" customHeight="1" x14ac:dyDescent="0.3">
      <c r="A49" s="89"/>
      <c r="B49" s="174" t="s">
        <v>203</v>
      </c>
      <c r="C49" s="174"/>
      <c r="D49" s="86"/>
      <c r="E49" s="86"/>
      <c r="F49" s="86"/>
      <c r="G49" s="100"/>
      <c r="H49" s="61"/>
      <c r="I49" s="207"/>
      <c r="J49" s="26"/>
      <c r="K49" s="27"/>
      <c r="L49" s="27"/>
      <c r="M49" s="27"/>
      <c r="N49" s="32"/>
      <c r="O49" s="34"/>
      <c r="P49" s="28"/>
    </row>
    <row r="50" spans="1:16" ht="18" x14ac:dyDescent="0.35">
      <c r="A50" s="172" t="s">
        <v>259</v>
      </c>
      <c r="B50" s="178" t="s">
        <v>261</v>
      </c>
      <c r="C50" s="173"/>
      <c r="D50" s="31"/>
      <c r="E50" s="31"/>
      <c r="F50" s="31"/>
      <c r="G50" s="31"/>
      <c r="H50" s="47"/>
      <c r="I50" s="207"/>
      <c r="J50" s="26"/>
      <c r="K50" s="27"/>
      <c r="L50" s="27"/>
      <c r="M50" s="27"/>
      <c r="N50" s="32"/>
      <c r="O50" s="34"/>
      <c r="P50" s="28"/>
    </row>
    <row r="51" spans="1:16" ht="102.75" customHeight="1" x14ac:dyDescent="0.3">
      <c r="A51" s="73"/>
      <c r="B51" s="167" t="s">
        <v>142</v>
      </c>
      <c r="C51" s="182" t="str">
        <f>_xlfn.IFS(B51=ON_TOELICHTING!B61,ON_TOELICHTING!D61,B51=ON_TOELICHTING!B62,ON_TOELICHTING!D62,B51=ON_TOELICHTING!B63,ON_TOELICHTING!D63,B51=ON_TOELICHTING!B64,ON_TOELICHTING!D64,B51=ON_TOELICHTING!B65,ON_TOELICHTING!D65)</f>
        <v>Niet te beoordelen.</v>
      </c>
      <c r="D51" s="183"/>
      <c r="E51" s="184"/>
      <c r="F51" s="186"/>
      <c r="G51" s="187"/>
      <c r="H51" s="43">
        <f>_xlfn.IFS(B51=ON_TOELICHTING!B61,1,B51=ON_TOELICHTING!B62,4,B51=ON_TOELICHTING!B63,7,B51=ON_TOELICHTING!B64,10,B51=ON_TOELICHTING!B65,0)</f>
        <v>0</v>
      </c>
      <c r="I51" s="207"/>
      <c r="J51" s="26"/>
      <c r="K51" s="27">
        <f>_xlfn.IFS(H51&gt;0,1,H51=0,0)</f>
        <v>0</v>
      </c>
      <c r="L51" s="27"/>
      <c r="M51" s="27"/>
      <c r="N51" s="32"/>
      <c r="O51" s="34"/>
      <c r="P51" s="28"/>
    </row>
    <row r="52" spans="1:16" x14ac:dyDescent="0.3">
      <c r="A52" s="87"/>
      <c r="B52" s="101" t="s">
        <v>262</v>
      </c>
      <c r="C52" s="101"/>
      <c r="D52" s="98"/>
      <c r="E52" s="98"/>
      <c r="F52" s="98"/>
      <c r="G52" s="98"/>
      <c r="H52" s="61"/>
      <c r="I52" s="207"/>
      <c r="J52" s="26"/>
      <c r="K52" s="27"/>
      <c r="L52" s="27"/>
      <c r="M52" s="27"/>
      <c r="N52" s="32"/>
      <c r="O52" s="34"/>
      <c r="P52" s="28"/>
    </row>
    <row r="53" spans="1:16" ht="16.5" customHeight="1" thickBot="1" x14ac:dyDescent="0.35">
      <c r="A53" s="94"/>
      <c r="B53" s="135" t="s">
        <v>263</v>
      </c>
      <c r="C53" s="135"/>
      <c r="D53" s="136"/>
      <c r="E53" s="136"/>
      <c r="F53" s="136"/>
      <c r="G53" s="98"/>
      <c r="H53" s="61"/>
      <c r="I53" s="208"/>
      <c r="J53" s="26"/>
      <c r="K53" s="27"/>
      <c r="L53" s="27"/>
      <c r="M53" s="27"/>
      <c r="N53" s="32"/>
      <c r="O53" s="34"/>
      <c r="P53" s="28"/>
    </row>
    <row r="54" spans="1:16" ht="18" x14ac:dyDescent="0.35">
      <c r="A54" s="55">
        <v>4</v>
      </c>
      <c r="B54" s="56" t="s">
        <v>77</v>
      </c>
      <c r="C54" s="56"/>
      <c r="D54" s="57"/>
      <c r="E54" s="57"/>
      <c r="F54" s="57"/>
      <c r="G54" s="57"/>
      <c r="H54" s="57"/>
      <c r="I54" s="58"/>
      <c r="J54" s="26"/>
      <c r="K54" s="27"/>
      <c r="L54" s="27"/>
      <c r="M54" s="27"/>
      <c r="N54" s="32"/>
      <c r="O54" s="32"/>
      <c r="P54" s="28"/>
    </row>
    <row r="55" spans="1:16" ht="27.6" x14ac:dyDescent="0.35">
      <c r="A55" s="53"/>
      <c r="B55" s="54" t="s">
        <v>39</v>
      </c>
      <c r="C55" s="54"/>
      <c r="D55" s="54" t="s">
        <v>62</v>
      </c>
      <c r="E55" s="54"/>
      <c r="F55" s="54" t="s">
        <v>93</v>
      </c>
      <c r="G55" s="54"/>
      <c r="H55" s="39" t="s">
        <v>63</v>
      </c>
      <c r="I55" s="38" t="s">
        <v>64</v>
      </c>
      <c r="J55" s="26"/>
      <c r="K55" s="27"/>
      <c r="L55" s="27"/>
      <c r="M55" s="27"/>
      <c r="N55" s="32"/>
      <c r="O55" s="32"/>
      <c r="P55" s="28"/>
    </row>
    <row r="56" spans="1:16" ht="18" x14ac:dyDescent="0.35">
      <c r="A56" s="121" t="s">
        <v>89</v>
      </c>
      <c r="B56" s="122" t="s">
        <v>245</v>
      </c>
      <c r="C56" s="41"/>
      <c r="D56" s="41"/>
      <c r="E56" s="41"/>
      <c r="F56" s="41"/>
      <c r="G56" s="59"/>
      <c r="H56" s="42"/>
      <c r="I56" s="206">
        <f>(H57+H60)</f>
        <v>0</v>
      </c>
      <c r="J56" s="26"/>
      <c r="K56" s="27"/>
      <c r="L56" s="27"/>
      <c r="M56" s="27"/>
      <c r="N56" s="32"/>
      <c r="O56" s="32"/>
      <c r="P56" s="28"/>
    </row>
    <row r="57" spans="1:16" ht="70.8" customHeight="1" x14ac:dyDescent="0.3">
      <c r="A57" s="73"/>
      <c r="B57" s="167" t="s">
        <v>142</v>
      </c>
      <c r="C57" s="179" t="str">
        <f>_xlfn.IFS(B57=ON_TOELICHTING!B69,ON_TOELICHTING!D69,B57=ON_TOELICHTING!B70,ON_TOELICHTING!D70,B57=ON_TOELICHTING!B71,ON_TOELICHTING!D71,B57=ON_TOELICHTING!B72,ON_TOELICHTING!D72,B57=ON_TOELICHTING!B73,ON_TOELICHTING!D73)</f>
        <v>Niet te beoordelen.</v>
      </c>
      <c r="D57" s="180"/>
      <c r="E57" s="181"/>
      <c r="F57" s="186"/>
      <c r="G57" s="187"/>
      <c r="H57" s="43">
        <f>_xlfn.IFS(B57=ON_TOELICHTING!B69,1,B57=ON_TOELICHTING!B70,4,B57=ON_TOELICHTING!B71,7,B57=ON_TOELICHTING!B72,10,B57=ON_TOELICHTING!B73,0)</f>
        <v>0</v>
      </c>
      <c r="I57" s="207"/>
      <c r="J57" s="26"/>
      <c r="K57" s="27">
        <f>_xlfn.IFS(H57&gt;0,1,H57=0,0)</f>
        <v>0</v>
      </c>
      <c r="L57" s="27"/>
      <c r="M57" s="27"/>
      <c r="N57" s="32"/>
      <c r="O57" s="34"/>
      <c r="P57" s="28"/>
    </row>
    <row r="58" spans="1:16" ht="15.6" x14ac:dyDescent="0.3">
      <c r="A58" s="89"/>
      <c r="B58" s="75" t="s">
        <v>113</v>
      </c>
      <c r="C58" s="75"/>
      <c r="D58" s="90"/>
      <c r="E58" s="90"/>
      <c r="F58" s="90"/>
      <c r="G58" s="91"/>
      <c r="H58" s="48"/>
      <c r="I58" s="207"/>
      <c r="J58" s="26"/>
      <c r="K58" s="27"/>
      <c r="L58" s="27"/>
      <c r="M58" s="27"/>
      <c r="N58" s="32"/>
      <c r="O58" s="34"/>
      <c r="P58" s="28"/>
    </row>
    <row r="59" spans="1:16" ht="18" x14ac:dyDescent="0.35">
      <c r="A59" s="121" t="s">
        <v>90</v>
      </c>
      <c r="B59" s="122" t="s">
        <v>282</v>
      </c>
      <c r="C59" s="41"/>
      <c r="D59" s="137"/>
      <c r="E59" s="137"/>
      <c r="F59" s="137"/>
      <c r="G59" s="63"/>
      <c r="H59" s="47"/>
      <c r="I59" s="207"/>
      <c r="J59" s="26"/>
      <c r="K59" s="27"/>
      <c r="L59" s="27"/>
      <c r="M59" s="27"/>
      <c r="N59" s="32"/>
      <c r="O59" s="34"/>
      <c r="P59" s="28"/>
    </row>
    <row r="60" spans="1:16" ht="70.8" customHeight="1" x14ac:dyDescent="0.3">
      <c r="A60" s="73"/>
      <c r="B60" s="167" t="s">
        <v>142</v>
      </c>
      <c r="C60" s="179" t="str">
        <f>_xlfn.IFS(B60=ON_TOELICHTING!B75,ON_TOELICHTING!D75,B60=ON_TOELICHTING!B76,ON_TOELICHTING!D76,B60=ON_TOELICHTING!B77,ON_TOELICHTING!D77,B60=ON_TOELICHTING!B78,ON_TOELICHTING!D78,B60=ON_TOELICHTING!B79,ON_TOELICHTING!D79)</f>
        <v>Niet te beoordelen.</v>
      </c>
      <c r="D60" s="180"/>
      <c r="E60" s="181"/>
      <c r="F60" s="186"/>
      <c r="G60" s="187"/>
      <c r="H60" s="43">
        <f>_xlfn.IFS(B60=ON_TOELICHTING!B75,1,B60=ON_TOELICHTING!B76,4,B60=ON_TOELICHTING!B77,7,B60=ON_TOELICHTING!B78,10,B60=ON_TOELICHTING!B79,0)</f>
        <v>0</v>
      </c>
      <c r="I60" s="207"/>
      <c r="J60" s="26"/>
      <c r="K60" s="27">
        <f>_xlfn.IFS(H60&gt;0,1,H60=0,0)</f>
        <v>0</v>
      </c>
      <c r="L60" s="27"/>
      <c r="M60" s="27"/>
      <c r="N60" s="32"/>
      <c r="O60" s="34"/>
      <c r="P60" s="28"/>
    </row>
    <row r="61" spans="1:16" ht="15.6" x14ac:dyDescent="0.3">
      <c r="A61" s="87"/>
      <c r="B61" s="78" t="s">
        <v>225</v>
      </c>
      <c r="C61" s="78"/>
      <c r="D61" s="92"/>
      <c r="E61" s="92"/>
      <c r="F61" s="92"/>
      <c r="G61" s="93"/>
      <c r="H61" s="48"/>
      <c r="I61" s="207"/>
      <c r="J61" s="26"/>
      <c r="K61" s="27"/>
      <c r="L61" s="27"/>
      <c r="M61" s="27"/>
      <c r="N61" s="32"/>
      <c r="O61" s="34"/>
      <c r="P61" s="28"/>
    </row>
    <row r="62" spans="1:16" ht="16.2" thickBot="1" x14ac:dyDescent="0.35">
      <c r="A62" s="94"/>
      <c r="B62" s="95" t="s">
        <v>150</v>
      </c>
      <c r="C62" s="95"/>
      <c r="D62" s="96"/>
      <c r="E62" s="96"/>
      <c r="F62" s="96"/>
      <c r="G62" s="97"/>
      <c r="H62" s="64"/>
      <c r="I62" s="208"/>
      <c r="J62" s="26"/>
      <c r="K62" s="27"/>
      <c r="L62" s="27"/>
      <c r="M62" s="27"/>
      <c r="N62" s="32"/>
      <c r="O62" s="34"/>
      <c r="P62" s="28"/>
    </row>
    <row r="63" spans="1:16" ht="18" x14ac:dyDescent="0.35">
      <c r="A63" s="55">
        <v>5</v>
      </c>
      <c r="B63" s="56" t="s">
        <v>80</v>
      </c>
      <c r="C63" s="56"/>
      <c r="D63" s="57"/>
      <c r="E63" s="57"/>
      <c r="F63" s="57"/>
      <c r="G63" s="57"/>
      <c r="H63" s="57"/>
      <c r="I63" s="58"/>
      <c r="J63" s="26"/>
      <c r="K63" s="27"/>
      <c r="L63" s="27"/>
      <c r="M63" s="27"/>
      <c r="N63" s="32"/>
      <c r="O63" s="34"/>
      <c r="P63" s="28"/>
    </row>
    <row r="64" spans="1:16" ht="27.6" x14ac:dyDescent="0.35">
      <c r="A64" s="53"/>
      <c r="B64" s="54" t="s">
        <v>39</v>
      </c>
      <c r="C64" s="54"/>
      <c r="D64" s="54" t="s">
        <v>62</v>
      </c>
      <c r="E64" s="54"/>
      <c r="F64" s="54" t="s">
        <v>93</v>
      </c>
      <c r="G64" s="54"/>
      <c r="H64" s="39" t="s">
        <v>63</v>
      </c>
      <c r="I64" s="38" t="s">
        <v>64</v>
      </c>
      <c r="J64" s="26"/>
      <c r="K64" s="27"/>
      <c r="L64" s="27"/>
      <c r="M64" s="27"/>
      <c r="N64" s="32"/>
      <c r="O64" s="34"/>
      <c r="P64" s="28"/>
    </row>
    <row r="65" spans="1:16" ht="48.75" customHeight="1" x14ac:dyDescent="0.35">
      <c r="A65" s="121" t="s">
        <v>91</v>
      </c>
      <c r="B65" s="212" t="s">
        <v>288</v>
      </c>
      <c r="C65" s="212"/>
      <c r="D65" s="212"/>
      <c r="E65" s="212"/>
      <c r="F65" s="212"/>
      <c r="G65" s="213"/>
      <c r="H65" s="60"/>
      <c r="I65" s="206">
        <f>(H66+H70)</f>
        <v>0</v>
      </c>
      <c r="J65" s="26"/>
      <c r="K65" s="27"/>
      <c r="L65" s="27"/>
      <c r="M65" s="27"/>
      <c r="N65" s="32"/>
      <c r="O65" s="34"/>
      <c r="P65" s="28"/>
    </row>
    <row r="66" spans="1:16" ht="83.25" customHeight="1" x14ac:dyDescent="0.3">
      <c r="A66" s="73"/>
      <c r="B66" s="167" t="s">
        <v>142</v>
      </c>
      <c r="C66" s="192" t="str">
        <f>_xlfn.IFS(B66=ON_TOELICHTING!B83,ON_TOELICHTING!D83,B66=ON_TOELICHTING!B84,ON_TOELICHTING!D84,B66=ON_TOELICHTING!B85,ON_TOELICHTING!D85,B66=ON_TOELICHTING!B86,ON_TOELICHTING!D86,B66=ON_TOELICHTING!B87,ON_TOELICHTING!D87)</f>
        <v>Niet te beoordelen.</v>
      </c>
      <c r="D66" s="193"/>
      <c r="E66" s="194"/>
      <c r="F66" s="186"/>
      <c r="G66" s="187"/>
      <c r="H66" s="43">
        <f>_xlfn.IFS(B66=ON_TOELICHTING!B83,1,B66=ON_TOELICHTING!B84,4,B66=ON_TOELICHTING!B85,7,B66=ON_TOELICHTING!B86,10,B66=ON_TOELICHTING!B87,0)</f>
        <v>0</v>
      </c>
      <c r="I66" s="207"/>
      <c r="J66" s="26"/>
      <c r="K66" s="27">
        <f>_xlfn.IFS(H66&gt;0,1,H66=0,0)</f>
        <v>0</v>
      </c>
      <c r="L66" s="27"/>
      <c r="M66" s="27"/>
      <c r="N66" s="32"/>
      <c r="O66" s="34"/>
      <c r="P66" s="28"/>
    </row>
    <row r="67" spans="1:16" ht="15.6" x14ac:dyDescent="0.3">
      <c r="A67" s="87"/>
      <c r="B67" s="78" t="s">
        <v>226</v>
      </c>
      <c r="C67" s="78"/>
      <c r="D67" s="98"/>
      <c r="E67" s="98"/>
      <c r="F67" s="98"/>
      <c r="G67" s="99"/>
      <c r="H67" s="65"/>
      <c r="I67" s="207"/>
      <c r="J67" s="26"/>
      <c r="K67" s="27"/>
      <c r="L67" s="27"/>
      <c r="M67" s="27"/>
      <c r="N67" s="32"/>
      <c r="O67" s="34"/>
      <c r="P67" s="28"/>
    </row>
    <row r="68" spans="1:16" ht="15.6" x14ac:dyDescent="0.3">
      <c r="A68" s="89"/>
      <c r="B68" s="75" t="s">
        <v>153</v>
      </c>
      <c r="C68" s="75"/>
      <c r="D68" s="86"/>
      <c r="E68" s="86"/>
      <c r="F68" s="86"/>
      <c r="G68" s="100"/>
      <c r="H68" s="66"/>
      <c r="I68" s="207"/>
      <c r="J68" s="26"/>
      <c r="K68" s="27"/>
      <c r="L68" s="27"/>
      <c r="M68" s="27"/>
      <c r="N68" s="32"/>
      <c r="O68" s="34"/>
      <c r="P68" s="28"/>
    </row>
    <row r="69" spans="1:16" ht="18" x14ac:dyDescent="0.35">
      <c r="A69" s="121" t="s">
        <v>92</v>
      </c>
      <c r="B69" s="171" t="s">
        <v>169</v>
      </c>
      <c r="C69" s="41"/>
      <c r="D69" s="137"/>
      <c r="E69" s="137"/>
      <c r="F69" s="137"/>
      <c r="G69" s="63"/>
      <c r="H69" s="62"/>
      <c r="I69" s="207"/>
      <c r="J69" s="26"/>
      <c r="K69" s="27"/>
      <c r="L69" s="27"/>
      <c r="M69" s="27"/>
      <c r="N69" s="32"/>
      <c r="O69" s="34"/>
      <c r="P69" s="28"/>
    </row>
    <row r="70" spans="1:16" ht="70.8" customHeight="1" x14ac:dyDescent="0.3">
      <c r="A70" s="73"/>
      <c r="B70" s="167" t="s">
        <v>142</v>
      </c>
      <c r="C70" s="179" t="str">
        <f>_xlfn.IFS(B70=ON_TOELICHTING!B89,ON_TOELICHTING!D89,B70=ON_TOELICHTING!B90,ON_TOELICHTING!D90,B70=ON_TOELICHTING!B91,ON_TOELICHTING!D91,B70=ON_TOELICHTING!B92,ON_TOELICHTING!D92,B70=ON_TOELICHTING!B93,ON_TOELICHTING!D93)</f>
        <v>Niet te beoordelen.</v>
      </c>
      <c r="D70" s="180"/>
      <c r="E70" s="181"/>
      <c r="F70" s="186"/>
      <c r="G70" s="187"/>
      <c r="H70" s="43">
        <f>_xlfn.IFS(B70=ON_TOELICHTING!B89,1,B70=ON_TOELICHTING!B90,4,B70=ON_TOELICHTING!B91,7,B70=ON_TOELICHTING!B92,10,B70=ON_TOELICHTING!B93,0)</f>
        <v>0</v>
      </c>
      <c r="I70" s="207"/>
      <c r="J70" s="26"/>
      <c r="K70" s="27">
        <f>_xlfn.IFS(H70&gt;0,1,H70=0,0)</f>
        <v>0</v>
      </c>
      <c r="L70" s="27"/>
      <c r="M70" s="27"/>
      <c r="N70" s="32"/>
      <c r="O70" s="34"/>
      <c r="P70" s="28"/>
    </row>
    <row r="71" spans="1:16" ht="15.6" x14ac:dyDescent="0.3">
      <c r="A71" s="87"/>
      <c r="B71" s="78" t="s">
        <v>170</v>
      </c>
      <c r="C71" s="101"/>
      <c r="D71" s="102"/>
      <c r="E71" s="102"/>
      <c r="F71" s="102"/>
      <c r="G71" s="103"/>
      <c r="H71" s="67"/>
      <c r="I71" s="207"/>
      <c r="J71" s="26"/>
      <c r="K71" s="27"/>
      <c r="L71" s="27"/>
      <c r="M71" s="27"/>
      <c r="N71" s="32"/>
      <c r="O71" s="34"/>
      <c r="P71" s="28"/>
    </row>
    <row r="72" spans="1:16" ht="15.6" x14ac:dyDescent="0.3">
      <c r="A72" s="87"/>
      <c r="B72" s="78" t="s">
        <v>152</v>
      </c>
      <c r="C72" s="78"/>
      <c r="D72" s="102"/>
      <c r="E72" s="102"/>
      <c r="F72" s="102"/>
      <c r="G72" s="103"/>
      <c r="H72" s="67"/>
      <c r="I72" s="207"/>
      <c r="J72" s="26"/>
      <c r="K72" s="27"/>
      <c r="L72" s="27"/>
      <c r="M72" s="27"/>
      <c r="N72" s="32"/>
      <c r="O72" s="34"/>
      <c r="P72" s="28"/>
    </row>
    <row r="73" spans="1:16" ht="16.2" thickBot="1" x14ac:dyDescent="0.35">
      <c r="A73" s="89"/>
      <c r="B73" s="75" t="s">
        <v>151</v>
      </c>
      <c r="C73" s="75"/>
      <c r="D73" s="104"/>
      <c r="E73" s="104"/>
      <c r="F73" s="104"/>
      <c r="G73" s="105"/>
      <c r="H73" s="68"/>
      <c r="I73" s="207"/>
      <c r="J73" s="26"/>
      <c r="K73" s="27"/>
      <c r="L73" s="27"/>
      <c r="M73" s="27"/>
      <c r="N73" s="32"/>
      <c r="O73" s="34"/>
      <c r="P73" s="28"/>
    </row>
    <row r="74" spans="1:16" ht="18" x14ac:dyDescent="0.35">
      <c r="A74" s="55">
        <v>6</v>
      </c>
      <c r="B74" s="56" t="s">
        <v>94</v>
      </c>
      <c r="C74" s="56"/>
      <c r="D74" s="57"/>
      <c r="E74" s="57"/>
      <c r="F74" s="57"/>
      <c r="G74" s="57"/>
      <c r="H74" s="57"/>
      <c r="I74" s="58"/>
      <c r="J74" s="26"/>
      <c r="K74" s="27"/>
      <c r="L74" s="27"/>
      <c r="M74" s="27"/>
      <c r="N74" s="32"/>
      <c r="O74" s="34"/>
      <c r="P74" s="28"/>
    </row>
    <row r="75" spans="1:16" ht="27.6" x14ac:dyDescent="0.35">
      <c r="A75" s="53"/>
      <c r="B75" s="54" t="s">
        <v>39</v>
      </c>
      <c r="C75" s="54"/>
      <c r="D75" s="54" t="s">
        <v>62</v>
      </c>
      <c r="E75" s="54"/>
      <c r="F75" s="54" t="s">
        <v>93</v>
      </c>
      <c r="G75" s="54"/>
      <c r="H75" s="39" t="s">
        <v>63</v>
      </c>
      <c r="I75" s="38" t="s">
        <v>64</v>
      </c>
      <c r="J75" s="26"/>
      <c r="K75" s="27"/>
      <c r="L75" s="27"/>
      <c r="M75" s="27"/>
      <c r="N75" s="32"/>
      <c r="O75" s="34"/>
      <c r="P75" s="28"/>
    </row>
    <row r="76" spans="1:16" ht="18" x14ac:dyDescent="0.35">
      <c r="A76" s="121" t="s">
        <v>95</v>
      </c>
      <c r="B76" s="122" t="s">
        <v>231</v>
      </c>
      <c r="C76" s="41"/>
      <c r="D76" s="41"/>
      <c r="E76" s="41"/>
      <c r="F76" s="41"/>
      <c r="G76" s="41"/>
      <c r="H76" s="42"/>
      <c r="I76" s="206">
        <f>(H77+H80)</f>
        <v>0</v>
      </c>
      <c r="J76" s="26"/>
      <c r="K76" s="27"/>
      <c r="L76" s="27"/>
      <c r="M76" s="27"/>
      <c r="N76" s="32"/>
      <c r="O76" s="34"/>
      <c r="P76" s="28"/>
    </row>
    <row r="77" spans="1:16" ht="70.8" customHeight="1" x14ac:dyDescent="0.3">
      <c r="A77" s="73"/>
      <c r="B77" s="167" t="s">
        <v>142</v>
      </c>
      <c r="C77" s="179" t="str">
        <f>_xlfn.IFS(B77=ON_TOELICHTING!B97,ON_TOELICHTING!D97,B77=ON_TOELICHTING!B98,ON_TOELICHTING!D98,B77=ON_TOELICHTING!B99,ON_TOELICHTING!D99,B77=ON_TOELICHTING!B100,ON_TOELICHTING!D100,B77=ON_TOELICHTING!B101,ON_TOELICHTING!D101)</f>
        <v>Niet te beoordelen.</v>
      </c>
      <c r="D77" s="180"/>
      <c r="E77" s="181"/>
      <c r="F77" s="186"/>
      <c r="G77" s="187"/>
      <c r="H77" s="43">
        <f>_xlfn.IFS(B77=ON_TOELICHTING!B97,1,B77=ON_TOELICHTING!B98,4,B77=ON_TOELICHTING!B99,7,B77=ON_TOELICHTING!B100,10,B77=ON_TOELICHTING!B101,0)</f>
        <v>0</v>
      </c>
      <c r="I77" s="207"/>
      <c r="J77" s="26"/>
      <c r="K77" s="27">
        <f>_xlfn.IFS(H77&gt;0,1,H77=0,0)</f>
        <v>0</v>
      </c>
      <c r="L77" s="27"/>
      <c r="M77" s="27"/>
      <c r="N77" s="32"/>
      <c r="O77" s="34"/>
      <c r="P77" s="28"/>
    </row>
    <row r="78" spans="1:16" ht="15.6" x14ac:dyDescent="0.3">
      <c r="A78" s="89"/>
      <c r="B78" s="75" t="s">
        <v>114</v>
      </c>
      <c r="C78" s="75"/>
      <c r="D78" s="86"/>
      <c r="E78" s="86"/>
      <c r="F78" s="86"/>
      <c r="G78" s="86"/>
      <c r="H78" s="50"/>
      <c r="I78" s="207"/>
      <c r="J78" s="26"/>
      <c r="K78" s="27"/>
      <c r="L78" s="27"/>
      <c r="M78" s="27"/>
      <c r="N78" s="32"/>
      <c r="O78" s="34"/>
      <c r="P78" s="28"/>
    </row>
    <row r="79" spans="1:16" ht="18" x14ac:dyDescent="0.35">
      <c r="A79" s="121" t="s">
        <v>146</v>
      </c>
      <c r="B79" s="122" t="s">
        <v>230</v>
      </c>
      <c r="C79" s="41"/>
      <c r="D79" s="137"/>
      <c r="E79" s="137"/>
      <c r="F79" s="137"/>
      <c r="G79" s="137"/>
      <c r="H79" s="47"/>
      <c r="I79" s="207"/>
      <c r="J79" s="26"/>
      <c r="K79" s="27"/>
      <c r="L79" s="27"/>
      <c r="M79" s="27"/>
      <c r="N79" s="32"/>
      <c r="O79" s="34"/>
      <c r="P79" s="28"/>
    </row>
    <row r="80" spans="1:16" ht="70.8" customHeight="1" x14ac:dyDescent="0.3">
      <c r="A80" s="73"/>
      <c r="B80" s="167" t="s">
        <v>142</v>
      </c>
      <c r="C80" s="179" t="str">
        <f>_xlfn.IFS(B80=ON_TOELICHTING!B103,ON_TOELICHTING!D103,B80=ON_TOELICHTING!B104,ON_TOELICHTING!D104,B80=ON_TOELICHTING!B105,ON_TOELICHTING!D105,B80=ON_TOELICHTING!B106,ON_TOELICHTING!D106,B80=ON_TOELICHTING!B107,ON_TOELICHTING!D107)</f>
        <v>Niet te beoordelen.</v>
      </c>
      <c r="D80" s="180"/>
      <c r="E80" s="181"/>
      <c r="F80" s="186"/>
      <c r="G80" s="187"/>
      <c r="H80" s="43">
        <f>_xlfn.IFS(B80=ON_TOELICHTING!B103,1,B80=ON_TOELICHTING!B104,4,B80=ON_TOELICHTING!B105,7,B80=ON_TOELICHTING!B106,10,B80=ON_TOELICHTING!B107,0)</f>
        <v>0</v>
      </c>
      <c r="I80" s="207"/>
      <c r="J80" s="26"/>
      <c r="K80" s="27">
        <f>_xlfn.IFS(H80&gt;0,1,H80=0,0)</f>
        <v>0</v>
      </c>
      <c r="L80" s="27"/>
      <c r="M80" s="27"/>
      <c r="N80" s="32"/>
      <c r="O80" s="34"/>
      <c r="P80" s="28"/>
    </row>
    <row r="81" spans="1:16" ht="15.6" x14ac:dyDescent="0.3">
      <c r="A81" s="87"/>
      <c r="B81" s="78" t="s">
        <v>171</v>
      </c>
      <c r="C81" s="78"/>
      <c r="D81" s="92"/>
      <c r="E81" s="92"/>
      <c r="F81" s="92"/>
      <c r="G81" s="92"/>
      <c r="H81" s="48"/>
      <c r="I81" s="207"/>
      <c r="J81" s="26"/>
      <c r="K81" s="27"/>
      <c r="L81" s="27"/>
      <c r="M81" s="27"/>
      <c r="N81" s="32"/>
      <c r="O81" s="34"/>
      <c r="P81" s="28"/>
    </row>
    <row r="82" spans="1:16" ht="16.2" thickBot="1" x14ac:dyDescent="0.35">
      <c r="A82" s="94"/>
      <c r="B82" s="95" t="s">
        <v>204</v>
      </c>
      <c r="C82" s="95"/>
      <c r="D82" s="96"/>
      <c r="E82" s="96"/>
      <c r="F82" s="96"/>
      <c r="G82" s="96"/>
      <c r="H82" s="64"/>
      <c r="I82" s="208"/>
      <c r="J82" s="26"/>
      <c r="K82" s="27"/>
      <c r="L82" s="27"/>
      <c r="M82" s="27"/>
      <c r="N82" s="32"/>
      <c r="O82" s="34"/>
      <c r="P82" s="28"/>
    </row>
    <row r="83" spans="1:16" ht="18" x14ac:dyDescent="0.35">
      <c r="A83" s="55">
        <v>7</v>
      </c>
      <c r="B83" s="56" t="s">
        <v>59</v>
      </c>
      <c r="C83" s="56"/>
      <c r="D83" s="57"/>
      <c r="E83" s="57"/>
      <c r="F83" s="57"/>
      <c r="G83" s="57"/>
      <c r="H83" s="57"/>
      <c r="I83" s="58"/>
      <c r="J83" s="26"/>
      <c r="K83" s="27"/>
      <c r="L83" s="27"/>
      <c r="M83" s="27"/>
      <c r="N83" s="32"/>
      <c r="O83" s="34"/>
      <c r="P83" s="28"/>
    </row>
    <row r="84" spans="1:16" ht="27.6" x14ac:dyDescent="0.35">
      <c r="A84" s="53"/>
      <c r="B84" s="54" t="s">
        <v>39</v>
      </c>
      <c r="C84" s="54"/>
      <c r="D84" s="54" t="s">
        <v>62</v>
      </c>
      <c r="E84" s="54"/>
      <c r="F84" s="54" t="s">
        <v>93</v>
      </c>
      <c r="G84" s="54"/>
      <c r="H84" s="39" t="s">
        <v>63</v>
      </c>
      <c r="I84" s="38" t="s">
        <v>64</v>
      </c>
      <c r="J84" s="26"/>
      <c r="K84" s="27"/>
      <c r="L84" s="27"/>
      <c r="M84" s="27"/>
      <c r="N84" s="32"/>
      <c r="O84" s="34"/>
      <c r="P84" s="28"/>
    </row>
    <row r="85" spans="1:16" ht="18" x14ac:dyDescent="0.35">
      <c r="A85" s="121" t="s">
        <v>96</v>
      </c>
      <c r="B85" s="122" t="s">
        <v>234</v>
      </c>
      <c r="C85" s="41"/>
      <c r="D85" s="41"/>
      <c r="E85" s="41"/>
      <c r="F85" s="41"/>
      <c r="G85" s="41"/>
      <c r="H85" s="42"/>
      <c r="I85" s="209">
        <f>(H86+H93)</f>
        <v>0</v>
      </c>
      <c r="J85" s="26"/>
      <c r="K85" s="27"/>
      <c r="L85" s="27"/>
      <c r="M85" s="27"/>
      <c r="N85" s="32"/>
      <c r="O85" s="34"/>
      <c r="P85" s="28"/>
    </row>
    <row r="86" spans="1:16" ht="70.8" customHeight="1" x14ac:dyDescent="0.3">
      <c r="A86" s="73"/>
      <c r="B86" s="167" t="s">
        <v>142</v>
      </c>
      <c r="C86" s="179" t="str">
        <f>_xlfn.IFS(B86=ON_TOELICHTING!B111,ON_TOELICHTING!D111,B86=ON_TOELICHTING!B112,ON_TOELICHTING!D112,B86=ON_TOELICHTING!B113,ON_TOELICHTING!D113,B86=ON_TOELICHTING!B114,ON_TOELICHTING!D114,B86=ON_TOELICHTING!B115,ON_TOELICHTING!D115)</f>
        <v>Niet te beoordelen</v>
      </c>
      <c r="D86" s="180"/>
      <c r="E86" s="181"/>
      <c r="F86" s="186"/>
      <c r="G86" s="187"/>
      <c r="H86" s="43">
        <f>_xlfn.IFS(B86=ON_TOELICHTING!B111,1,B86=ON_TOELICHTING!B112,4,B86=ON_TOELICHTING!B113,7,B86=ON_TOELICHTING!B114,10,B86=ON_TOELICHTING!B115,0)</f>
        <v>0</v>
      </c>
      <c r="I86" s="210"/>
      <c r="J86" s="26"/>
      <c r="K86" s="27">
        <f>_xlfn.IFS(H86&gt;0,1,H86=0,0)</f>
        <v>0</v>
      </c>
      <c r="L86" s="27"/>
      <c r="M86" s="27"/>
      <c r="N86" s="32"/>
      <c r="O86" s="34"/>
      <c r="P86" s="28"/>
    </row>
    <row r="87" spans="1:16" ht="15.6" x14ac:dyDescent="0.3">
      <c r="A87" s="87"/>
      <c r="B87" s="78" t="s">
        <v>115</v>
      </c>
      <c r="C87" s="78"/>
      <c r="D87" s="98"/>
      <c r="E87" s="98"/>
      <c r="F87" s="98"/>
      <c r="G87" s="98"/>
      <c r="H87" s="48"/>
      <c r="I87" s="210"/>
      <c r="J87" s="26"/>
      <c r="K87" s="27"/>
      <c r="L87" s="27"/>
      <c r="M87" s="27"/>
      <c r="N87" s="32"/>
      <c r="O87" s="34"/>
      <c r="P87" s="28"/>
    </row>
    <row r="88" spans="1:16" ht="34.5" customHeight="1" x14ac:dyDescent="0.35">
      <c r="A88" s="121" t="s">
        <v>97</v>
      </c>
      <c r="B88" s="212" t="s">
        <v>266</v>
      </c>
      <c r="C88" s="212"/>
      <c r="D88" s="212"/>
      <c r="E88" s="212"/>
      <c r="F88" s="212"/>
      <c r="G88" s="213"/>
      <c r="H88" s="47"/>
      <c r="I88" s="210"/>
      <c r="J88" s="26"/>
      <c r="K88" s="27"/>
      <c r="L88" s="27"/>
      <c r="M88" s="27"/>
      <c r="N88" s="32"/>
      <c r="O88" s="34"/>
      <c r="P88" s="28"/>
    </row>
    <row r="89" spans="1:16" ht="70.8" customHeight="1" x14ac:dyDescent="0.3">
      <c r="A89" s="73"/>
      <c r="B89" s="167" t="s">
        <v>142</v>
      </c>
      <c r="C89" s="182" t="str">
        <f>_xlfn.IFS(B89=ON_TOELICHTING!B117,ON_TOELICHTING!D117,B89=ON_TOELICHTING!B118,ON_TOELICHTING!D118,B89=ON_TOELICHTING!B119,ON_TOELICHTING!D119,B89=ON_TOELICHTING!B120,ON_TOELICHTING!D120,B89=ON_TOELICHTING!B121,ON_TOELICHTING!D121)</f>
        <v>Niet te beoordelen</v>
      </c>
      <c r="D89" s="183"/>
      <c r="E89" s="184"/>
      <c r="F89" s="186"/>
      <c r="G89" s="187"/>
      <c r="H89" s="43">
        <f>_xlfn.IFS(B89=ON_TOELICHTING!B117,1,B89=ON_TOELICHTING!B118,4,B89=ON_TOELICHTING!B119,7,B89=ON_TOELICHTING!B120,10,B89=ON_TOELICHTING!B121,0)</f>
        <v>0</v>
      </c>
      <c r="I89" s="210"/>
      <c r="J89" s="26"/>
      <c r="K89" s="27">
        <f>_xlfn.IFS(H89&gt;0,1,H89=0,0)</f>
        <v>0</v>
      </c>
      <c r="L89" s="27"/>
      <c r="M89" s="27"/>
      <c r="N89" s="32"/>
      <c r="O89" s="34"/>
      <c r="P89" s="28"/>
    </row>
    <row r="90" spans="1:16" ht="15.6" x14ac:dyDescent="0.3">
      <c r="A90" s="87"/>
      <c r="B90" s="78" t="s">
        <v>206</v>
      </c>
      <c r="C90" s="78"/>
      <c r="D90" s="98"/>
      <c r="E90" s="98"/>
      <c r="F90" s="98"/>
      <c r="G90" s="98"/>
      <c r="H90" s="48"/>
      <c r="I90" s="210"/>
      <c r="J90" s="26"/>
      <c r="K90" s="27"/>
      <c r="L90" s="27"/>
      <c r="M90" s="27"/>
      <c r="N90" s="32"/>
      <c r="O90" s="34"/>
      <c r="P90" s="28"/>
    </row>
    <row r="91" spans="1:16" ht="16.2" thickBot="1" x14ac:dyDescent="0.35">
      <c r="A91" s="94"/>
      <c r="B91" s="95" t="s">
        <v>154</v>
      </c>
      <c r="C91" s="95"/>
      <c r="D91" s="136"/>
      <c r="E91" s="136"/>
      <c r="F91" s="136"/>
      <c r="G91" s="136"/>
      <c r="H91" s="64"/>
      <c r="I91" s="210"/>
      <c r="J91" s="26"/>
      <c r="K91" s="27"/>
      <c r="L91" s="27"/>
      <c r="M91" s="27"/>
      <c r="N91" s="32"/>
      <c r="O91" s="34"/>
      <c r="P91" s="28"/>
    </row>
    <row r="92" spans="1:16" ht="18" x14ac:dyDescent="0.35">
      <c r="A92" s="121" t="s">
        <v>264</v>
      </c>
      <c r="B92" s="122" t="s">
        <v>265</v>
      </c>
      <c r="C92" s="41"/>
      <c r="D92" s="137"/>
      <c r="E92" s="137"/>
      <c r="F92" s="137"/>
      <c r="G92" s="137"/>
      <c r="H92" s="47"/>
      <c r="I92" s="210"/>
      <c r="J92" s="26"/>
      <c r="K92" s="27"/>
      <c r="L92" s="27"/>
      <c r="M92" s="27"/>
      <c r="N92" s="32"/>
      <c r="O92" s="34"/>
      <c r="P92" s="28"/>
    </row>
    <row r="93" spans="1:16" ht="70.8" customHeight="1" x14ac:dyDescent="0.3">
      <c r="A93" s="73"/>
      <c r="B93" s="167" t="s">
        <v>142</v>
      </c>
      <c r="C93" s="179" t="str">
        <f>_xlfn.IFS(B93=ON_TOELICHTING!B123,ON_TOELICHTING!D123,B93=ON_TOELICHTING!B124,ON_TOELICHTING!D124,B93=ON_TOELICHTING!B125,ON_TOELICHTING!D125,B93=ON_TOELICHTING!B126,ON_TOELICHTING!D126,B93=ON_TOELICHTING!B127,ON_TOELICHTING!D127)</f>
        <v>Niet te beoordelen</v>
      </c>
      <c r="D93" s="180"/>
      <c r="E93" s="181"/>
      <c r="F93" s="186"/>
      <c r="G93" s="187"/>
      <c r="H93" s="43">
        <f>_xlfn.IFS(B93=ON_TOELICHTING!B123,1,B93=ON_TOELICHTING!B124,4,B93=ON_TOELICHTING!B125,7,B93=ON_TOELICHTING!B126,10,B93=ON_TOELICHTING!B127,0)</f>
        <v>0</v>
      </c>
      <c r="I93" s="210"/>
      <c r="J93" s="26"/>
      <c r="K93" s="27">
        <f>_xlfn.IFS(H93&gt;0,1,H93=0,0)</f>
        <v>0</v>
      </c>
      <c r="L93" s="27"/>
      <c r="M93" s="27"/>
      <c r="N93" s="32"/>
      <c r="O93" s="34"/>
      <c r="P93" s="28"/>
    </row>
    <row r="94" spans="1:16" ht="15.6" x14ac:dyDescent="0.3">
      <c r="A94" s="87"/>
      <c r="B94" s="78" t="s">
        <v>206</v>
      </c>
      <c r="C94" s="78"/>
      <c r="D94" s="98"/>
      <c r="E94" s="98"/>
      <c r="F94" s="98"/>
      <c r="G94" s="98"/>
      <c r="H94" s="48"/>
      <c r="I94" s="210"/>
      <c r="J94" s="26"/>
      <c r="K94" s="27"/>
      <c r="L94" s="27"/>
      <c r="M94" s="27"/>
      <c r="N94" s="32"/>
      <c r="O94" s="34"/>
      <c r="P94" s="28"/>
    </row>
    <row r="95" spans="1:16" ht="16.2" thickBot="1" x14ac:dyDescent="0.35">
      <c r="A95" s="94"/>
      <c r="B95" s="95" t="s">
        <v>154</v>
      </c>
      <c r="C95" s="95"/>
      <c r="D95" s="136"/>
      <c r="E95" s="136"/>
      <c r="F95" s="136"/>
      <c r="G95" s="136"/>
      <c r="H95" s="64"/>
      <c r="I95" s="211"/>
      <c r="J95" s="26"/>
      <c r="K95" s="27"/>
      <c r="L95" s="27"/>
      <c r="M95" s="27"/>
      <c r="N95" s="32"/>
      <c r="O95" s="34"/>
      <c r="P95" s="28"/>
    </row>
    <row r="96" spans="1:16" ht="8.25" customHeight="1" thickBot="1" x14ac:dyDescent="0.35">
      <c r="A96" s="120"/>
      <c r="B96" s="31"/>
      <c r="C96" s="31"/>
      <c r="D96" s="31"/>
      <c r="E96" s="31"/>
      <c r="F96" s="31"/>
      <c r="G96" s="31"/>
      <c r="H96" s="139"/>
      <c r="I96" s="140"/>
      <c r="J96" s="26"/>
      <c r="K96" s="27"/>
      <c r="L96" s="27"/>
      <c r="M96" s="27"/>
      <c r="N96" s="32"/>
      <c r="O96" s="34"/>
      <c r="P96" s="28"/>
    </row>
    <row r="97" spans="1:16" ht="31.5" customHeight="1" x14ac:dyDescent="0.3">
      <c r="A97" s="188" t="s">
        <v>130</v>
      </c>
      <c r="B97" s="189"/>
      <c r="C97" s="141"/>
      <c r="D97" s="142"/>
      <c r="E97" s="143" t="s">
        <v>131</v>
      </c>
      <c r="F97" s="31"/>
      <c r="G97" s="31"/>
      <c r="H97" s="200" t="s">
        <v>133</v>
      </c>
      <c r="I97" s="203" t="e">
        <f>(H15+H18+H23+H29+H33+H37+H43+H47+H51+H57+H60+H66+H70+H77+H80+H86+H89+H93)/K98</f>
        <v>#DIV/0!</v>
      </c>
      <c r="J97" s="26"/>
      <c r="K97" s="27" t="s">
        <v>137</v>
      </c>
      <c r="L97" s="27"/>
      <c r="M97" s="27"/>
      <c r="N97" s="32"/>
      <c r="O97" s="34"/>
      <c r="P97" s="28"/>
    </row>
    <row r="98" spans="1:16" x14ac:dyDescent="0.3">
      <c r="A98" s="190"/>
      <c r="B98" s="191"/>
      <c r="C98" s="126"/>
      <c r="D98" s="185"/>
      <c r="E98" s="144"/>
      <c r="F98" s="31"/>
      <c r="G98" s="31"/>
      <c r="H98" s="201"/>
      <c r="I98" s="204"/>
      <c r="J98" s="26"/>
      <c r="K98" s="27">
        <f>K15+K18+K23+K29+K33+K37+K43+K47+K51+K57+K60+K66+K70+K77+K80+K86+K89+K93</f>
        <v>0</v>
      </c>
      <c r="L98" s="27"/>
      <c r="M98" s="27"/>
      <c r="N98" s="32"/>
      <c r="O98" s="34"/>
      <c r="P98" s="28"/>
    </row>
    <row r="99" spans="1:16" x14ac:dyDescent="0.3">
      <c r="A99" s="190"/>
      <c r="B99" s="191"/>
      <c r="C99" s="126"/>
      <c r="D99" s="185"/>
      <c r="E99" s="144"/>
      <c r="F99" s="31"/>
      <c r="G99" s="31"/>
      <c r="H99" s="201"/>
      <c r="I99" s="204"/>
      <c r="J99" s="26"/>
      <c r="K99" s="27"/>
      <c r="L99" s="27"/>
      <c r="M99" s="27"/>
      <c r="N99" s="32"/>
      <c r="O99" s="34"/>
      <c r="P99" s="28"/>
    </row>
    <row r="100" spans="1:16" x14ac:dyDescent="0.3">
      <c r="A100" s="190"/>
      <c r="B100" s="191"/>
      <c r="C100" s="126"/>
      <c r="D100" s="185"/>
      <c r="E100" s="144"/>
      <c r="F100" s="31"/>
      <c r="G100" s="31"/>
      <c r="H100" s="201"/>
      <c r="I100" s="204"/>
      <c r="J100" s="26"/>
      <c r="K100" s="27"/>
      <c r="L100" s="27"/>
      <c r="M100" s="27"/>
      <c r="N100" s="32"/>
      <c r="O100" s="34"/>
      <c r="P100" s="28"/>
    </row>
    <row r="101" spans="1:16" x14ac:dyDescent="0.3">
      <c r="A101" s="214" t="s">
        <v>132</v>
      </c>
      <c r="B101" s="215"/>
      <c r="C101" s="127"/>
      <c r="D101" s="36"/>
      <c r="E101" s="145" t="s">
        <v>132</v>
      </c>
      <c r="F101" s="31"/>
      <c r="G101" s="31"/>
      <c r="H101" s="201"/>
      <c r="I101" s="204"/>
      <c r="J101" s="26"/>
      <c r="K101" s="27"/>
      <c r="L101" s="27"/>
      <c r="M101" s="27"/>
      <c r="N101" s="32"/>
      <c r="O101" s="34"/>
      <c r="P101" s="28"/>
    </row>
    <row r="102" spans="1:16" ht="15" thickBot="1" x14ac:dyDescent="0.35">
      <c r="A102" s="216"/>
      <c r="B102" s="217"/>
      <c r="C102" s="128"/>
      <c r="D102" s="37"/>
      <c r="E102" s="146"/>
      <c r="F102" s="40"/>
      <c r="G102" s="40"/>
      <c r="H102" s="202"/>
      <c r="I102" s="205"/>
      <c r="J102" s="26"/>
      <c r="K102" s="27"/>
      <c r="L102" s="27"/>
      <c r="M102" s="27"/>
      <c r="N102" s="32"/>
      <c r="O102" s="34"/>
      <c r="P102" s="28"/>
    </row>
    <row r="103" spans="1:16" x14ac:dyDescent="0.3">
      <c r="B103" s="11"/>
      <c r="C103" s="11"/>
      <c r="D103" s="11"/>
      <c r="E103" s="11"/>
      <c r="F103" s="11"/>
      <c r="G103" s="11"/>
      <c r="H103" s="12"/>
      <c r="I103" s="12"/>
      <c r="J103" s="13"/>
      <c r="K103" s="24"/>
      <c r="L103" s="24"/>
      <c r="M103" s="24"/>
      <c r="N103" s="33"/>
      <c r="O103" s="35"/>
      <c r="P103" s="14"/>
    </row>
    <row r="104" spans="1:16" x14ac:dyDescent="0.3">
      <c r="B104" s="11"/>
      <c r="C104" s="11"/>
      <c r="D104" s="11"/>
      <c r="E104" s="11"/>
      <c r="F104" s="11"/>
      <c r="G104" s="11"/>
      <c r="H104" s="12"/>
      <c r="I104" s="12"/>
      <c r="J104" s="13"/>
      <c r="K104" s="24"/>
      <c r="L104" s="24"/>
      <c r="M104" s="24"/>
      <c r="N104" s="33"/>
      <c r="O104" s="35"/>
      <c r="P104" s="14"/>
    </row>
    <row r="105" spans="1:16" x14ac:dyDescent="0.3">
      <c r="B105" s="11"/>
      <c r="C105" s="11"/>
      <c r="D105" s="11"/>
      <c r="E105" s="11"/>
      <c r="F105" s="11"/>
      <c r="G105" s="11"/>
      <c r="H105" s="12"/>
      <c r="I105" s="12"/>
      <c r="J105" s="13"/>
      <c r="K105" s="24"/>
      <c r="L105" s="24"/>
      <c r="M105" s="24"/>
      <c r="N105" s="33"/>
      <c r="O105" s="35"/>
      <c r="P105" s="14"/>
    </row>
    <row r="106" spans="1:16" x14ac:dyDescent="0.3">
      <c r="B106" s="11"/>
      <c r="C106" s="11"/>
      <c r="D106" s="11"/>
      <c r="E106" s="11"/>
      <c r="F106" s="11"/>
      <c r="G106" s="11"/>
      <c r="H106" s="12"/>
      <c r="I106" s="12"/>
      <c r="J106" s="13"/>
      <c r="K106" s="24"/>
      <c r="L106" s="24"/>
      <c r="M106" s="24"/>
      <c r="N106" s="33"/>
      <c r="O106" s="35"/>
      <c r="P106" s="14"/>
    </row>
    <row r="107" spans="1:16" x14ac:dyDescent="0.3">
      <c r="B107" s="11"/>
      <c r="C107" s="11"/>
      <c r="D107" s="11"/>
      <c r="E107" s="11"/>
      <c r="F107" s="11"/>
      <c r="G107" s="11"/>
      <c r="H107" s="12"/>
      <c r="I107" s="12"/>
      <c r="J107" s="13"/>
      <c r="K107" s="24"/>
      <c r="L107" s="24"/>
      <c r="M107" s="24"/>
      <c r="N107" s="33"/>
      <c r="O107" s="35"/>
      <c r="P107" s="14"/>
    </row>
    <row r="108" spans="1:16" x14ac:dyDescent="0.3">
      <c r="B108" s="11"/>
      <c r="C108" s="11"/>
      <c r="D108" s="11"/>
      <c r="E108" s="11"/>
      <c r="F108" s="11"/>
      <c r="G108" s="11"/>
      <c r="H108" s="12"/>
      <c r="I108" s="12"/>
      <c r="J108" s="13"/>
      <c r="K108" s="24"/>
      <c r="L108" s="24"/>
      <c r="M108" s="24"/>
      <c r="N108" s="24"/>
      <c r="O108" s="14"/>
      <c r="P108" s="14"/>
    </row>
    <row r="109" spans="1:16" x14ac:dyDescent="0.3">
      <c r="B109" s="11"/>
      <c r="C109" s="11"/>
      <c r="D109" s="11"/>
      <c r="E109" s="11"/>
      <c r="F109" s="11"/>
      <c r="G109" s="11"/>
      <c r="H109" s="12"/>
      <c r="I109" s="12"/>
      <c r="J109" s="13"/>
      <c r="K109" s="24"/>
      <c r="L109" s="24"/>
      <c r="M109" s="24"/>
      <c r="N109" s="24"/>
      <c r="O109" s="14"/>
      <c r="P109" s="14"/>
    </row>
    <row r="110" spans="1:16" x14ac:dyDescent="0.3">
      <c r="B110" s="11"/>
      <c r="C110" s="11"/>
      <c r="D110" s="11"/>
      <c r="E110" s="11"/>
      <c r="F110" s="11"/>
      <c r="G110" s="11"/>
      <c r="H110" s="12"/>
      <c r="I110" s="12"/>
      <c r="J110" s="13"/>
      <c r="K110" s="24"/>
      <c r="L110" s="24"/>
      <c r="M110" s="24"/>
      <c r="N110" s="24"/>
      <c r="O110" s="14"/>
      <c r="P110" s="14"/>
    </row>
    <row r="111" spans="1:16" x14ac:dyDescent="0.3">
      <c r="B111" s="11"/>
      <c r="C111" s="11"/>
      <c r="D111" s="11"/>
      <c r="E111" s="11"/>
      <c r="F111" s="11"/>
      <c r="G111" s="11"/>
      <c r="H111" s="12"/>
      <c r="I111" s="12"/>
      <c r="J111" s="13"/>
      <c r="K111" s="24"/>
      <c r="L111" s="24"/>
      <c r="M111" s="24"/>
      <c r="N111" s="24"/>
      <c r="O111" s="14"/>
      <c r="P111" s="14"/>
    </row>
    <row r="112" spans="1:16" x14ac:dyDescent="0.3">
      <c r="B112" s="11"/>
      <c r="C112" s="11"/>
      <c r="D112" s="11"/>
      <c r="E112" s="11"/>
      <c r="F112" s="11"/>
      <c r="G112" s="11"/>
      <c r="H112" s="12"/>
      <c r="I112" s="12"/>
      <c r="J112" s="13"/>
      <c r="K112" s="24"/>
      <c r="L112" s="24"/>
      <c r="M112" s="24"/>
      <c r="N112" s="24"/>
      <c r="O112" s="14"/>
      <c r="P112" s="14"/>
    </row>
    <row r="113" spans="2:16" x14ac:dyDescent="0.3">
      <c r="B113" s="11"/>
      <c r="C113" s="11"/>
      <c r="D113" s="11"/>
      <c r="E113" s="11"/>
      <c r="F113" s="11"/>
      <c r="G113" s="11"/>
      <c r="H113" s="12"/>
      <c r="I113" s="12"/>
      <c r="J113" s="13"/>
      <c r="K113" s="24"/>
      <c r="L113" s="24"/>
      <c r="M113" s="24"/>
      <c r="N113" s="24"/>
      <c r="O113" s="24"/>
      <c r="P113" s="14"/>
    </row>
    <row r="114" spans="2:16" x14ac:dyDescent="0.3">
      <c r="B114" s="11"/>
      <c r="C114" s="11"/>
      <c r="D114" s="11"/>
      <c r="E114" s="11"/>
      <c r="F114" s="11"/>
      <c r="G114" s="11"/>
      <c r="H114" s="12"/>
      <c r="I114" s="12"/>
      <c r="J114" s="13"/>
      <c r="K114" s="24"/>
      <c r="L114" s="24"/>
      <c r="M114" s="24"/>
      <c r="N114" s="24"/>
      <c r="O114" s="24"/>
      <c r="P114" s="14"/>
    </row>
    <row r="115" spans="2:16" x14ac:dyDescent="0.3">
      <c r="B115" s="11"/>
      <c r="C115" s="11"/>
      <c r="D115" s="11"/>
      <c r="E115" s="11"/>
      <c r="F115" s="11"/>
      <c r="G115" s="11"/>
      <c r="H115" s="12"/>
      <c r="I115" s="12"/>
    </row>
    <row r="116" spans="2:16" x14ac:dyDescent="0.3">
      <c r="B116" s="11"/>
      <c r="C116" s="11"/>
      <c r="D116" s="11"/>
      <c r="E116" s="11"/>
      <c r="F116" s="11"/>
      <c r="G116" s="11"/>
      <c r="H116" s="12"/>
      <c r="I116" s="12"/>
    </row>
  </sheetData>
  <sheetProtection formatCells="0" formatColumns="0" formatRows="0" insertColumns="0" insertRows="0" insertHyperlinks="0" deleteColumns="0" deleteRows="0" sort="0" autoFilter="0" pivotTables="0"/>
  <mergeCells count="68">
    <mergeCell ref="I42:I53"/>
    <mergeCell ref="I14:I19"/>
    <mergeCell ref="I56:I62"/>
    <mergeCell ref="C23:E23"/>
    <mergeCell ref="C37:E37"/>
    <mergeCell ref="F37:G37"/>
    <mergeCell ref="I22:I39"/>
    <mergeCell ref="C51:E51"/>
    <mergeCell ref="F51:G51"/>
    <mergeCell ref="G10:I10"/>
    <mergeCell ref="D8:E8"/>
    <mergeCell ref="D10:E10"/>
    <mergeCell ref="C15:E15"/>
    <mergeCell ref="C18:E18"/>
    <mergeCell ref="G8:I8"/>
    <mergeCell ref="G9:I9"/>
    <mergeCell ref="G11:I11"/>
    <mergeCell ref="F15:G15"/>
    <mergeCell ref="F18:G18"/>
    <mergeCell ref="D3:E3"/>
    <mergeCell ref="D4:E4"/>
    <mergeCell ref="D5:E5"/>
    <mergeCell ref="D6:E6"/>
    <mergeCell ref="D7:E7"/>
    <mergeCell ref="H97:H102"/>
    <mergeCell ref="I97:I102"/>
    <mergeCell ref="F93:G93"/>
    <mergeCell ref="F43:G43"/>
    <mergeCell ref="F47:G47"/>
    <mergeCell ref="F57:G57"/>
    <mergeCell ref="F60:G60"/>
    <mergeCell ref="F66:G66"/>
    <mergeCell ref="F70:G70"/>
    <mergeCell ref="F77:G77"/>
    <mergeCell ref="I76:I82"/>
    <mergeCell ref="I85:I95"/>
    <mergeCell ref="I65:I73"/>
    <mergeCell ref="B65:G65"/>
    <mergeCell ref="A101:B101"/>
    <mergeCell ref="A102:B102"/>
    <mergeCell ref="G3:I3"/>
    <mergeCell ref="G4:I4"/>
    <mergeCell ref="G5:I5"/>
    <mergeCell ref="G6:I6"/>
    <mergeCell ref="G7:I7"/>
    <mergeCell ref="A97:B97"/>
    <mergeCell ref="A98:B100"/>
    <mergeCell ref="F80:G80"/>
    <mergeCell ref="F86:G86"/>
    <mergeCell ref="C29:E29"/>
    <mergeCell ref="C33:E33"/>
    <mergeCell ref="C43:E43"/>
    <mergeCell ref="C47:E47"/>
    <mergeCell ref="C57:E57"/>
    <mergeCell ref="C66:E66"/>
    <mergeCell ref="C70:E70"/>
    <mergeCell ref="C77:E77"/>
    <mergeCell ref="F89:G89"/>
    <mergeCell ref="B88:G88"/>
    <mergeCell ref="C80:E80"/>
    <mergeCell ref="C86:E86"/>
    <mergeCell ref="C93:E93"/>
    <mergeCell ref="C60:E60"/>
    <mergeCell ref="C89:E89"/>
    <mergeCell ref="D98:D100"/>
    <mergeCell ref="F23:G23"/>
    <mergeCell ref="F29:G29"/>
    <mergeCell ref="F33:G33"/>
  </mergeCells>
  <dataValidations count="2">
    <dataValidation type="list" allowBlank="1" showInputMessage="1" showErrorMessage="1" sqref="D8" xr:uid="{39D74A04-75BD-4B04-B97E-2F37CAD69DFE}">
      <formula1>$O$1:$O$7</formula1>
    </dataValidation>
    <dataValidation type="list" allowBlank="1" showInputMessage="1" showErrorMessage="1" sqref="D11:E11" xr:uid="{B40BCEB4-AD84-4744-8C9B-74C26F6C6033}">
      <formula1>$P$1:$P$8</formula1>
    </dataValidation>
  </dataValidations>
  <pageMargins left="0.23622047244094491" right="0.23622047244094491" top="0.74803149606299213" bottom="0.74803149606299213" header="0.31496062992125984" footer="0.31496062992125984"/>
  <pageSetup paperSize="8" fitToHeight="0" orientation="portrait" r:id="rId1"/>
  <headerFooter>
    <oddHeader>&amp;L&amp;8printdatum: &amp;D</oddHeader>
    <oddFooter>&amp;L&amp;8pagina &amp;P van &amp;N&amp;R&amp;8&amp;Z&amp;F</oddFooter>
  </headerFooter>
  <rowBreaks count="2" manualBreakCount="2">
    <brk id="39" max="8" man="1"/>
    <brk id="73" max="8" man="1"/>
  </rowBreaks>
  <extLst>
    <ext xmlns:x14="http://schemas.microsoft.com/office/spreadsheetml/2009/9/main" uri="{78C0D931-6437-407d-A8EE-F0AAD7539E65}">
      <x14:conditionalFormattings>
        <x14:conditionalFormatting xmlns:xm="http://schemas.microsoft.com/office/excel/2006/main">
          <x14:cfRule type="cellIs" priority="79" operator="equal" id="{02948A6F-0B5C-441C-A303-DFA28AFC3507}">
            <xm:f>ON_TOELICHTING!$B$10</xm:f>
            <x14:dxf>
              <fill>
                <patternFill>
                  <bgColor theme="7" tint="0.39994506668294322"/>
                </patternFill>
              </fill>
            </x14:dxf>
          </x14:cfRule>
          <x14:cfRule type="cellIs" priority="78" operator="equal" id="{7738D8E1-20D6-4965-BC47-0C2D9033CAC5}">
            <xm:f>ON_TOELICHTING!$B$11</xm:f>
            <x14:dxf>
              <fill>
                <patternFill>
                  <bgColor theme="9" tint="0.59996337778862885"/>
                </patternFill>
              </fill>
            </x14:dxf>
          </x14:cfRule>
          <x14:cfRule type="cellIs" priority="77" operator="equal" id="{F492E149-7C33-480A-8EFA-777FBA85F459}">
            <xm:f>ON_TOELICHTING!$B$12</xm:f>
            <x14:dxf>
              <font>
                <color auto="1"/>
              </font>
              <fill>
                <patternFill>
                  <bgColor theme="9" tint="-0.24994659260841701"/>
                </patternFill>
              </fill>
            </x14:dxf>
          </x14:cfRule>
          <x14:cfRule type="cellIs" priority="80" operator="equal" id="{1A779506-C88A-42AF-814A-347686E7EB80}">
            <xm:f>ON_TOELICHTING!$B$9</xm:f>
            <x14:dxf>
              <fill>
                <patternFill>
                  <bgColor rgb="FFFF7C80"/>
                </patternFill>
              </fill>
            </x14:dxf>
          </x14:cfRule>
          <xm:sqref>B15</xm:sqref>
        </x14:conditionalFormatting>
        <x14:conditionalFormatting xmlns:xm="http://schemas.microsoft.com/office/excel/2006/main">
          <x14:cfRule type="cellIs" priority="76" operator="equal" id="{D172E478-EEBD-4278-B672-ECECF151E6BD}">
            <xm:f>ON_TOELICHTING!$B$9</xm:f>
            <x14:dxf>
              <fill>
                <patternFill>
                  <bgColor rgb="FFFF7C80"/>
                </patternFill>
              </fill>
            </x14:dxf>
          </x14:cfRule>
          <x14:cfRule type="cellIs" priority="75" operator="equal" id="{8C012717-6358-49DE-974D-295B2940FC09}">
            <xm:f>ON_TOELICHTING!$B$10</xm:f>
            <x14:dxf>
              <fill>
                <patternFill>
                  <bgColor theme="7" tint="0.39994506668294322"/>
                </patternFill>
              </fill>
            </x14:dxf>
          </x14:cfRule>
          <x14:cfRule type="cellIs" priority="74" operator="equal" id="{17B1F10B-BF21-42C2-90EE-E561D011FA7E}">
            <xm:f>ON_TOELICHTING!$B$11</xm:f>
            <x14:dxf>
              <fill>
                <patternFill>
                  <bgColor theme="9" tint="0.59996337778862885"/>
                </patternFill>
              </fill>
            </x14:dxf>
          </x14:cfRule>
          <x14:cfRule type="cellIs" priority="73" operator="equal" id="{D108BDA8-B049-45EB-A926-2017829A4EAA}">
            <xm:f>ON_TOELICHTING!$B$12</xm:f>
            <x14:dxf>
              <font>
                <color auto="1"/>
              </font>
              <fill>
                <patternFill>
                  <bgColor theme="9" tint="-0.24994659260841701"/>
                </patternFill>
              </fill>
            </x14:dxf>
          </x14:cfRule>
          <xm:sqref>B18</xm:sqref>
        </x14:conditionalFormatting>
        <x14:conditionalFormatting xmlns:xm="http://schemas.microsoft.com/office/excel/2006/main">
          <x14:cfRule type="cellIs" priority="71" operator="equal" id="{3DC6024C-E695-4151-8197-C1F554D8BB66}">
            <xm:f>ON_TOELICHTING!$B$10</xm:f>
            <x14:dxf>
              <fill>
                <patternFill>
                  <bgColor theme="7" tint="0.39994506668294322"/>
                </patternFill>
              </fill>
            </x14:dxf>
          </x14:cfRule>
          <x14:cfRule type="cellIs" priority="72" operator="equal" id="{92748712-7D18-4800-820C-F23AE3496A67}">
            <xm:f>ON_TOELICHTING!$B$9</xm:f>
            <x14:dxf>
              <fill>
                <patternFill>
                  <bgColor rgb="FFFF7C80"/>
                </patternFill>
              </fill>
            </x14:dxf>
          </x14:cfRule>
          <x14:cfRule type="cellIs" priority="70" operator="equal" id="{C78B998C-FBBD-4CAB-955C-3A753F277F5A}">
            <xm:f>ON_TOELICHTING!$B$11</xm:f>
            <x14:dxf>
              <fill>
                <patternFill>
                  <bgColor theme="9" tint="0.59996337778862885"/>
                </patternFill>
              </fill>
            </x14:dxf>
          </x14:cfRule>
          <x14:cfRule type="cellIs" priority="69" operator="equal" id="{037DAD0E-BEF2-49B9-B54F-7170ACAE7EAC}">
            <xm:f>ON_TOELICHTING!$B$12</xm:f>
            <x14:dxf>
              <font>
                <color auto="1"/>
              </font>
              <fill>
                <patternFill>
                  <bgColor theme="9" tint="-0.24994659260841701"/>
                </patternFill>
              </fill>
            </x14:dxf>
          </x14:cfRule>
          <xm:sqref>B23</xm:sqref>
        </x14:conditionalFormatting>
        <x14:conditionalFormatting xmlns:xm="http://schemas.microsoft.com/office/excel/2006/main">
          <x14:cfRule type="cellIs" priority="68" operator="equal" id="{C304E590-EFE9-4A3B-A523-6F522C922417}">
            <xm:f>ON_TOELICHTING!$B$9</xm:f>
            <x14:dxf>
              <fill>
                <patternFill>
                  <bgColor rgb="FFFF7C80"/>
                </patternFill>
              </fill>
            </x14:dxf>
          </x14:cfRule>
          <x14:cfRule type="cellIs" priority="67" operator="equal" id="{2A2DA2AF-16BB-4DF5-833E-3FE7607BD93B}">
            <xm:f>ON_TOELICHTING!$B$10</xm:f>
            <x14:dxf>
              <fill>
                <patternFill>
                  <bgColor theme="7" tint="0.39994506668294322"/>
                </patternFill>
              </fill>
            </x14:dxf>
          </x14:cfRule>
          <x14:cfRule type="cellIs" priority="66" operator="equal" id="{96755311-AB22-4E7D-8A72-F64158C045EC}">
            <xm:f>ON_TOELICHTING!$B$11</xm:f>
            <x14:dxf>
              <fill>
                <patternFill>
                  <bgColor theme="9" tint="0.59996337778862885"/>
                </patternFill>
              </fill>
            </x14:dxf>
          </x14:cfRule>
          <x14:cfRule type="cellIs" priority="65" operator="equal" id="{5D1BBB12-9B61-483B-8C45-ACC7F3FB8A6F}">
            <xm:f>ON_TOELICHTING!$B$12</xm:f>
            <x14:dxf>
              <font>
                <color auto="1"/>
              </font>
              <fill>
                <patternFill>
                  <bgColor theme="9" tint="-0.24994659260841701"/>
                </patternFill>
              </fill>
            </x14:dxf>
          </x14:cfRule>
          <xm:sqref>B29</xm:sqref>
        </x14:conditionalFormatting>
        <x14:conditionalFormatting xmlns:xm="http://schemas.microsoft.com/office/excel/2006/main">
          <x14:cfRule type="cellIs" priority="64" operator="equal" id="{B757679F-7D7F-4AF2-A581-304C5450FC8C}">
            <xm:f>ON_TOELICHTING!$B$9</xm:f>
            <x14:dxf>
              <fill>
                <patternFill>
                  <bgColor rgb="FFFF7C80"/>
                </patternFill>
              </fill>
            </x14:dxf>
          </x14:cfRule>
          <x14:cfRule type="cellIs" priority="62" operator="equal" id="{9D9BB808-CDE7-458F-AEB8-FC06424F34BB}">
            <xm:f>ON_TOELICHTING!$B$11</xm:f>
            <x14:dxf>
              <fill>
                <patternFill>
                  <bgColor theme="9" tint="0.59996337778862885"/>
                </patternFill>
              </fill>
            </x14:dxf>
          </x14:cfRule>
          <x14:cfRule type="cellIs" priority="63" operator="equal" id="{2972E98F-1C7A-4848-9D6C-68F71D8F64CD}">
            <xm:f>ON_TOELICHTING!$B$10</xm:f>
            <x14:dxf>
              <fill>
                <patternFill>
                  <bgColor theme="7" tint="0.39994506668294322"/>
                </patternFill>
              </fill>
            </x14:dxf>
          </x14:cfRule>
          <x14:cfRule type="cellIs" priority="61" operator="equal" id="{7512B98E-268A-4E12-A733-4C3A856AD192}">
            <xm:f>ON_TOELICHTING!$B$12</xm:f>
            <x14:dxf>
              <font>
                <color auto="1"/>
              </font>
              <fill>
                <patternFill>
                  <bgColor theme="9" tint="-0.24994659260841701"/>
                </patternFill>
              </fill>
            </x14:dxf>
          </x14:cfRule>
          <xm:sqref>B33</xm:sqref>
        </x14:conditionalFormatting>
        <x14:conditionalFormatting xmlns:xm="http://schemas.microsoft.com/office/excel/2006/main">
          <x14:cfRule type="cellIs" priority="16" operator="equal" id="{544FE73C-6196-479E-82E1-C3ED4C1438AD}">
            <xm:f>ON_TOELICHTING!$B$9</xm:f>
            <x14:dxf>
              <fill>
                <patternFill>
                  <bgColor rgb="FFFF7C80"/>
                </patternFill>
              </fill>
            </x14:dxf>
          </x14:cfRule>
          <x14:cfRule type="cellIs" priority="15" operator="equal" id="{4C94ABBA-23C7-4A2D-AC25-086F9E2D6195}">
            <xm:f>ON_TOELICHTING!$B$10</xm:f>
            <x14:dxf>
              <fill>
                <patternFill>
                  <bgColor theme="7" tint="0.39994506668294322"/>
                </patternFill>
              </fill>
            </x14:dxf>
          </x14:cfRule>
          <x14:cfRule type="cellIs" priority="13" operator="equal" id="{7772C689-9A5A-4E82-B2AB-70D481F190F8}">
            <xm:f>ON_TOELICHTING!$B$12</xm:f>
            <x14:dxf>
              <font>
                <color auto="1"/>
              </font>
              <fill>
                <patternFill>
                  <bgColor theme="9" tint="-0.24994659260841701"/>
                </patternFill>
              </fill>
            </x14:dxf>
          </x14:cfRule>
          <x14:cfRule type="cellIs" priority="14" operator="equal" id="{CC1A58FC-739F-4EFA-8441-801C27B327EA}">
            <xm:f>ON_TOELICHTING!$B$11</xm:f>
            <x14:dxf>
              <fill>
                <patternFill>
                  <bgColor theme="9" tint="0.59996337778862885"/>
                </patternFill>
              </fill>
            </x14:dxf>
          </x14:cfRule>
          <xm:sqref>B37</xm:sqref>
        </x14:conditionalFormatting>
        <x14:conditionalFormatting xmlns:xm="http://schemas.microsoft.com/office/excel/2006/main">
          <x14:cfRule type="cellIs" priority="60" operator="equal" id="{F6C36706-81EF-429F-8485-E01CE941C9E6}">
            <xm:f>ON_TOELICHTING!$B$9</xm:f>
            <x14:dxf>
              <fill>
                <patternFill>
                  <bgColor rgb="FFFF7C80"/>
                </patternFill>
              </fill>
            </x14:dxf>
          </x14:cfRule>
          <x14:cfRule type="cellIs" priority="59" operator="equal" id="{79CE0A6D-945C-489D-B9DB-C18CB43FBDD5}">
            <xm:f>ON_TOELICHTING!$B$10</xm:f>
            <x14:dxf>
              <fill>
                <patternFill>
                  <bgColor theme="7" tint="0.39994506668294322"/>
                </patternFill>
              </fill>
            </x14:dxf>
          </x14:cfRule>
          <x14:cfRule type="cellIs" priority="58" operator="equal" id="{68C988B0-BDE2-479B-A2CA-C7AE2FE06CD7}">
            <xm:f>ON_TOELICHTING!$B$11</xm:f>
            <x14:dxf>
              <fill>
                <patternFill>
                  <bgColor theme="9" tint="0.59996337778862885"/>
                </patternFill>
              </fill>
            </x14:dxf>
          </x14:cfRule>
          <x14:cfRule type="cellIs" priority="57" operator="equal" id="{45BF6708-ADE9-4B07-8C2C-8953CA6A4E1C}">
            <xm:f>ON_TOELICHTING!$B$12</xm:f>
            <x14:dxf>
              <font>
                <color auto="1"/>
              </font>
              <fill>
                <patternFill>
                  <bgColor theme="9" tint="-0.24994659260841701"/>
                </patternFill>
              </fill>
            </x14:dxf>
          </x14:cfRule>
          <xm:sqref>B43</xm:sqref>
        </x14:conditionalFormatting>
        <x14:conditionalFormatting xmlns:xm="http://schemas.microsoft.com/office/excel/2006/main">
          <x14:cfRule type="cellIs" priority="54" operator="equal" id="{5CE567BA-BA03-4E61-9D8E-C4AAE4017364}">
            <xm:f>ON_TOELICHTING!$B$11</xm:f>
            <x14:dxf>
              <fill>
                <patternFill>
                  <bgColor theme="9" tint="0.59996337778862885"/>
                </patternFill>
              </fill>
            </x14:dxf>
          </x14:cfRule>
          <x14:cfRule type="cellIs" priority="56" operator="equal" id="{3AD4BFFE-5967-412E-8334-67B77A1C5746}">
            <xm:f>ON_TOELICHTING!$B$9</xm:f>
            <x14:dxf>
              <fill>
                <patternFill>
                  <bgColor rgb="FFFF7C80"/>
                </patternFill>
              </fill>
            </x14:dxf>
          </x14:cfRule>
          <x14:cfRule type="cellIs" priority="55" operator="equal" id="{494F1485-20EA-49EE-8B2C-A61573EDCAB2}">
            <xm:f>ON_TOELICHTING!$B$10</xm:f>
            <x14:dxf>
              <fill>
                <patternFill>
                  <bgColor theme="7" tint="0.39994506668294322"/>
                </patternFill>
              </fill>
            </x14:dxf>
          </x14:cfRule>
          <x14:cfRule type="cellIs" priority="53" operator="equal" id="{A446A626-9F04-4BA2-A3E1-A29E2654FEEF}">
            <xm:f>ON_TOELICHTING!$B$12</xm:f>
            <x14:dxf>
              <font>
                <color auto="1"/>
              </font>
              <fill>
                <patternFill>
                  <bgColor theme="9" tint="-0.24994659260841701"/>
                </patternFill>
              </fill>
            </x14:dxf>
          </x14:cfRule>
          <xm:sqref>B47</xm:sqref>
        </x14:conditionalFormatting>
        <x14:conditionalFormatting xmlns:xm="http://schemas.microsoft.com/office/excel/2006/main">
          <x14:cfRule type="cellIs" priority="9" operator="equal" id="{E3B314A7-237A-4772-9125-F9BD3BA36E19}">
            <xm:f>ON_TOELICHTING!$B$12</xm:f>
            <x14:dxf>
              <font>
                <color auto="1"/>
              </font>
              <fill>
                <patternFill>
                  <bgColor theme="9" tint="-0.24994659260841701"/>
                </patternFill>
              </fill>
            </x14:dxf>
          </x14:cfRule>
          <x14:cfRule type="cellIs" priority="10" operator="equal" id="{9C0E15E9-7144-4B39-AA58-03CEC6C6B9DF}">
            <xm:f>ON_TOELICHTING!$B$11</xm:f>
            <x14:dxf>
              <fill>
                <patternFill>
                  <bgColor theme="9" tint="0.59996337778862885"/>
                </patternFill>
              </fill>
            </x14:dxf>
          </x14:cfRule>
          <x14:cfRule type="cellIs" priority="11" operator="equal" id="{D488DAA0-55CD-4F75-98F5-1F5EBCE7EAF7}">
            <xm:f>ON_TOELICHTING!$B$10</xm:f>
            <x14:dxf>
              <fill>
                <patternFill>
                  <bgColor theme="7" tint="0.39994506668294322"/>
                </patternFill>
              </fill>
            </x14:dxf>
          </x14:cfRule>
          <x14:cfRule type="cellIs" priority="12" operator="equal" id="{88A467B9-1A38-4EEF-849F-0F896308056D}">
            <xm:f>ON_TOELICHTING!$B$9</xm:f>
            <x14:dxf>
              <fill>
                <patternFill>
                  <bgColor rgb="FFFF7C80"/>
                </patternFill>
              </fill>
            </x14:dxf>
          </x14:cfRule>
          <xm:sqref>B51</xm:sqref>
        </x14:conditionalFormatting>
        <x14:conditionalFormatting xmlns:xm="http://schemas.microsoft.com/office/excel/2006/main">
          <x14:cfRule type="cellIs" priority="52" operator="equal" id="{CE1FCAE3-CFCB-40F1-AB78-4F55CEF7ADBB}">
            <xm:f>ON_TOELICHTING!$B$9</xm:f>
            <x14:dxf>
              <fill>
                <patternFill>
                  <bgColor rgb="FFFF7C80"/>
                </patternFill>
              </fill>
            </x14:dxf>
          </x14:cfRule>
          <x14:cfRule type="cellIs" priority="51" operator="equal" id="{50D6D08F-4472-4184-A136-4209EAFCCCF2}">
            <xm:f>ON_TOELICHTING!$B$10</xm:f>
            <x14:dxf>
              <fill>
                <patternFill>
                  <bgColor theme="7" tint="0.39994506668294322"/>
                </patternFill>
              </fill>
            </x14:dxf>
          </x14:cfRule>
          <x14:cfRule type="cellIs" priority="50" operator="equal" id="{97C21ADA-9F87-4E63-BD8B-91D7EAF8C098}">
            <xm:f>ON_TOELICHTING!$B$11</xm:f>
            <x14:dxf>
              <fill>
                <patternFill>
                  <bgColor theme="9" tint="0.59996337778862885"/>
                </patternFill>
              </fill>
            </x14:dxf>
          </x14:cfRule>
          <x14:cfRule type="cellIs" priority="49" operator="equal" id="{4E756001-934F-464C-973B-A09D216E243F}">
            <xm:f>ON_TOELICHTING!$B$12</xm:f>
            <x14:dxf>
              <font>
                <color auto="1"/>
              </font>
              <fill>
                <patternFill>
                  <bgColor theme="9" tint="-0.24994659260841701"/>
                </patternFill>
              </fill>
            </x14:dxf>
          </x14:cfRule>
          <xm:sqref>B57</xm:sqref>
        </x14:conditionalFormatting>
        <x14:conditionalFormatting xmlns:xm="http://schemas.microsoft.com/office/excel/2006/main">
          <x14:cfRule type="cellIs" priority="45" operator="equal" id="{261F522E-4247-4E43-8ADD-F9DA1BD2C4AE}">
            <xm:f>ON_TOELICHTING!$B$12</xm:f>
            <x14:dxf>
              <font>
                <color auto="1"/>
              </font>
              <fill>
                <patternFill>
                  <bgColor theme="9" tint="-0.24994659260841701"/>
                </patternFill>
              </fill>
            </x14:dxf>
          </x14:cfRule>
          <x14:cfRule type="cellIs" priority="46" operator="equal" id="{0C462F0F-5A75-4219-B15B-B28E36E8B435}">
            <xm:f>ON_TOELICHTING!$B$11</xm:f>
            <x14:dxf>
              <fill>
                <patternFill>
                  <bgColor theme="9" tint="0.59996337778862885"/>
                </patternFill>
              </fill>
            </x14:dxf>
          </x14:cfRule>
          <x14:cfRule type="cellIs" priority="47" operator="equal" id="{98234F69-DD10-49BF-867A-07E5D629E802}">
            <xm:f>ON_TOELICHTING!$B$10</xm:f>
            <x14:dxf>
              <fill>
                <patternFill>
                  <bgColor theme="7" tint="0.39994506668294322"/>
                </patternFill>
              </fill>
            </x14:dxf>
          </x14:cfRule>
          <x14:cfRule type="cellIs" priority="48" operator="equal" id="{6382610E-391B-43AB-9359-7CD29507EB2D}">
            <xm:f>ON_TOELICHTING!$B$9</xm:f>
            <x14:dxf>
              <fill>
                <patternFill>
                  <bgColor rgb="FFFF7C80"/>
                </patternFill>
              </fill>
            </x14:dxf>
          </x14:cfRule>
          <xm:sqref>B60</xm:sqref>
        </x14:conditionalFormatting>
        <x14:conditionalFormatting xmlns:xm="http://schemas.microsoft.com/office/excel/2006/main">
          <x14:cfRule type="cellIs" priority="44" operator="equal" id="{48CE567A-B7AB-4E3A-95A8-EE0A134E6E9D}">
            <xm:f>ON_TOELICHTING!$B$9</xm:f>
            <x14:dxf>
              <fill>
                <patternFill>
                  <bgColor rgb="FFFF7C80"/>
                </patternFill>
              </fill>
            </x14:dxf>
          </x14:cfRule>
          <x14:cfRule type="cellIs" priority="43" operator="equal" id="{AD42E27E-71B3-4BF1-BC32-479DE37DC822}">
            <xm:f>ON_TOELICHTING!$B$10</xm:f>
            <x14:dxf>
              <fill>
                <patternFill>
                  <bgColor theme="7" tint="0.39994506668294322"/>
                </patternFill>
              </fill>
            </x14:dxf>
          </x14:cfRule>
          <x14:cfRule type="cellIs" priority="42" operator="equal" id="{E383E868-94C1-4BD9-B40B-7DD7BB484FEC}">
            <xm:f>ON_TOELICHTING!$B$11</xm:f>
            <x14:dxf>
              <fill>
                <patternFill>
                  <bgColor theme="9" tint="0.59996337778862885"/>
                </patternFill>
              </fill>
            </x14:dxf>
          </x14:cfRule>
          <x14:cfRule type="cellIs" priority="41" operator="equal" id="{AB44BB38-29EB-4715-981B-5480003F5717}">
            <xm:f>ON_TOELICHTING!$B$12</xm:f>
            <x14:dxf>
              <font>
                <color auto="1"/>
              </font>
              <fill>
                <patternFill>
                  <bgColor theme="9" tint="-0.24994659260841701"/>
                </patternFill>
              </fill>
            </x14:dxf>
          </x14:cfRule>
          <xm:sqref>B66</xm:sqref>
        </x14:conditionalFormatting>
        <x14:conditionalFormatting xmlns:xm="http://schemas.microsoft.com/office/excel/2006/main">
          <x14:cfRule type="cellIs" priority="40" operator="equal" id="{75297DF3-612E-4B23-BCEC-89850D98A4DA}">
            <xm:f>ON_TOELICHTING!$B$9</xm:f>
            <x14:dxf>
              <fill>
                <patternFill>
                  <bgColor rgb="FFFF7C80"/>
                </patternFill>
              </fill>
            </x14:dxf>
          </x14:cfRule>
          <x14:cfRule type="cellIs" priority="39" operator="equal" id="{15A7C530-BE19-415A-9790-D19FA2AB554C}">
            <xm:f>ON_TOELICHTING!$B$10</xm:f>
            <x14:dxf>
              <fill>
                <patternFill>
                  <bgColor theme="7" tint="0.39994506668294322"/>
                </patternFill>
              </fill>
            </x14:dxf>
          </x14:cfRule>
          <x14:cfRule type="cellIs" priority="38" operator="equal" id="{52F747CB-3485-47A5-B9C4-B98591EC670B}">
            <xm:f>ON_TOELICHTING!$B$11</xm:f>
            <x14:dxf>
              <fill>
                <patternFill>
                  <bgColor theme="9" tint="0.59996337778862885"/>
                </patternFill>
              </fill>
            </x14:dxf>
          </x14:cfRule>
          <x14:cfRule type="cellIs" priority="37" operator="equal" id="{1DEA38EB-F09A-403A-BC3A-41D27218C0BB}">
            <xm:f>ON_TOELICHTING!$B$12</xm:f>
            <x14:dxf>
              <font>
                <color auto="1"/>
              </font>
              <fill>
                <patternFill>
                  <bgColor theme="9" tint="-0.24994659260841701"/>
                </patternFill>
              </fill>
            </x14:dxf>
          </x14:cfRule>
          <xm:sqref>B70</xm:sqref>
        </x14:conditionalFormatting>
        <x14:conditionalFormatting xmlns:xm="http://schemas.microsoft.com/office/excel/2006/main">
          <x14:cfRule type="cellIs" priority="32" operator="equal" id="{4BD56C95-36B5-4E0F-95C7-8087C654F2E9}">
            <xm:f>ON_TOELICHTING!$B$9</xm:f>
            <x14:dxf>
              <fill>
                <patternFill>
                  <bgColor rgb="FFFF7C80"/>
                </patternFill>
              </fill>
            </x14:dxf>
          </x14:cfRule>
          <x14:cfRule type="cellIs" priority="31" operator="equal" id="{A6DE4F31-245F-4C86-9DD8-7263C7B76C12}">
            <xm:f>ON_TOELICHTING!$B$10</xm:f>
            <x14:dxf>
              <fill>
                <patternFill>
                  <bgColor theme="7" tint="0.39994506668294322"/>
                </patternFill>
              </fill>
            </x14:dxf>
          </x14:cfRule>
          <x14:cfRule type="cellIs" priority="30" operator="equal" id="{287A3C17-0154-4BE6-835D-6A7BCF9713CB}">
            <xm:f>ON_TOELICHTING!$B$11</xm:f>
            <x14:dxf>
              <fill>
                <patternFill>
                  <bgColor theme="9" tint="0.59996337778862885"/>
                </patternFill>
              </fill>
            </x14:dxf>
          </x14:cfRule>
          <x14:cfRule type="cellIs" priority="29" operator="equal" id="{D78F8F42-328A-40BD-A7D0-40E067CAAA2A}">
            <xm:f>ON_TOELICHTING!$B$12</xm:f>
            <x14:dxf>
              <font>
                <color auto="1"/>
              </font>
              <fill>
                <patternFill>
                  <bgColor theme="9" tint="-0.24994659260841701"/>
                </patternFill>
              </fill>
            </x14:dxf>
          </x14:cfRule>
          <xm:sqref>B77</xm:sqref>
        </x14:conditionalFormatting>
        <x14:conditionalFormatting xmlns:xm="http://schemas.microsoft.com/office/excel/2006/main">
          <x14:cfRule type="cellIs" priority="28" operator="equal" id="{9DC44D4A-BE7F-4B29-9648-9E998CDC1066}">
            <xm:f>ON_TOELICHTING!$B$9</xm:f>
            <x14:dxf>
              <fill>
                <patternFill>
                  <bgColor rgb="FFFF7C80"/>
                </patternFill>
              </fill>
            </x14:dxf>
          </x14:cfRule>
          <x14:cfRule type="cellIs" priority="27" operator="equal" id="{693451BC-A357-4A16-9434-0043853506CC}">
            <xm:f>ON_TOELICHTING!$B$10</xm:f>
            <x14:dxf>
              <fill>
                <patternFill>
                  <bgColor theme="7" tint="0.39994506668294322"/>
                </patternFill>
              </fill>
            </x14:dxf>
          </x14:cfRule>
          <x14:cfRule type="cellIs" priority="26" operator="equal" id="{769DC477-299A-40D9-8E9F-00B055F8AB3E}">
            <xm:f>ON_TOELICHTING!$B$11</xm:f>
            <x14:dxf>
              <fill>
                <patternFill>
                  <bgColor theme="9" tint="0.59996337778862885"/>
                </patternFill>
              </fill>
            </x14:dxf>
          </x14:cfRule>
          <x14:cfRule type="cellIs" priority="25" operator="equal" id="{CE45221E-BE7C-4367-8608-39A708532E59}">
            <xm:f>ON_TOELICHTING!$B$12</xm:f>
            <x14:dxf>
              <font>
                <color auto="1"/>
              </font>
              <fill>
                <patternFill>
                  <bgColor theme="9" tint="-0.24994659260841701"/>
                </patternFill>
              </fill>
            </x14:dxf>
          </x14:cfRule>
          <xm:sqref>B80</xm:sqref>
        </x14:conditionalFormatting>
        <x14:conditionalFormatting xmlns:xm="http://schemas.microsoft.com/office/excel/2006/main">
          <x14:cfRule type="cellIs" priority="24" operator="equal" id="{B5A96C73-EF9C-43D2-9BCA-9625168A3F42}">
            <xm:f>ON_TOELICHTING!$B$9</xm:f>
            <x14:dxf>
              <fill>
                <patternFill>
                  <bgColor rgb="FFFF7C80"/>
                </patternFill>
              </fill>
            </x14:dxf>
          </x14:cfRule>
          <x14:cfRule type="cellIs" priority="22" operator="equal" id="{754BB27A-637E-4592-8FCF-274659DD3974}">
            <xm:f>ON_TOELICHTING!$B$11</xm:f>
            <x14:dxf>
              <fill>
                <patternFill>
                  <bgColor theme="9" tint="0.59996337778862885"/>
                </patternFill>
              </fill>
            </x14:dxf>
          </x14:cfRule>
          <x14:cfRule type="cellIs" priority="21" operator="equal" id="{CDBFB435-05AD-448A-A718-6572B1FC0735}">
            <xm:f>ON_TOELICHTING!$B$12</xm:f>
            <x14:dxf>
              <font>
                <color auto="1"/>
              </font>
              <fill>
                <patternFill>
                  <bgColor theme="9" tint="-0.24994659260841701"/>
                </patternFill>
              </fill>
            </x14:dxf>
          </x14:cfRule>
          <x14:cfRule type="cellIs" priority="23" operator="equal" id="{C029390F-F6C1-4BEB-A7D9-3BC306C71DD4}">
            <xm:f>ON_TOELICHTING!$B$10</xm:f>
            <x14:dxf>
              <fill>
                <patternFill>
                  <bgColor theme="7" tint="0.39994506668294322"/>
                </patternFill>
              </fill>
            </x14:dxf>
          </x14:cfRule>
          <xm:sqref>B86</xm:sqref>
        </x14:conditionalFormatting>
        <x14:conditionalFormatting xmlns:xm="http://schemas.microsoft.com/office/excel/2006/main">
          <x14:cfRule type="cellIs" priority="5" operator="equal" id="{8C9C25DB-A6AE-4940-8F7C-C09ADB91205A}">
            <xm:f>ON_TOELICHTING!$B$12</xm:f>
            <x14:dxf>
              <font>
                <color auto="1"/>
              </font>
              <fill>
                <patternFill>
                  <bgColor theme="9" tint="-0.24994659260841701"/>
                </patternFill>
              </fill>
            </x14:dxf>
          </x14:cfRule>
          <x14:cfRule type="cellIs" priority="8" operator="equal" id="{972D6CB1-6AF9-4354-9407-A0CEDBFBCB2C}">
            <xm:f>ON_TOELICHTING!$B$9</xm:f>
            <x14:dxf>
              <fill>
                <patternFill>
                  <bgColor rgb="FFFF7C80"/>
                </patternFill>
              </fill>
            </x14:dxf>
          </x14:cfRule>
          <x14:cfRule type="cellIs" priority="7" operator="equal" id="{293DB0BB-2102-43F7-9224-E17948510825}">
            <xm:f>ON_TOELICHTING!$B$10</xm:f>
            <x14:dxf>
              <fill>
                <patternFill>
                  <bgColor theme="7" tint="0.39994506668294322"/>
                </patternFill>
              </fill>
            </x14:dxf>
          </x14:cfRule>
          <x14:cfRule type="cellIs" priority="6" operator="equal" id="{99DC76C8-B166-4867-AA9A-7E1BA55C200F}">
            <xm:f>ON_TOELICHTING!$B$11</xm:f>
            <x14:dxf>
              <fill>
                <patternFill>
                  <bgColor theme="9" tint="0.59996337778862885"/>
                </patternFill>
              </fill>
            </x14:dxf>
          </x14:cfRule>
          <xm:sqref>B89</xm:sqref>
        </x14:conditionalFormatting>
        <x14:conditionalFormatting xmlns:xm="http://schemas.microsoft.com/office/excel/2006/main">
          <x14:cfRule type="cellIs" priority="20" operator="equal" id="{59CEEA3A-C9C1-4C1F-ADDC-5DDF0AFA7A82}">
            <xm:f>ON_TOELICHTING!$B$9</xm:f>
            <x14:dxf>
              <fill>
                <patternFill>
                  <bgColor rgb="FFFF7C80"/>
                </patternFill>
              </fill>
            </x14:dxf>
          </x14:cfRule>
          <x14:cfRule type="cellIs" priority="19" operator="equal" id="{9E0FDE66-8F10-4D73-B174-8B4FE59BFC1D}">
            <xm:f>ON_TOELICHTING!$B$10</xm:f>
            <x14:dxf>
              <fill>
                <patternFill>
                  <bgColor theme="7" tint="0.39994506668294322"/>
                </patternFill>
              </fill>
            </x14:dxf>
          </x14:cfRule>
          <x14:cfRule type="cellIs" priority="18" operator="equal" id="{22448758-17FA-482B-84A9-31B295578D5F}">
            <xm:f>ON_TOELICHTING!$B$11</xm:f>
            <x14:dxf>
              <fill>
                <patternFill>
                  <bgColor theme="9" tint="0.59996337778862885"/>
                </patternFill>
              </fill>
            </x14:dxf>
          </x14:cfRule>
          <x14:cfRule type="cellIs" priority="17" operator="equal" id="{9DFACAF4-4B0B-4EE8-BC0E-D74F1B3735DB}">
            <xm:f>ON_TOELICHTING!$B$12</xm:f>
            <x14:dxf>
              <font>
                <color auto="1"/>
              </font>
              <fill>
                <patternFill>
                  <bgColor theme="9" tint="-0.24994659260841701"/>
                </patternFill>
              </fill>
            </x14:dxf>
          </x14:cfRule>
          <xm:sqref>B93</xm:sqref>
        </x14:conditionalFormatting>
      </x14:conditionalFormattings>
    </ext>
    <ext xmlns:x14="http://schemas.microsoft.com/office/spreadsheetml/2009/9/main" uri="{CCE6A557-97BC-4b89-ADB6-D9C93CAAB3DF}">
      <x14:dataValidations xmlns:xm="http://schemas.microsoft.com/office/excel/2006/main" count="15">
        <x14:dataValidation type="list" allowBlank="1" showInputMessage="1" showErrorMessage="1" xr:uid="{D67FAE56-353E-439B-9E46-8939AC764B37}">
          <x14:formula1>
            <xm:f>ON_TOELICHTING!$B$97:$B$101</xm:f>
          </x14:formula1>
          <xm:sqref>B77</xm:sqref>
        </x14:dataValidation>
        <x14:dataValidation type="list" allowBlank="1" showInputMessage="1" showErrorMessage="1" xr:uid="{A62A8583-8951-43F6-AE80-7FEB6ECB34C1}">
          <x14:formula1>
            <xm:f>ON_TOELICHTING!$B$35:$B$39</xm:f>
          </x14:formula1>
          <xm:sqref>B33 B37</xm:sqref>
        </x14:dataValidation>
        <x14:dataValidation type="list" allowBlank="1" showInputMessage="1" showErrorMessage="1" xr:uid="{19F171E4-C1CB-4B32-9C81-63CE34192941}">
          <x14:formula1>
            <xm:f>ON_TOELICHTING!$B$15:$B$19</xm:f>
          </x14:formula1>
          <xm:sqref>B18</xm:sqref>
        </x14:dataValidation>
        <x14:dataValidation type="list" allowBlank="1" showInputMessage="1" showErrorMessage="1" xr:uid="{0E90AB46-5ED9-4CC5-A19E-DDF91354F286}">
          <x14:formula1>
            <xm:f>ON_TOELICHTING!$B$23:$B$27</xm:f>
          </x14:formula1>
          <xm:sqref>B23</xm:sqref>
        </x14:dataValidation>
        <x14:dataValidation type="list" allowBlank="1" showInputMessage="1" showErrorMessage="1" xr:uid="{5122182B-002A-4738-B503-5F99F35C931B}">
          <x14:formula1>
            <xm:f>ON_TOELICHTING!$B$29:$B$33</xm:f>
          </x14:formula1>
          <xm:sqref>B29</xm:sqref>
        </x14:dataValidation>
        <x14:dataValidation type="list" allowBlank="1" showInputMessage="1" showErrorMessage="1" xr:uid="{AEA4440C-59B8-4CEC-8BDC-D1A95FFD2237}">
          <x14:formula1>
            <xm:f>ON_TOELICHTING!$B$49:$B$53</xm:f>
          </x14:formula1>
          <xm:sqref>B43</xm:sqref>
        </x14:dataValidation>
        <x14:dataValidation type="list" allowBlank="1" showInputMessage="1" showErrorMessage="1" xr:uid="{69747578-AD3F-4004-8FA7-5FADDEFD14DE}">
          <x14:formula1>
            <xm:f>ON_TOELICHTING!$B$55:$B$59</xm:f>
          </x14:formula1>
          <xm:sqref>B47 B51</xm:sqref>
        </x14:dataValidation>
        <x14:dataValidation type="list" allowBlank="1" showInputMessage="1" showErrorMessage="1" xr:uid="{056AA99E-763B-48EC-97DF-09DCAA6A19E9}">
          <x14:formula1>
            <xm:f>ON_TOELICHTING!$B$69:$B$73</xm:f>
          </x14:formula1>
          <xm:sqref>B57</xm:sqref>
        </x14:dataValidation>
        <x14:dataValidation type="list" allowBlank="1" showInputMessage="1" showErrorMessage="1" xr:uid="{D3A6C953-08E5-4214-8D2A-3EF773AD9DAA}">
          <x14:formula1>
            <xm:f>ON_TOELICHTING!$B$75:$B$79</xm:f>
          </x14:formula1>
          <xm:sqref>B60</xm:sqref>
        </x14:dataValidation>
        <x14:dataValidation type="list" allowBlank="1" showInputMessage="1" showErrorMessage="1" xr:uid="{1864C8FC-59BC-4050-B396-0AC7EAFE33B0}">
          <x14:formula1>
            <xm:f>ON_TOELICHTING!$B$83:$B$87</xm:f>
          </x14:formula1>
          <xm:sqref>B66</xm:sqref>
        </x14:dataValidation>
        <x14:dataValidation type="list" allowBlank="1" showInputMessage="1" showErrorMessage="1" xr:uid="{5001F126-58E4-4B7C-8605-C6F71BF567EB}">
          <x14:formula1>
            <xm:f>ON_TOELICHTING!$B$89:$B$93</xm:f>
          </x14:formula1>
          <xm:sqref>B70</xm:sqref>
        </x14:dataValidation>
        <x14:dataValidation type="list" allowBlank="1" showInputMessage="1" showErrorMessage="1" xr:uid="{9FCF4CD3-DC74-4F65-8462-548EEF8C928A}">
          <x14:formula1>
            <xm:f>ON_TOELICHTING!$B$103:$B$107</xm:f>
          </x14:formula1>
          <xm:sqref>B80</xm:sqref>
        </x14:dataValidation>
        <x14:dataValidation type="list" allowBlank="1" showInputMessage="1" showErrorMessage="1" xr:uid="{47170276-6810-4BD1-B304-56EC8E870C1F}">
          <x14:formula1>
            <xm:f>ON_TOELICHTING!$B$111:$B$115</xm:f>
          </x14:formula1>
          <xm:sqref>B86</xm:sqref>
        </x14:dataValidation>
        <x14:dataValidation type="list" allowBlank="1" showInputMessage="1" showErrorMessage="1" xr:uid="{E831714F-C90F-4CE5-8CF9-C6E4349FB4B7}">
          <x14:formula1>
            <xm:f>ON_TOELICHTING!$B$123:$B$127</xm:f>
          </x14:formula1>
          <xm:sqref>B93 B89</xm:sqref>
        </x14:dataValidation>
        <x14:dataValidation type="list" allowBlank="1" showInputMessage="1" showErrorMessage="1" xr:uid="{6C1E103D-A82D-45BE-BADC-FA48347A8BCF}">
          <x14:formula1>
            <xm:f>ON_TOELICHTING!$B$9:$B$13</xm:f>
          </x14:formula1>
          <xm:sqref>B15</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9FBA19-2209-4C57-80F9-86DBD2DBCCDD}">
  <sheetPr>
    <tabColor theme="4" tint="0.59999389629810485"/>
  </sheetPr>
  <dimension ref="A1:E127"/>
  <sheetViews>
    <sheetView view="pageBreakPreview" topLeftCell="A79" zoomScaleNormal="100" zoomScaleSheetLayoutView="100" zoomScalePageLayoutView="70" workbookViewId="0">
      <selection activeCell="D84" sqref="D84"/>
    </sheetView>
  </sheetViews>
  <sheetFormatPr defaultColWidth="0.21875" defaultRowHeight="14.4" x14ac:dyDescent="0.3"/>
  <cols>
    <col min="1" max="1" width="4.21875" style="15" customWidth="1"/>
    <col min="2" max="2" width="12" customWidth="1"/>
    <col min="3" max="3" width="9" customWidth="1"/>
    <col min="4" max="4" width="67.44140625" customWidth="1"/>
    <col min="5" max="5" width="11.21875" customWidth="1"/>
    <col min="6" max="10195" width="5.77734375" customWidth="1"/>
  </cols>
  <sheetData>
    <row r="1" spans="1:5" ht="23.4" x14ac:dyDescent="0.45">
      <c r="A1" s="151"/>
      <c r="B1" s="152" t="s">
        <v>98</v>
      </c>
      <c r="C1" s="152"/>
      <c r="D1" s="153"/>
      <c r="E1" s="154" t="str">
        <f>'Beoordelingsformulier ON'!H1</f>
        <v>versie 1.2</v>
      </c>
    </row>
    <row r="2" spans="1:5" ht="24" thickBot="1" x14ac:dyDescent="0.5">
      <c r="A2" s="155"/>
      <c r="B2" s="156" t="s">
        <v>173</v>
      </c>
      <c r="C2" s="156"/>
      <c r="D2" s="157"/>
      <c r="E2" s="158"/>
    </row>
    <row r="3" spans="1:5" ht="15.6" x14ac:dyDescent="0.3">
      <c r="A3" s="120"/>
      <c r="B3" s="71" t="s">
        <v>149</v>
      </c>
      <c r="C3" s="71"/>
      <c r="D3" s="72"/>
      <c r="E3" s="71"/>
    </row>
    <row r="4" spans="1:5" ht="15.6" x14ac:dyDescent="0.3">
      <c r="A4" s="120"/>
      <c r="B4" s="71"/>
      <c r="C4" s="71"/>
      <c r="D4" s="72"/>
      <c r="E4" s="71"/>
    </row>
    <row r="5" spans="1:5" ht="16.2" thickBot="1" x14ac:dyDescent="0.35">
      <c r="A5" s="120"/>
      <c r="B5" s="71" t="s">
        <v>160</v>
      </c>
      <c r="C5" s="71"/>
      <c r="D5" s="72"/>
      <c r="E5" s="71"/>
    </row>
    <row r="6" spans="1:5" ht="18" x14ac:dyDescent="0.35">
      <c r="A6" s="159">
        <v>1</v>
      </c>
      <c r="B6" s="160" t="s">
        <v>1</v>
      </c>
      <c r="C6" s="160"/>
      <c r="D6" s="161"/>
      <c r="E6" s="161"/>
    </row>
    <row r="7" spans="1:5" ht="41.4" x14ac:dyDescent="0.35">
      <c r="A7" s="162"/>
      <c r="B7" s="163" t="s">
        <v>39</v>
      </c>
      <c r="C7" s="163"/>
      <c r="D7" s="163" t="s">
        <v>62</v>
      </c>
      <c r="E7" s="164" t="s">
        <v>145</v>
      </c>
    </row>
    <row r="8" spans="1:5" ht="18" x14ac:dyDescent="0.35">
      <c r="A8" s="46" t="s">
        <v>82</v>
      </c>
      <c r="B8" s="41" t="s">
        <v>143</v>
      </c>
      <c r="C8" s="41"/>
      <c r="D8" s="41"/>
      <c r="E8" s="42"/>
    </row>
    <row r="9" spans="1:5" ht="46.8" x14ac:dyDescent="0.3">
      <c r="A9" s="106"/>
      <c r="B9" s="111" t="s">
        <v>138</v>
      </c>
      <c r="C9" s="147"/>
      <c r="D9" s="112" t="s">
        <v>66</v>
      </c>
      <c r="E9" s="110">
        <v>1</v>
      </c>
    </row>
    <row r="10" spans="1:5" ht="31.2" x14ac:dyDescent="0.3">
      <c r="A10" s="108"/>
      <c r="B10" s="111" t="s">
        <v>139</v>
      </c>
      <c r="C10" s="147"/>
      <c r="D10" s="112" t="s">
        <v>67</v>
      </c>
      <c r="E10" s="110">
        <v>4</v>
      </c>
    </row>
    <row r="11" spans="1:5" ht="31.2" x14ac:dyDescent="0.3">
      <c r="A11" s="108"/>
      <c r="B11" s="111" t="s">
        <v>140</v>
      </c>
      <c r="C11" s="147"/>
      <c r="D11" s="112" t="s">
        <v>68</v>
      </c>
      <c r="E11" s="110">
        <v>7</v>
      </c>
    </row>
    <row r="12" spans="1:5" ht="46.8" x14ac:dyDescent="0.3">
      <c r="A12" s="108"/>
      <c r="B12" s="111" t="s">
        <v>141</v>
      </c>
      <c r="C12" s="147"/>
      <c r="D12" s="112" t="s">
        <v>69</v>
      </c>
      <c r="E12" s="110">
        <v>10</v>
      </c>
    </row>
    <row r="13" spans="1:5" ht="18" x14ac:dyDescent="0.3">
      <c r="A13" s="109"/>
      <c r="B13" s="111" t="s">
        <v>142</v>
      </c>
      <c r="C13" s="147"/>
      <c r="D13" s="112" t="s">
        <v>65</v>
      </c>
      <c r="E13" s="110">
        <v>0</v>
      </c>
    </row>
    <row r="14" spans="1:5" ht="18" x14ac:dyDescent="0.35">
      <c r="A14" s="46" t="s">
        <v>83</v>
      </c>
      <c r="B14" s="41" t="s">
        <v>70</v>
      </c>
      <c r="C14" s="41"/>
      <c r="D14" s="41"/>
      <c r="E14" s="42"/>
    </row>
    <row r="15" spans="1:5" ht="93.6" x14ac:dyDescent="0.3">
      <c r="A15" s="106"/>
      <c r="B15" s="111" t="s">
        <v>138</v>
      </c>
      <c r="C15" s="147"/>
      <c r="D15" s="112" t="s">
        <v>174</v>
      </c>
      <c r="E15" s="110">
        <v>1</v>
      </c>
    </row>
    <row r="16" spans="1:5" ht="78" x14ac:dyDescent="0.3">
      <c r="A16" s="108"/>
      <c r="B16" s="111" t="s">
        <v>139</v>
      </c>
      <c r="C16" s="147"/>
      <c r="D16" s="112" t="s">
        <v>175</v>
      </c>
      <c r="E16" s="110">
        <v>4</v>
      </c>
    </row>
    <row r="17" spans="1:5" ht="46.8" x14ac:dyDescent="0.3">
      <c r="A17" s="108"/>
      <c r="B17" s="111" t="s">
        <v>140</v>
      </c>
      <c r="C17" s="147"/>
      <c r="D17" s="112" t="s">
        <v>176</v>
      </c>
      <c r="E17" s="110">
        <v>7</v>
      </c>
    </row>
    <row r="18" spans="1:5" ht="62.4" x14ac:dyDescent="0.3">
      <c r="A18" s="108"/>
      <c r="B18" s="111" t="s">
        <v>141</v>
      </c>
      <c r="C18" s="147"/>
      <c r="D18" s="112" t="s">
        <v>177</v>
      </c>
      <c r="E18" s="110">
        <v>10</v>
      </c>
    </row>
    <row r="19" spans="1:5" ht="18.600000000000001" thickBot="1" x14ac:dyDescent="0.35">
      <c r="A19" s="109"/>
      <c r="B19" s="111" t="s">
        <v>142</v>
      </c>
      <c r="C19" s="148"/>
      <c r="D19" s="107" t="s">
        <v>71</v>
      </c>
      <c r="E19" s="110">
        <v>0</v>
      </c>
    </row>
    <row r="20" spans="1:5" ht="18" x14ac:dyDescent="0.35">
      <c r="A20" s="159">
        <v>2</v>
      </c>
      <c r="B20" s="160" t="s">
        <v>72</v>
      </c>
      <c r="C20" s="160"/>
      <c r="D20" s="161"/>
      <c r="E20" s="161"/>
    </row>
    <row r="21" spans="1:5" ht="41.4" x14ac:dyDescent="0.35">
      <c r="A21" s="162"/>
      <c r="B21" s="163" t="s">
        <v>39</v>
      </c>
      <c r="C21" s="163"/>
      <c r="D21" s="163" t="s">
        <v>62</v>
      </c>
      <c r="E21" s="164" t="s">
        <v>145</v>
      </c>
    </row>
    <row r="22" spans="1:5" ht="37.5" customHeight="1" x14ac:dyDescent="0.35">
      <c r="A22" s="46" t="s">
        <v>84</v>
      </c>
      <c r="B22" s="224" t="s">
        <v>199</v>
      </c>
      <c r="C22" s="224"/>
      <c r="D22" s="225"/>
      <c r="E22" s="42"/>
    </row>
    <row r="23" spans="1:5" ht="31.2" x14ac:dyDescent="0.3">
      <c r="A23" s="106"/>
      <c r="B23" s="111" t="s">
        <v>138</v>
      </c>
      <c r="C23" s="147"/>
      <c r="D23" s="112" t="s">
        <v>228</v>
      </c>
      <c r="E23" s="110">
        <v>1</v>
      </c>
    </row>
    <row r="24" spans="1:5" ht="46.8" x14ac:dyDescent="0.3">
      <c r="A24" s="108"/>
      <c r="B24" s="111" t="s">
        <v>139</v>
      </c>
      <c r="C24" s="147"/>
      <c r="D24" s="112" t="s">
        <v>73</v>
      </c>
      <c r="E24" s="110">
        <v>4</v>
      </c>
    </row>
    <row r="25" spans="1:5" ht="46.8" x14ac:dyDescent="0.3">
      <c r="A25" s="108"/>
      <c r="B25" s="111" t="s">
        <v>140</v>
      </c>
      <c r="C25" s="147"/>
      <c r="D25" s="112" t="s">
        <v>74</v>
      </c>
      <c r="E25" s="110">
        <v>7</v>
      </c>
    </row>
    <row r="26" spans="1:5" ht="62.4" x14ac:dyDescent="0.3">
      <c r="A26" s="108"/>
      <c r="B26" s="111" t="s">
        <v>141</v>
      </c>
      <c r="C26" s="147"/>
      <c r="D26" s="112" t="s">
        <v>75</v>
      </c>
      <c r="E26" s="110">
        <v>10</v>
      </c>
    </row>
    <row r="27" spans="1:5" ht="18" x14ac:dyDescent="0.3">
      <c r="A27" s="109"/>
      <c r="B27" s="111" t="s">
        <v>142</v>
      </c>
      <c r="C27" s="149"/>
      <c r="D27" s="113" t="s">
        <v>71</v>
      </c>
      <c r="E27" s="114">
        <v>0</v>
      </c>
    </row>
    <row r="28" spans="1:5" ht="18" x14ac:dyDescent="0.35">
      <c r="A28" s="46" t="s">
        <v>85</v>
      </c>
      <c r="B28" s="41" t="s">
        <v>76</v>
      </c>
      <c r="C28" s="41"/>
      <c r="D28" s="41"/>
      <c r="E28" s="42"/>
    </row>
    <row r="29" spans="1:5" ht="18" x14ac:dyDescent="0.3">
      <c r="A29" s="106"/>
      <c r="B29" s="111" t="s">
        <v>138</v>
      </c>
      <c r="C29" s="147"/>
      <c r="D29" s="112" t="s">
        <v>207</v>
      </c>
      <c r="E29" s="110">
        <v>1</v>
      </c>
    </row>
    <row r="30" spans="1:5" ht="31.2" x14ac:dyDescent="0.3">
      <c r="A30" s="108"/>
      <c r="B30" s="111" t="s">
        <v>139</v>
      </c>
      <c r="C30" s="147"/>
      <c r="D30" s="112" t="s">
        <v>208</v>
      </c>
      <c r="E30" s="110">
        <v>4</v>
      </c>
    </row>
    <row r="31" spans="1:5" ht="18" x14ac:dyDescent="0.3">
      <c r="A31" s="108"/>
      <c r="B31" s="111" t="s">
        <v>140</v>
      </c>
      <c r="C31" s="147"/>
      <c r="D31" s="112" t="s">
        <v>178</v>
      </c>
      <c r="E31" s="110">
        <v>7</v>
      </c>
    </row>
    <row r="32" spans="1:5" ht="18" x14ac:dyDescent="0.3">
      <c r="A32" s="108"/>
      <c r="B32" s="111" t="s">
        <v>141</v>
      </c>
      <c r="C32" s="147"/>
      <c r="D32" s="112" t="s">
        <v>179</v>
      </c>
      <c r="E32" s="110">
        <v>10</v>
      </c>
    </row>
    <row r="33" spans="1:5" ht="18" x14ac:dyDescent="0.3">
      <c r="A33" s="109"/>
      <c r="B33" s="111" t="s">
        <v>142</v>
      </c>
      <c r="C33" s="149"/>
      <c r="D33" s="113" t="s">
        <v>71</v>
      </c>
      <c r="E33" s="114">
        <v>0</v>
      </c>
    </row>
    <row r="34" spans="1:5" ht="36" customHeight="1" x14ac:dyDescent="0.35">
      <c r="A34" s="46" t="s">
        <v>86</v>
      </c>
      <c r="B34" s="226" t="s">
        <v>256</v>
      </c>
      <c r="C34" s="226"/>
      <c r="D34" s="227"/>
      <c r="E34" s="42"/>
    </row>
    <row r="35" spans="1:5" ht="31.2" x14ac:dyDescent="0.3">
      <c r="A35" s="106"/>
      <c r="B35" s="111" t="s">
        <v>138</v>
      </c>
      <c r="C35" s="147"/>
      <c r="D35" s="175" t="s">
        <v>209</v>
      </c>
      <c r="E35" s="110">
        <v>1</v>
      </c>
    </row>
    <row r="36" spans="1:5" ht="46.8" x14ac:dyDescent="0.3">
      <c r="A36" s="108"/>
      <c r="B36" s="111" t="s">
        <v>139</v>
      </c>
      <c r="C36" s="147"/>
      <c r="D36" s="175" t="s">
        <v>210</v>
      </c>
      <c r="E36" s="110">
        <v>4</v>
      </c>
    </row>
    <row r="37" spans="1:5" ht="46.8" x14ac:dyDescent="0.3">
      <c r="A37" s="108"/>
      <c r="B37" s="111" t="s">
        <v>140</v>
      </c>
      <c r="C37" s="147"/>
      <c r="D37" s="175" t="s">
        <v>229</v>
      </c>
      <c r="E37" s="110">
        <v>7</v>
      </c>
    </row>
    <row r="38" spans="1:5" ht="62.4" x14ac:dyDescent="0.3">
      <c r="A38" s="108"/>
      <c r="B38" s="111" t="s">
        <v>141</v>
      </c>
      <c r="C38" s="147"/>
      <c r="D38" s="175" t="s">
        <v>211</v>
      </c>
      <c r="E38" s="110">
        <v>10</v>
      </c>
    </row>
    <row r="39" spans="1:5" ht="18" x14ac:dyDescent="0.3">
      <c r="A39" s="115"/>
      <c r="B39" s="113" t="s">
        <v>142</v>
      </c>
      <c r="C39" s="113"/>
      <c r="D39" s="113" t="s">
        <v>71</v>
      </c>
      <c r="E39" s="114">
        <v>0</v>
      </c>
    </row>
    <row r="40" spans="1:5" ht="18" x14ac:dyDescent="0.35">
      <c r="A40" s="46" t="s">
        <v>257</v>
      </c>
      <c r="B40" s="41" t="s">
        <v>258</v>
      </c>
      <c r="C40" s="41"/>
      <c r="D40" s="41"/>
      <c r="E40" s="42"/>
    </row>
    <row r="41" spans="1:5" ht="31.2" x14ac:dyDescent="0.3">
      <c r="A41" s="106"/>
      <c r="B41" s="111" t="s">
        <v>138</v>
      </c>
      <c r="C41" s="147"/>
      <c r="D41" s="112" t="s">
        <v>267</v>
      </c>
      <c r="E41" s="110">
        <v>1</v>
      </c>
    </row>
    <row r="42" spans="1:5" ht="31.2" x14ac:dyDescent="0.3">
      <c r="A42" s="108"/>
      <c r="B42" s="111" t="s">
        <v>139</v>
      </c>
      <c r="C42" s="147"/>
      <c r="D42" s="112" t="s">
        <v>268</v>
      </c>
      <c r="E42" s="110">
        <v>4</v>
      </c>
    </row>
    <row r="43" spans="1:5" ht="31.2" x14ac:dyDescent="0.3">
      <c r="A43" s="108"/>
      <c r="B43" s="111" t="s">
        <v>140</v>
      </c>
      <c r="C43" s="147"/>
      <c r="D43" s="112" t="s">
        <v>269</v>
      </c>
      <c r="E43" s="110">
        <v>7</v>
      </c>
    </row>
    <row r="44" spans="1:5" ht="62.4" x14ac:dyDescent="0.3">
      <c r="A44" s="108"/>
      <c r="B44" s="111" t="s">
        <v>141</v>
      </c>
      <c r="C44" s="147"/>
      <c r="D44" s="112" t="s">
        <v>270</v>
      </c>
      <c r="E44" s="110">
        <v>10</v>
      </c>
    </row>
    <row r="45" spans="1:5" ht="18.600000000000001" thickBot="1" x14ac:dyDescent="0.35">
      <c r="A45" s="115"/>
      <c r="B45" s="113" t="s">
        <v>142</v>
      </c>
      <c r="C45" s="113"/>
      <c r="D45" s="107" t="s">
        <v>71</v>
      </c>
      <c r="E45" s="114">
        <v>0</v>
      </c>
    </row>
    <row r="46" spans="1:5" ht="18" x14ac:dyDescent="0.35">
      <c r="A46" s="159">
        <v>3</v>
      </c>
      <c r="B46" s="160" t="s">
        <v>47</v>
      </c>
      <c r="C46" s="160"/>
      <c r="D46" s="161"/>
      <c r="E46" s="161"/>
    </row>
    <row r="47" spans="1:5" ht="41.4" x14ac:dyDescent="0.35">
      <c r="A47" s="162"/>
      <c r="B47" s="163" t="s">
        <v>39</v>
      </c>
      <c r="C47" s="163"/>
      <c r="D47" s="163" t="s">
        <v>62</v>
      </c>
      <c r="E47" s="164" t="s">
        <v>145</v>
      </c>
    </row>
    <row r="48" spans="1:5" ht="18" x14ac:dyDescent="0.35">
      <c r="A48" s="46" t="s">
        <v>87</v>
      </c>
      <c r="B48" s="41" t="s">
        <v>232</v>
      </c>
      <c r="C48" s="41"/>
      <c r="D48" s="41"/>
      <c r="E48" s="42"/>
    </row>
    <row r="49" spans="1:5" ht="62.4" x14ac:dyDescent="0.3">
      <c r="A49" s="106"/>
      <c r="B49" s="111" t="s">
        <v>138</v>
      </c>
      <c r="C49" s="147"/>
      <c r="D49" s="175" t="s">
        <v>180</v>
      </c>
      <c r="E49" s="110">
        <v>1</v>
      </c>
    </row>
    <row r="50" spans="1:5" ht="62.4" x14ac:dyDescent="0.3">
      <c r="A50" s="108"/>
      <c r="B50" s="111" t="s">
        <v>139</v>
      </c>
      <c r="C50" s="147"/>
      <c r="D50" s="175" t="s">
        <v>181</v>
      </c>
      <c r="E50" s="110">
        <v>4</v>
      </c>
    </row>
    <row r="51" spans="1:5" ht="46.8" x14ac:dyDescent="0.3">
      <c r="A51" s="108"/>
      <c r="B51" s="111" t="s">
        <v>140</v>
      </c>
      <c r="C51" s="147"/>
      <c r="D51" s="175" t="s">
        <v>182</v>
      </c>
      <c r="E51" s="110">
        <v>7</v>
      </c>
    </row>
    <row r="52" spans="1:5" ht="62.4" x14ac:dyDescent="0.3">
      <c r="A52" s="108"/>
      <c r="B52" s="111" t="s">
        <v>141</v>
      </c>
      <c r="C52" s="147"/>
      <c r="D52" s="175" t="s">
        <v>183</v>
      </c>
      <c r="E52" s="110">
        <v>10</v>
      </c>
    </row>
    <row r="53" spans="1:5" ht="18" x14ac:dyDescent="0.3">
      <c r="A53" s="109"/>
      <c r="B53" s="111" t="s">
        <v>142</v>
      </c>
      <c r="C53" s="149"/>
      <c r="D53" s="177" t="s">
        <v>71</v>
      </c>
      <c r="E53" s="114">
        <v>0</v>
      </c>
    </row>
    <row r="54" spans="1:5" ht="18" x14ac:dyDescent="0.35">
      <c r="A54" s="46" t="s">
        <v>88</v>
      </c>
      <c r="B54" s="41" t="s">
        <v>197</v>
      </c>
      <c r="C54" s="41"/>
      <c r="D54" s="41"/>
      <c r="E54" s="42"/>
    </row>
    <row r="55" spans="1:5" ht="31.2" x14ac:dyDescent="0.3">
      <c r="A55" s="106"/>
      <c r="B55" s="111" t="s">
        <v>138</v>
      </c>
      <c r="C55" s="147"/>
      <c r="D55" s="175" t="s">
        <v>274</v>
      </c>
      <c r="E55" s="110">
        <v>1</v>
      </c>
    </row>
    <row r="56" spans="1:5" ht="31.2" x14ac:dyDescent="0.3">
      <c r="A56" s="108"/>
      <c r="B56" s="111" t="s">
        <v>139</v>
      </c>
      <c r="C56" s="147"/>
      <c r="D56" s="175" t="s">
        <v>275</v>
      </c>
      <c r="E56" s="110">
        <v>4</v>
      </c>
    </row>
    <row r="57" spans="1:5" ht="31.2" x14ac:dyDescent="0.3">
      <c r="A57" s="108"/>
      <c r="B57" s="111" t="s">
        <v>140</v>
      </c>
      <c r="C57" s="147"/>
      <c r="D57" s="175" t="s">
        <v>276</v>
      </c>
      <c r="E57" s="110">
        <v>7</v>
      </c>
    </row>
    <row r="58" spans="1:5" ht="62.4" x14ac:dyDescent="0.3">
      <c r="A58" s="108"/>
      <c r="B58" s="111" t="s">
        <v>141</v>
      </c>
      <c r="C58" s="147"/>
      <c r="D58" s="175" t="s">
        <v>277</v>
      </c>
      <c r="E58" s="110">
        <v>10</v>
      </c>
    </row>
    <row r="59" spans="1:5" ht="18" x14ac:dyDescent="0.3">
      <c r="A59" s="115"/>
      <c r="B59" s="113" t="s">
        <v>142</v>
      </c>
      <c r="C59" s="113"/>
      <c r="D59" s="177" t="s">
        <v>71</v>
      </c>
      <c r="E59" s="114">
        <v>0</v>
      </c>
    </row>
    <row r="60" spans="1:5" ht="18" x14ac:dyDescent="0.35">
      <c r="A60" s="46" t="s">
        <v>259</v>
      </c>
      <c r="B60" s="41" t="s">
        <v>261</v>
      </c>
      <c r="C60" s="41"/>
      <c r="D60" s="41"/>
      <c r="E60" s="42"/>
    </row>
    <row r="61" spans="1:5" ht="46.8" x14ac:dyDescent="0.3">
      <c r="A61" s="106"/>
      <c r="B61" s="111" t="s">
        <v>138</v>
      </c>
      <c r="C61" s="147"/>
      <c r="D61" s="175" t="s">
        <v>278</v>
      </c>
      <c r="E61" s="110">
        <v>1</v>
      </c>
    </row>
    <row r="62" spans="1:5" ht="62.4" x14ac:dyDescent="0.3">
      <c r="A62" s="108"/>
      <c r="B62" s="111" t="s">
        <v>139</v>
      </c>
      <c r="C62" s="147"/>
      <c r="D62" s="175" t="s">
        <v>279</v>
      </c>
      <c r="E62" s="110">
        <v>4</v>
      </c>
    </row>
    <row r="63" spans="1:5" ht="46.8" x14ac:dyDescent="0.3">
      <c r="A63" s="108"/>
      <c r="B63" s="111" t="s">
        <v>140</v>
      </c>
      <c r="C63" s="147"/>
      <c r="D63" s="175" t="s">
        <v>280</v>
      </c>
      <c r="E63" s="110">
        <v>7</v>
      </c>
    </row>
    <row r="64" spans="1:5" ht="51.75" customHeight="1" x14ac:dyDescent="0.3">
      <c r="A64" s="108"/>
      <c r="B64" s="111" t="s">
        <v>141</v>
      </c>
      <c r="C64" s="147"/>
      <c r="D64" s="175" t="s">
        <v>281</v>
      </c>
      <c r="E64" s="110">
        <v>10</v>
      </c>
    </row>
    <row r="65" spans="1:5" ht="18.600000000000001" thickBot="1" x14ac:dyDescent="0.35">
      <c r="A65" s="115"/>
      <c r="B65" s="113" t="s">
        <v>142</v>
      </c>
      <c r="C65" s="113"/>
      <c r="D65" s="177" t="s">
        <v>71</v>
      </c>
      <c r="E65" s="114">
        <v>0</v>
      </c>
    </row>
    <row r="66" spans="1:5" ht="18" x14ac:dyDescent="0.35">
      <c r="A66" s="159">
        <v>4</v>
      </c>
      <c r="B66" s="160" t="s">
        <v>77</v>
      </c>
      <c r="C66" s="160"/>
      <c r="D66" s="161"/>
      <c r="E66" s="161"/>
    </row>
    <row r="67" spans="1:5" ht="41.4" x14ac:dyDescent="0.35">
      <c r="A67" s="162"/>
      <c r="B67" s="163" t="s">
        <v>39</v>
      </c>
      <c r="C67" s="163"/>
      <c r="D67" s="163" t="s">
        <v>62</v>
      </c>
      <c r="E67" s="164" t="s">
        <v>145</v>
      </c>
    </row>
    <row r="68" spans="1:5" ht="18" x14ac:dyDescent="0.35">
      <c r="A68" s="46" t="s">
        <v>89</v>
      </c>
      <c r="B68" s="41" t="s">
        <v>78</v>
      </c>
      <c r="C68" s="41"/>
      <c r="D68" s="41"/>
      <c r="E68" s="42"/>
    </row>
    <row r="69" spans="1:5" ht="46.8" x14ac:dyDescent="0.3">
      <c r="A69" s="106"/>
      <c r="B69" s="111" t="s">
        <v>138</v>
      </c>
      <c r="C69" s="147"/>
      <c r="D69" s="112" t="s">
        <v>79</v>
      </c>
      <c r="E69" s="110">
        <v>1</v>
      </c>
    </row>
    <row r="70" spans="1:5" ht="62.4" x14ac:dyDescent="0.3">
      <c r="A70" s="108"/>
      <c r="B70" s="111" t="s">
        <v>139</v>
      </c>
      <c r="C70" s="147"/>
      <c r="D70" s="112" t="s">
        <v>212</v>
      </c>
      <c r="E70" s="110">
        <v>4</v>
      </c>
    </row>
    <row r="71" spans="1:5" ht="46.8" x14ac:dyDescent="0.3">
      <c r="A71" s="108"/>
      <c r="B71" s="111" t="s">
        <v>140</v>
      </c>
      <c r="C71" s="147"/>
      <c r="D71" s="112" t="s">
        <v>213</v>
      </c>
      <c r="E71" s="110">
        <v>7</v>
      </c>
    </row>
    <row r="72" spans="1:5" ht="46.8" x14ac:dyDescent="0.3">
      <c r="A72" s="108"/>
      <c r="B72" s="111" t="s">
        <v>141</v>
      </c>
      <c r="C72" s="147"/>
      <c r="D72" s="112" t="s">
        <v>184</v>
      </c>
      <c r="E72" s="110">
        <v>10</v>
      </c>
    </row>
    <row r="73" spans="1:5" ht="18" x14ac:dyDescent="0.3">
      <c r="A73" s="109"/>
      <c r="B73" s="111" t="s">
        <v>142</v>
      </c>
      <c r="C73" s="149"/>
      <c r="D73" s="113" t="s">
        <v>71</v>
      </c>
      <c r="E73" s="114">
        <v>0</v>
      </c>
    </row>
    <row r="74" spans="1:5" ht="18" x14ac:dyDescent="0.35">
      <c r="A74" s="46" t="s">
        <v>90</v>
      </c>
      <c r="B74" s="41" t="s">
        <v>282</v>
      </c>
      <c r="C74" s="41"/>
      <c r="D74" s="41"/>
      <c r="E74" s="42"/>
    </row>
    <row r="75" spans="1:5" ht="31.2" x14ac:dyDescent="0.3">
      <c r="A75" s="106"/>
      <c r="B75" s="111" t="s">
        <v>138</v>
      </c>
      <c r="C75" s="147"/>
      <c r="D75" s="112" t="s">
        <v>283</v>
      </c>
      <c r="E75" s="110">
        <v>1</v>
      </c>
    </row>
    <row r="76" spans="1:5" ht="31.2" x14ac:dyDescent="0.3">
      <c r="A76" s="108"/>
      <c r="B76" s="111" t="s">
        <v>139</v>
      </c>
      <c r="C76" s="147"/>
      <c r="D76" s="112" t="s">
        <v>284</v>
      </c>
      <c r="E76" s="110">
        <v>4</v>
      </c>
    </row>
    <row r="77" spans="1:5" ht="46.8" x14ac:dyDescent="0.3">
      <c r="A77" s="108"/>
      <c r="B77" s="111" t="s">
        <v>140</v>
      </c>
      <c r="C77" s="147"/>
      <c r="D77" s="112" t="s">
        <v>285</v>
      </c>
      <c r="E77" s="110">
        <v>7</v>
      </c>
    </row>
    <row r="78" spans="1:5" ht="46.8" x14ac:dyDescent="0.3">
      <c r="A78" s="108"/>
      <c r="B78" s="111" t="s">
        <v>141</v>
      </c>
      <c r="C78" s="147"/>
      <c r="D78" s="112" t="s">
        <v>286</v>
      </c>
      <c r="E78" s="110">
        <v>10</v>
      </c>
    </row>
    <row r="79" spans="1:5" ht="18.600000000000001" thickBot="1" x14ac:dyDescent="0.35">
      <c r="A79" s="115"/>
      <c r="B79" s="113" t="s">
        <v>142</v>
      </c>
      <c r="C79" s="113"/>
      <c r="D79" s="113" t="s">
        <v>71</v>
      </c>
      <c r="E79" s="114">
        <v>0</v>
      </c>
    </row>
    <row r="80" spans="1:5" ht="18" x14ac:dyDescent="0.35">
      <c r="A80" s="159">
        <v>5</v>
      </c>
      <c r="B80" s="160" t="s">
        <v>72</v>
      </c>
      <c r="C80" s="160"/>
      <c r="D80" s="161"/>
      <c r="E80" s="161"/>
    </row>
    <row r="81" spans="1:5" ht="41.4" x14ac:dyDescent="0.35">
      <c r="A81" s="162"/>
      <c r="B81" s="163" t="s">
        <v>39</v>
      </c>
      <c r="C81" s="163"/>
      <c r="D81" s="163" t="s">
        <v>62</v>
      </c>
      <c r="E81" s="164" t="s">
        <v>145</v>
      </c>
    </row>
    <row r="82" spans="1:5" ht="35.549999999999997" customHeight="1" x14ac:dyDescent="0.35">
      <c r="A82" s="46" t="s">
        <v>91</v>
      </c>
      <c r="B82" s="224" t="s">
        <v>287</v>
      </c>
      <c r="C82" s="224"/>
      <c r="D82" s="225"/>
      <c r="E82" s="42"/>
    </row>
    <row r="83" spans="1:5" ht="31.2" x14ac:dyDescent="0.3">
      <c r="A83" s="106"/>
      <c r="B83" s="111" t="s">
        <v>138</v>
      </c>
      <c r="C83" s="147"/>
      <c r="D83" s="169" t="s">
        <v>295</v>
      </c>
      <c r="E83" s="110">
        <v>1</v>
      </c>
    </row>
    <row r="84" spans="1:5" ht="31.2" x14ac:dyDescent="0.3">
      <c r="A84" s="108"/>
      <c r="B84" s="111" t="s">
        <v>139</v>
      </c>
      <c r="C84" s="147"/>
      <c r="D84" s="169" t="s">
        <v>189</v>
      </c>
      <c r="E84" s="110">
        <v>4</v>
      </c>
    </row>
    <row r="85" spans="1:5" ht="31.2" x14ac:dyDescent="0.3">
      <c r="A85" s="108"/>
      <c r="B85" s="111" t="s">
        <v>140</v>
      </c>
      <c r="C85" s="147"/>
      <c r="D85" s="169" t="s">
        <v>190</v>
      </c>
      <c r="E85" s="110">
        <v>7</v>
      </c>
    </row>
    <row r="86" spans="1:5" ht="31.2" x14ac:dyDescent="0.3">
      <c r="A86" s="108"/>
      <c r="B86" s="111" t="s">
        <v>141</v>
      </c>
      <c r="C86" s="147"/>
      <c r="D86" s="169" t="s">
        <v>191</v>
      </c>
      <c r="E86" s="110">
        <v>10</v>
      </c>
    </row>
    <row r="87" spans="1:5" ht="18" x14ac:dyDescent="0.3">
      <c r="A87" s="109"/>
      <c r="B87" s="111" t="s">
        <v>142</v>
      </c>
      <c r="C87" s="149"/>
      <c r="D87" s="170" t="s">
        <v>71</v>
      </c>
      <c r="E87" s="114">
        <v>0</v>
      </c>
    </row>
    <row r="88" spans="1:5" ht="18" x14ac:dyDescent="0.35">
      <c r="A88" s="46" t="s">
        <v>92</v>
      </c>
      <c r="B88" s="41" t="s">
        <v>169</v>
      </c>
      <c r="C88" s="41"/>
      <c r="D88" s="41"/>
      <c r="E88" s="42"/>
    </row>
    <row r="89" spans="1:5" ht="46.8" x14ac:dyDescent="0.3">
      <c r="A89" s="106"/>
      <c r="B89" s="111" t="s">
        <v>138</v>
      </c>
      <c r="C89" s="147"/>
      <c r="D89" s="112" t="s">
        <v>185</v>
      </c>
      <c r="E89" s="110">
        <v>1</v>
      </c>
    </row>
    <row r="90" spans="1:5" ht="46.8" x14ac:dyDescent="0.3">
      <c r="A90" s="108"/>
      <c r="B90" s="111" t="s">
        <v>139</v>
      </c>
      <c r="C90" s="147"/>
      <c r="D90" s="112" t="s">
        <v>186</v>
      </c>
      <c r="E90" s="110">
        <v>4</v>
      </c>
    </row>
    <row r="91" spans="1:5" ht="46.8" x14ac:dyDescent="0.3">
      <c r="A91" s="108"/>
      <c r="B91" s="111" t="s">
        <v>140</v>
      </c>
      <c r="C91" s="147"/>
      <c r="D91" s="112" t="s">
        <v>187</v>
      </c>
      <c r="E91" s="110">
        <v>7</v>
      </c>
    </row>
    <row r="92" spans="1:5" ht="62.4" x14ac:dyDescent="0.3">
      <c r="A92" s="108"/>
      <c r="B92" s="111" t="s">
        <v>141</v>
      </c>
      <c r="C92" s="147"/>
      <c r="D92" s="112" t="s">
        <v>188</v>
      </c>
      <c r="E92" s="110">
        <v>10</v>
      </c>
    </row>
    <row r="93" spans="1:5" ht="18.600000000000001" thickBot="1" x14ac:dyDescent="0.35">
      <c r="A93" s="109"/>
      <c r="B93" s="111" t="s">
        <v>142</v>
      </c>
      <c r="C93" s="149"/>
      <c r="D93" s="113" t="s">
        <v>71</v>
      </c>
      <c r="E93" s="114">
        <v>0</v>
      </c>
    </row>
    <row r="94" spans="1:5" ht="18" x14ac:dyDescent="0.35">
      <c r="A94" s="159">
        <v>6</v>
      </c>
      <c r="B94" s="160" t="s">
        <v>94</v>
      </c>
      <c r="C94" s="160"/>
      <c r="D94" s="161"/>
      <c r="E94" s="161"/>
    </row>
    <row r="95" spans="1:5" ht="41.4" x14ac:dyDescent="0.35">
      <c r="A95" s="162"/>
      <c r="B95" s="163" t="s">
        <v>39</v>
      </c>
      <c r="C95" s="163"/>
      <c r="D95" s="163" t="s">
        <v>62</v>
      </c>
      <c r="E95" s="164" t="s">
        <v>145</v>
      </c>
    </row>
    <row r="96" spans="1:5" ht="18" x14ac:dyDescent="0.35">
      <c r="A96" s="46" t="s">
        <v>95</v>
      </c>
      <c r="B96" s="41" t="s">
        <v>147</v>
      </c>
      <c r="C96" s="41"/>
      <c r="D96" s="41"/>
      <c r="E96" s="42"/>
    </row>
    <row r="97" spans="1:5" ht="31.2" x14ac:dyDescent="0.3">
      <c r="A97" s="106"/>
      <c r="B97" s="111" t="s">
        <v>138</v>
      </c>
      <c r="C97" s="147"/>
      <c r="D97" s="112" t="s">
        <v>214</v>
      </c>
      <c r="E97" s="110">
        <v>1</v>
      </c>
    </row>
    <row r="98" spans="1:5" ht="46.8" x14ac:dyDescent="0.3">
      <c r="A98" s="108"/>
      <c r="B98" s="111" t="s">
        <v>139</v>
      </c>
      <c r="C98" s="147"/>
      <c r="D98" s="112" t="s">
        <v>215</v>
      </c>
      <c r="E98" s="110">
        <v>4</v>
      </c>
    </row>
    <row r="99" spans="1:5" ht="46.8" x14ac:dyDescent="0.3">
      <c r="A99" s="108"/>
      <c r="B99" s="111" t="s">
        <v>140</v>
      </c>
      <c r="C99" s="147"/>
      <c r="D99" s="112" t="s">
        <v>216</v>
      </c>
      <c r="E99" s="110">
        <v>7</v>
      </c>
    </row>
    <row r="100" spans="1:5" ht="31.2" x14ac:dyDescent="0.3">
      <c r="A100" s="108"/>
      <c r="B100" s="111" t="s">
        <v>141</v>
      </c>
      <c r="C100" s="147"/>
      <c r="D100" s="112" t="s">
        <v>192</v>
      </c>
      <c r="E100" s="110">
        <v>10</v>
      </c>
    </row>
    <row r="101" spans="1:5" ht="18" x14ac:dyDescent="0.3">
      <c r="A101" s="109"/>
      <c r="B101" s="111" t="s">
        <v>142</v>
      </c>
      <c r="C101" s="147"/>
      <c r="D101" s="112" t="s">
        <v>71</v>
      </c>
      <c r="E101" s="110">
        <v>0</v>
      </c>
    </row>
    <row r="102" spans="1:5" ht="18" x14ac:dyDescent="0.35">
      <c r="A102" s="46" t="s">
        <v>146</v>
      </c>
      <c r="B102" s="41" t="s">
        <v>148</v>
      </c>
      <c r="C102" s="41"/>
      <c r="D102" s="41"/>
      <c r="E102" s="42"/>
    </row>
    <row r="103" spans="1:5" ht="31.2" x14ac:dyDescent="0.3">
      <c r="A103" s="106"/>
      <c r="B103" s="111" t="s">
        <v>138</v>
      </c>
      <c r="C103" s="147"/>
      <c r="D103" s="112" t="s">
        <v>217</v>
      </c>
      <c r="E103" s="110">
        <v>1</v>
      </c>
    </row>
    <row r="104" spans="1:5" ht="46.8" x14ac:dyDescent="0.3">
      <c r="A104" s="108"/>
      <c r="B104" s="111" t="s">
        <v>139</v>
      </c>
      <c r="C104" s="147"/>
      <c r="D104" s="112" t="s">
        <v>218</v>
      </c>
      <c r="E104" s="110">
        <v>4</v>
      </c>
    </row>
    <row r="105" spans="1:5" ht="31.2" x14ac:dyDescent="0.3">
      <c r="A105" s="108"/>
      <c r="B105" s="111" t="s">
        <v>140</v>
      </c>
      <c r="C105" s="147"/>
      <c r="D105" s="112" t="s">
        <v>219</v>
      </c>
      <c r="E105" s="110">
        <v>7</v>
      </c>
    </row>
    <row r="106" spans="1:5" ht="46.8" x14ac:dyDescent="0.3">
      <c r="A106" s="108"/>
      <c r="B106" s="111" t="s">
        <v>141</v>
      </c>
      <c r="C106" s="147"/>
      <c r="D106" s="112" t="s">
        <v>220</v>
      </c>
      <c r="E106" s="110">
        <v>10</v>
      </c>
    </row>
    <row r="107" spans="1:5" ht="18.600000000000001" thickBot="1" x14ac:dyDescent="0.35">
      <c r="A107" s="109"/>
      <c r="B107" s="111" t="s">
        <v>142</v>
      </c>
      <c r="C107" s="148"/>
      <c r="D107" s="107" t="s">
        <v>71</v>
      </c>
      <c r="E107" s="110">
        <v>0</v>
      </c>
    </row>
    <row r="108" spans="1:5" ht="18" x14ac:dyDescent="0.35">
      <c r="A108" s="159">
        <v>7</v>
      </c>
      <c r="B108" s="160" t="s">
        <v>59</v>
      </c>
      <c r="C108" s="160"/>
      <c r="D108" s="161"/>
      <c r="E108" s="161"/>
    </row>
    <row r="109" spans="1:5" ht="41.4" x14ac:dyDescent="0.35">
      <c r="A109" s="162"/>
      <c r="B109" s="163" t="s">
        <v>39</v>
      </c>
      <c r="C109" s="163"/>
      <c r="D109" s="163" t="s">
        <v>62</v>
      </c>
      <c r="E109" s="164" t="s">
        <v>145</v>
      </c>
    </row>
    <row r="110" spans="1:5" ht="18" x14ac:dyDescent="0.35">
      <c r="A110" s="46" t="s">
        <v>96</v>
      </c>
      <c r="B110" s="41" t="s">
        <v>193</v>
      </c>
      <c r="C110" s="41"/>
      <c r="D110" s="41"/>
      <c r="E110" s="42"/>
    </row>
    <row r="111" spans="1:5" ht="18" x14ac:dyDescent="0.3">
      <c r="A111" s="106"/>
      <c r="B111" s="111" t="s">
        <v>138</v>
      </c>
      <c r="C111" s="147"/>
      <c r="D111" s="112" t="s">
        <v>194</v>
      </c>
      <c r="E111" s="110">
        <v>1</v>
      </c>
    </row>
    <row r="112" spans="1:5" ht="18" x14ac:dyDescent="0.3">
      <c r="A112" s="108"/>
      <c r="B112" s="111" t="s">
        <v>139</v>
      </c>
      <c r="C112" s="147"/>
      <c r="D112" s="112" t="s">
        <v>195</v>
      </c>
      <c r="E112" s="110">
        <v>4</v>
      </c>
    </row>
    <row r="113" spans="1:5" ht="18" x14ac:dyDescent="0.3">
      <c r="A113" s="108"/>
      <c r="B113" s="111" t="s">
        <v>140</v>
      </c>
      <c r="C113" s="147"/>
      <c r="D113" s="112" t="s">
        <v>196</v>
      </c>
      <c r="E113" s="110">
        <v>7</v>
      </c>
    </row>
    <row r="114" spans="1:5" ht="31.2" x14ac:dyDescent="0.3">
      <c r="A114" s="108"/>
      <c r="B114" s="111" t="s">
        <v>141</v>
      </c>
      <c r="C114" s="147"/>
      <c r="D114" s="112" t="s">
        <v>292</v>
      </c>
      <c r="E114" s="110">
        <v>10</v>
      </c>
    </row>
    <row r="115" spans="1:5" ht="18" x14ac:dyDescent="0.3">
      <c r="A115" s="109"/>
      <c r="B115" s="111" t="s">
        <v>142</v>
      </c>
      <c r="C115" s="147"/>
      <c r="D115" s="112" t="s">
        <v>65</v>
      </c>
      <c r="E115" s="110">
        <v>0</v>
      </c>
    </row>
    <row r="116" spans="1:5" ht="36" customHeight="1" x14ac:dyDescent="0.35">
      <c r="A116" s="46" t="s">
        <v>97</v>
      </c>
      <c r="B116" s="226" t="s">
        <v>266</v>
      </c>
      <c r="C116" s="226"/>
      <c r="D116" s="227"/>
      <c r="E116" s="42"/>
    </row>
    <row r="117" spans="1:5" ht="31.2" x14ac:dyDescent="0.3">
      <c r="A117" s="106"/>
      <c r="B117" s="111" t="s">
        <v>138</v>
      </c>
      <c r="C117" s="147"/>
      <c r="D117" s="112" t="s">
        <v>289</v>
      </c>
      <c r="E117" s="110">
        <v>1</v>
      </c>
    </row>
    <row r="118" spans="1:5" ht="31.2" x14ac:dyDescent="0.3">
      <c r="A118" s="108"/>
      <c r="B118" s="111" t="s">
        <v>139</v>
      </c>
      <c r="C118" s="147"/>
      <c r="D118" s="112" t="s">
        <v>291</v>
      </c>
      <c r="E118" s="110">
        <v>4</v>
      </c>
    </row>
    <row r="119" spans="1:5" ht="31.2" x14ac:dyDescent="0.3">
      <c r="A119" s="108"/>
      <c r="B119" s="111" t="s">
        <v>140</v>
      </c>
      <c r="C119" s="147"/>
      <c r="D119" s="112" t="s">
        <v>290</v>
      </c>
      <c r="E119" s="110">
        <v>7</v>
      </c>
    </row>
    <row r="120" spans="1:5" ht="62.4" x14ac:dyDescent="0.3">
      <c r="A120" s="108"/>
      <c r="B120" s="111" t="s">
        <v>141</v>
      </c>
      <c r="C120" s="147"/>
      <c r="D120" s="112" t="s">
        <v>293</v>
      </c>
      <c r="E120" s="110">
        <v>10</v>
      </c>
    </row>
    <row r="121" spans="1:5" ht="18.600000000000001" thickBot="1" x14ac:dyDescent="0.35">
      <c r="A121" s="116"/>
      <c r="B121" s="117" t="s">
        <v>142</v>
      </c>
      <c r="C121" s="150"/>
      <c r="D121" s="118" t="s">
        <v>65</v>
      </c>
      <c r="E121" s="119">
        <v>0</v>
      </c>
    </row>
    <row r="122" spans="1:5" ht="18" x14ac:dyDescent="0.35">
      <c r="A122" s="46" t="s">
        <v>264</v>
      </c>
      <c r="B122" s="41" t="s">
        <v>205</v>
      </c>
      <c r="C122" s="41"/>
      <c r="D122" s="41"/>
      <c r="E122" s="42"/>
    </row>
    <row r="123" spans="1:5" ht="31.2" x14ac:dyDescent="0.3">
      <c r="A123" s="106"/>
      <c r="B123" s="111" t="s">
        <v>138</v>
      </c>
      <c r="C123" s="147"/>
      <c r="D123" s="112" t="s">
        <v>221</v>
      </c>
      <c r="E123" s="110">
        <v>1</v>
      </c>
    </row>
    <row r="124" spans="1:5" ht="31.2" x14ac:dyDescent="0.3">
      <c r="A124" s="108"/>
      <c r="B124" s="111" t="s">
        <v>139</v>
      </c>
      <c r="C124" s="147"/>
      <c r="D124" s="112" t="s">
        <v>222</v>
      </c>
      <c r="E124" s="110">
        <v>4</v>
      </c>
    </row>
    <row r="125" spans="1:5" ht="31.2" x14ac:dyDescent="0.3">
      <c r="A125" s="108"/>
      <c r="B125" s="111" t="s">
        <v>140</v>
      </c>
      <c r="C125" s="147"/>
      <c r="D125" s="112" t="s">
        <v>223</v>
      </c>
      <c r="E125" s="110">
        <v>7</v>
      </c>
    </row>
    <row r="126" spans="1:5" ht="31.2" x14ac:dyDescent="0.3">
      <c r="A126" s="108"/>
      <c r="B126" s="111" t="s">
        <v>141</v>
      </c>
      <c r="C126" s="147"/>
      <c r="D126" s="112" t="s">
        <v>224</v>
      </c>
      <c r="E126" s="110">
        <v>10</v>
      </c>
    </row>
    <row r="127" spans="1:5" ht="18.600000000000001" thickBot="1" x14ac:dyDescent="0.35">
      <c r="A127" s="116"/>
      <c r="B127" s="117" t="s">
        <v>142</v>
      </c>
      <c r="C127" s="150"/>
      <c r="D127" s="118" t="s">
        <v>65</v>
      </c>
      <c r="E127" s="119">
        <v>0</v>
      </c>
    </row>
  </sheetData>
  <sheetProtection formatCells="0" formatColumns="0" formatRows="0" insertColumns="0" insertRows="0" insertHyperlinks="0" deleteColumns="0" deleteRows="0" sort="0" autoFilter="0" pivotTables="0"/>
  <mergeCells count="4">
    <mergeCell ref="B22:D22"/>
    <mergeCell ref="B82:D82"/>
    <mergeCell ref="B116:D116"/>
    <mergeCell ref="B34:D34"/>
  </mergeCells>
  <pageMargins left="0.23622047244094491" right="0.23622047244094491" top="0.74803149606299213" bottom="0.74803149606299213" header="0.31496062992125984" footer="0.31496062992125984"/>
  <pageSetup paperSize="9" scale="94" fitToWidth="0" fitToHeight="0" orientation="portrait" r:id="rId1"/>
  <headerFooter>
    <oddHeader>&amp;L&amp;8printdatum: &amp;D</oddHeader>
    <oddFooter>&amp;L&amp;8pagina &amp;P van &amp;N&amp;R&amp;8&amp;Z&amp;F</oddFooter>
  </headerFooter>
  <rowBreaks count="6" manualBreakCount="6">
    <brk id="19" max="4" man="1"/>
    <brk id="45" max="4" man="1"/>
    <brk id="65" max="4" man="1"/>
    <brk id="79" max="4" man="1"/>
    <brk id="93" max="4" man="1"/>
    <brk id="107" max="4"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FCF070610896242B27FA453FA7161C0" ma:contentTypeVersion="14" ma:contentTypeDescription="Een nieuw document maken." ma:contentTypeScope="" ma:versionID="2f70043619c029f3a8e149120e0bb3cf">
  <xsd:schema xmlns:xsd="http://www.w3.org/2001/XMLSchema" xmlns:xs="http://www.w3.org/2001/XMLSchema" xmlns:p="http://schemas.microsoft.com/office/2006/metadata/properties" xmlns:ns2="9f150cf0-43c5-4aa8-b0e9-2c63ec01d6ae" xmlns:ns3="c64fecbb-1954-4030-8120-5d79bf625a24" targetNamespace="http://schemas.microsoft.com/office/2006/metadata/properties" ma:root="true" ma:fieldsID="c92726ed0198ab6835eeca45d64030f0" ns2:_="" ns3:_="">
    <xsd:import namespace="9f150cf0-43c5-4aa8-b0e9-2c63ec01d6ae"/>
    <xsd:import namespace="c64fecbb-1954-4030-8120-5d79bf625a24"/>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f150cf0-43c5-4aa8-b0e9-2c63ec01d6a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Afbeeldingtags" ma:readOnly="false" ma:fieldId="{5cf76f15-5ced-4ddc-b409-7134ff3c332f}" ma:taxonomyMulti="true" ma:sspId="74c7ede3-c7d2-4983-8d29-43c671de2ef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64fecbb-1954-4030-8120-5d79bf625a24" elementFormDefault="qualified">
    <xsd:import namespace="http://schemas.microsoft.com/office/2006/documentManagement/types"/>
    <xsd:import namespace="http://schemas.microsoft.com/office/infopath/2007/PartnerControls"/>
    <xsd:element name="SharedWithUsers" ma:index="15"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Gedeeld met details" ma:internalName="SharedWithDetails" ma:readOnly="true">
      <xsd:simpleType>
        <xsd:restriction base="dms:Note">
          <xsd:maxLength value="255"/>
        </xsd:restriction>
      </xsd:simpleType>
    </xsd:element>
    <xsd:element name="TaxCatchAll" ma:index="20" nillable="true" ma:displayName="Taxonomy Catch All Column" ma:hidden="true" ma:list="{ba1143d7-7002-49b7-bb7b-afd4db91fedc}" ma:internalName="TaxCatchAll" ma:showField="CatchAllData" ma:web="c64fecbb-1954-4030-8120-5d79bf625a2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c64fecbb-1954-4030-8120-5d79bf625a24" xsi:nil="true"/>
    <lcf76f155ced4ddcb4097134ff3c332f xmlns="9f150cf0-43c5-4aa8-b0e9-2c63ec01d6a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FD05207D-2BC9-4400-AB45-765DC16CFA84}"/>
</file>

<file path=customXml/itemProps2.xml><?xml version="1.0" encoding="utf-8"?>
<ds:datastoreItem xmlns:ds="http://schemas.openxmlformats.org/officeDocument/2006/customXml" ds:itemID="{A09DEA70-5913-452E-8478-2C3A7EFE207D}"/>
</file>

<file path=customXml/itemProps3.xml><?xml version="1.0" encoding="utf-8"?>
<ds:datastoreItem xmlns:ds="http://schemas.openxmlformats.org/officeDocument/2006/customXml" ds:itemID="{959E378B-3E50-42FB-AF87-0D29FB1B54FB}"/>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4</vt:i4>
      </vt:variant>
      <vt:variant>
        <vt:lpstr>Benoemde bereiken</vt:lpstr>
      </vt:variant>
      <vt:variant>
        <vt:i4>2</vt:i4>
      </vt:variant>
    </vt:vector>
  </HeadingPairs>
  <TitlesOfParts>
    <vt:vector size="6" baseType="lpstr">
      <vt:lpstr>Vragen overig_CROW</vt:lpstr>
      <vt:lpstr>Tekst in Bestek</vt:lpstr>
      <vt:lpstr>Beoordelingsformulier ON</vt:lpstr>
      <vt:lpstr>ON_TOELICHTING</vt:lpstr>
      <vt:lpstr>'Beoordelingsformulier ON'!Afdrukbereik</vt:lpstr>
      <vt:lpstr>ON_TOELICHTING!Afdrukbereik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2023-06-29T14:00:21Z</dcterms:created>
  <dcterms:modified xsi:type="dcterms:W3CDTF">2023-06-29T14:00:22Z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0x010100CFCF070610896242B27FA453FA7161C0</vt:lpwstr>
  </property>
</Properties>
</file>