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Nije Gaast/Schoonmaak 2023/5. Documenten/"/>
    </mc:Choice>
  </mc:AlternateContent>
  <xr:revisionPtr revIDLastSave="291" documentId="8_{ACB116B9-702B-4684-B772-43B7362E17B1}" xr6:coauthVersionLast="47" xr6:coauthVersionMax="47" xr10:uidLastSave="{AF9BB63A-6561-47CD-9B60-D38DBBE569DF}"/>
  <bookViews>
    <workbookView xWindow="-108" yWindow="-108" windowWidth="23256" windowHeight="12576" xr2:uid="{9945B6FB-3499-4FAE-B7CA-E5C7BCB200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D54" i="1"/>
  <c r="D52" i="1"/>
  <c r="C53" i="1"/>
  <c r="C54" i="1"/>
  <c r="C52" i="1"/>
  <c r="F53" i="1"/>
  <c r="F54" i="1"/>
  <c r="F52" i="1"/>
  <c r="D59" i="1"/>
  <c r="D60" i="1"/>
  <c r="D58" i="1"/>
  <c r="C59" i="1"/>
  <c r="C60" i="1"/>
  <c r="C58" i="1"/>
  <c r="F59" i="1"/>
  <c r="F60" i="1"/>
  <c r="F58" i="1"/>
  <c r="J61" i="1"/>
  <c r="J55" i="1" l="1"/>
  <c r="J19" i="1"/>
  <c r="C47" i="1"/>
  <c r="D47" i="1" s="1"/>
  <c r="C48" i="1"/>
  <c r="D48" i="1" s="1"/>
  <c r="C46" i="1"/>
  <c r="D46" i="1" s="1"/>
  <c r="F47" i="1"/>
  <c r="F48" i="1"/>
  <c r="F46" i="1"/>
  <c r="J49" i="1"/>
  <c r="C41" i="1" l="1"/>
  <c r="D41" i="1" s="1"/>
  <c r="C42" i="1"/>
  <c r="D42" i="1" s="1"/>
  <c r="C40" i="1"/>
  <c r="D40" i="1" s="1"/>
  <c r="F41" i="1"/>
  <c r="F42" i="1"/>
  <c r="F40" i="1"/>
  <c r="J43" i="1"/>
  <c r="C35" i="1" l="1"/>
  <c r="D35" i="1" s="1"/>
  <c r="C36" i="1"/>
  <c r="D36" i="1" s="1"/>
  <c r="C34" i="1"/>
  <c r="D34" i="1" s="1"/>
  <c r="F35" i="1"/>
  <c r="F36" i="1"/>
  <c r="F34" i="1"/>
  <c r="J37" i="1"/>
  <c r="C29" i="1" l="1"/>
  <c r="D29" i="1" s="1"/>
  <c r="C30" i="1"/>
  <c r="D30" i="1" s="1"/>
  <c r="C28" i="1"/>
  <c r="D28" i="1" s="1"/>
  <c r="F29" i="1"/>
  <c r="F30" i="1"/>
  <c r="F28" i="1"/>
  <c r="J25" i="1"/>
  <c r="J31" i="1"/>
  <c r="J64" i="1" l="1"/>
  <c r="C23" i="1"/>
  <c r="D23" i="1" s="1"/>
  <c r="C24" i="1"/>
  <c r="D24" i="1" s="1"/>
  <c r="C22" i="1"/>
  <c r="D22" i="1" s="1"/>
  <c r="F23" i="1"/>
  <c r="F24" i="1"/>
  <c r="F22" i="1"/>
  <c r="C18" i="1" l="1"/>
  <c r="D18" i="1" s="1"/>
  <c r="C17" i="1"/>
  <c r="D17" i="1" s="1"/>
  <c r="F17" i="1"/>
  <c r="F18" i="1"/>
  <c r="F16" i="1"/>
  <c r="C16" i="1"/>
  <c r="D16" i="1" s="1"/>
</calcChain>
</file>

<file path=xl/sharedStrings.xml><?xml version="1.0" encoding="utf-8"?>
<sst xmlns="http://schemas.openxmlformats.org/spreadsheetml/2006/main" count="116" uniqueCount="26">
  <si>
    <t>Nije Gaast</t>
  </si>
  <si>
    <t>Schoonmaak</t>
  </si>
  <si>
    <t>Prijzenblad</t>
  </si>
  <si>
    <t>Bedragen zijn inclusief btw en alle bijkomende kosten.</t>
  </si>
  <si>
    <t xml:space="preserve">Inschrijver vult alle gele cellen in. </t>
  </si>
  <si>
    <t xml:space="preserve"> Inschrijvers die bedragen op een of meerdere onderdelen onder het minimum of boven het maximum indienen worden uitgesloten. </t>
  </si>
  <si>
    <t xml:space="preserve">SvN de Cocon </t>
  </si>
  <si>
    <t>Werkprogramma obv ruimtestaat</t>
  </si>
  <si>
    <t>Glasstaat</t>
  </si>
  <si>
    <t xml:space="preserve">Vloeronderhoud </t>
  </si>
  <si>
    <t xml:space="preserve">Minimale bedragen </t>
  </si>
  <si>
    <t>Maximale bedragen</t>
  </si>
  <si>
    <t>Exclusief btw</t>
  </si>
  <si>
    <t>Inclusief btw</t>
  </si>
  <si>
    <t>inclusief btw</t>
  </si>
  <si>
    <t xml:space="preserve">Totaal </t>
  </si>
  <si>
    <t>NBBS De Barte</t>
  </si>
  <si>
    <t xml:space="preserve">ABBS De Fluessen </t>
  </si>
  <si>
    <t xml:space="preserve">Ontmoetingsschool De Klimbeam </t>
  </si>
  <si>
    <t xml:space="preserve">CBS De Skutslus </t>
  </si>
  <si>
    <t>CBS De Klinkert</t>
  </si>
  <si>
    <t xml:space="preserve">Totale inschrijfprijs </t>
  </si>
  <si>
    <t>Inschrijver</t>
  </si>
  <si>
    <t>CBS De Walikker</t>
  </si>
  <si>
    <t>CBS De Bolster</t>
  </si>
  <si>
    <t xml:space="preserve">Inschrijvingen met de maximale inschrijfprijs van €186.718,57 inclusief btw krijgen 0 punten voor prijs. Inschrijvingen met de minimale inschrijfprijs van €177.382,67 inclusief btw krijgen 30 punten voor prijs.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</si>
</sst>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horizontal="center"/>
    </xf>
    <xf numFmtId="44" fontId="0" fillId="0" borderId="0" xfId="0" applyNumberFormat="1"/>
    <xf numFmtId="44" fontId="1" fillId="3" borderId="0" xfId="0" applyNumberFormat="1" applyFont="1" applyFill="1"/>
    <xf numFmtId="44" fontId="0" fillId="2" borderId="0" xfId="0" applyNumberFormat="1" applyFill="1" applyProtection="1">
      <protection locked="0"/>
    </xf>
    <xf numFmtId="0" fontId="0" fillId="0" borderId="0" xfId="0" applyProtection="1">
      <protection locked="0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2" borderId="0" xfId="0" applyFill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1FE5-0D07-4341-8D76-CB0CD1DC89EB}">
  <dimension ref="A1:J64"/>
  <sheetViews>
    <sheetView tabSelected="1" zoomScaleNormal="100" workbookViewId="0">
      <selection activeCell="H5" sqref="H5"/>
    </sheetView>
  </sheetViews>
  <sheetFormatPr defaultRowHeight="14.4" x14ac:dyDescent="0.3"/>
  <cols>
    <col min="1" max="1" width="30.33203125" customWidth="1"/>
    <col min="3" max="3" width="13.6640625" customWidth="1"/>
    <col min="4" max="4" width="13.109375" customWidth="1"/>
    <col min="5" max="5" width="12.33203125" bestFit="1" customWidth="1"/>
    <col min="6" max="6" width="12.109375" bestFit="1" customWidth="1"/>
    <col min="8" max="8" width="30.109375" bestFit="1" customWidth="1"/>
    <col min="9" max="9" width="20.88671875" customWidth="1"/>
    <col min="10" max="10" width="18.88671875" customWidth="1"/>
  </cols>
  <sheetData>
    <row r="1" spans="1:10" x14ac:dyDescent="0.3">
      <c r="A1" s="2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s="9">
        <v>45252</v>
      </c>
    </row>
    <row r="6" spans="1:10" x14ac:dyDescent="0.3">
      <c r="A6" t="s">
        <v>22</v>
      </c>
      <c r="D6" s="11"/>
      <c r="E6" s="11"/>
    </row>
    <row r="8" spans="1:10" x14ac:dyDescent="0.3">
      <c r="A8" s="1" t="s">
        <v>4</v>
      </c>
    </row>
    <row r="9" spans="1:10" x14ac:dyDescent="0.3">
      <c r="A9" s="1" t="s">
        <v>3</v>
      </c>
    </row>
    <row r="10" spans="1:10" x14ac:dyDescent="0.3">
      <c r="A10" s="1" t="s">
        <v>5</v>
      </c>
    </row>
    <row r="11" spans="1:10" x14ac:dyDescent="0.3">
      <c r="A11" s="1" t="s">
        <v>25</v>
      </c>
    </row>
    <row r="14" spans="1:10" x14ac:dyDescent="0.3">
      <c r="A14" s="2" t="s">
        <v>0</v>
      </c>
      <c r="C14" s="10" t="s">
        <v>10</v>
      </c>
      <c r="D14" s="10"/>
      <c r="E14" s="10" t="s">
        <v>11</v>
      </c>
      <c r="F14" s="10"/>
    </row>
    <row r="15" spans="1:10" x14ac:dyDescent="0.3">
      <c r="A15" s="2" t="s">
        <v>6</v>
      </c>
      <c r="C15" s="2" t="s">
        <v>12</v>
      </c>
      <c r="D15" s="2" t="s">
        <v>13</v>
      </c>
      <c r="E15" s="2" t="s">
        <v>12</v>
      </c>
      <c r="F15" s="2" t="s">
        <v>13</v>
      </c>
      <c r="I15" s="2" t="s">
        <v>14</v>
      </c>
      <c r="J15" s="4" t="s">
        <v>15</v>
      </c>
    </row>
    <row r="16" spans="1:10" x14ac:dyDescent="0.3">
      <c r="A16" t="s">
        <v>7</v>
      </c>
      <c r="C16" s="5">
        <f>E16*0.95</f>
        <v>4963.6264999999994</v>
      </c>
      <c r="D16" s="5">
        <f>C16*1.21</f>
        <v>6005.9880649999986</v>
      </c>
      <c r="E16" s="5">
        <v>5224.87</v>
      </c>
      <c r="F16" s="5">
        <f>E16*1.21</f>
        <v>6322.0926999999992</v>
      </c>
      <c r="H16" t="s">
        <v>7</v>
      </c>
      <c r="I16" s="7"/>
    </row>
    <row r="17" spans="1:10" x14ac:dyDescent="0.3">
      <c r="A17" t="s">
        <v>8</v>
      </c>
      <c r="C17" s="5">
        <f>E17*0.95</f>
        <v>120.40299999999999</v>
      </c>
      <c r="D17" s="5">
        <f t="shared" ref="D17:D18" si="0">C17*1.21</f>
        <v>145.68762999999998</v>
      </c>
      <c r="E17" s="5">
        <v>126.74</v>
      </c>
      <c r="F17" s="5">
        <f t="shared" ref="F17:F18" si="1">E17*1.21</f>
        <v>153.3554</v>
      </c>
      <c r="H17" t="s">
        <v>8</v>
      </c>
      <c r="I17" s="7"/>
    </row>
    <row r="18" spans="1:10" x14ac:dyDescent="0.3">
      <c r="A18" t="s">
        <v>9</v>
      </c>
      <c r="C18" s="5">
        <f>E18*0.95</f>
        <v>858.66699999999992</v>
      </c>
      <c r="D18" s="5">
        <f t="shared" si="0"/>
        <v>1038.9870699999999</v>
      </c>
      <c r="E18" s="5">
        <v>903.86</v>
      </c>
      <c r="F18" s="5">
        <f t="shared" si="1"/>
        <v>1093.6705999999999</v>
      </c>
      <c r="H18" t="s">
        <v>9</v>
      </c>
      <c r="I18" s="7"/>
    </row>
    <row r="19" spans="1:10" x14ac:dyDescent="0.3">
      <c r="J19" s="3">
        <f>I16+I17+I18</f>
        <v>0</v>
      </c>
    </row>
    <row r="21" spans="1:10" x14ac:dyDescent="0.3">
      <c r="A21" s="2" t="s">
        <v>16</v>
      </c>
      <c r="C21" s="2" t="s">
        <v>12</v>
      </c>
      <c r="D21" s="2" t="s">
        <v>13</v>
      </c>
      <c r="E21" s="2" t="s">
        <v>12</v>
      </c>
      <c r="F21" s="2" t="s">
        <v>13</v>
      </c>
      <c r="I21" s="2" t="s">
        <v>14</v>
      </c>
      <c r="J21" s="4" t="s">
        <v>15</v>
      </c>
    </row>
    <row r="22" spans="1:10" x14ac:dyDescent="0.3">
      <c r="A22" t="s">
        <v>7</v>
      </c>
      <c r="C22" s="5">
        <f>E22*0.95</f>
        <v>9759.0079999999998</v>
      </c>
      <c r="D22" s="5">
        <f>C22*1.21</f>
        <v>11808.399679999999</v>
      </c>
      <c r="E22" s="5">
        <v>10272.64</v>
      </c>
      <c r="F22" s="5">
        <f>E22*1.21</f>
        <v>12429.894399999999</v>
      </c>
      <c r="H22" t="s">
        <v>7</v>
      </c>
      <c r="I22" s="7"/>
    </row>
    <row r="23" spans="1:10" x14ac:dyDescent="0.3">
      <c r="A23" t="s">
        <v>8</v>
      </c>
      <c r="C23" s="5">
        <f t="shared" ref="C23:C24" si="2">E23*0.95</f>
        <v>409.50700000000001</v>
      </c>
      <c r="D23" s="5">
        <f t="shared" ref="D23:D24" si="3">C23*1.21</f>
        <v>495.50346999999999</v>
      </c>
      <c r="E23" s="5">
        <v>431.06</v>
      </c>
      <c r="F23" s="5">
        <f t="shared" ref="F23:F24" si="4">E23*1.21</f>
        <v>521.58259999999996</v>
      </c>
      <c r="H23" t="s">
        <v>8</v>
      </c>
      <c r="I23" s="7"/>
    </row>
    <row r="24" spans="1:10" x14ac:dyDescent="0.3">
      <c r="A24" t="s">
        <v>9</v>
      </c>
      <c r="C24" s="5">
        <f t="shared" si="2"/>
        <v>1761.5849999999998</v>
      </c>
      <c r="D24" s="5">
        <f t="shared" si="3"/>
        <v>2131.5178499999997</v>
      </c>
      <c r="E24" s="5">
        <v>1854.3</v>
      </c>
      <c r="F24" s="5">
        <f t="shared" si="4"/>
        <v>2243.703</v>
      </c>
      <c r="H24" t="s">
        <v>9</v>
      </c>
      <c r="I24" s="7"/>
    </row>
    <row r="25" spans="1:10" x14ac:dyDescent="0.3">
      <c r="J25" s="3">
        <f>I22+I23+I24</f>
        <v>0</v>
      </c>
    </row>
    <row r="27" spans="1:10" x14ac:dyDescent="0.3">
      <c r="A27" s="2" t="s">
        <v>17</v>
      </c>
      <c r="C27" s="2" t="s">
        <v>12</v>
      </c>
      <c r="D27" s="2" t="s">
        <v>13</v>
      </c>
      <c r="E27" s="2" t="s">
        <v>12</v>
      </c>
      <c r="F27" s="2" t="s">
        <v>13</v>
      </c>
      <c r="I27" s="2" t="s">
        <v>14</v>
      </c>
      <c r="J27" s="4" t="s">
        <v>15</v>
      </c>
    </row>
    <row r="28" spans="1:10" x14ac:dyDescent="0.3">
      <c r="A28" t="s">
        <v>7</v>
      </c>
      <c r="C28" s="5">
        <f>E28*0.95</f>
        <v>8692.4049999999988</v>
      </c>
      <c r="D28" s="5">
        <f>C28*1.21</f>
        <v>10517.810049999998</v>
      </c>
      <c r="E28" s="5">
        <v>9149.9</v>
      </c>
      <c r="F28" s="5">
        <f>E28*1.21</f>
        <v>11071.378999999999</v>
      </c>
      <c r="H28" t="s">
        <v>7</v>
      </c>
      <c r="I28" s="7"/>
    </row>
    <row r="29" spans="1:10" x14ac:dyDescent="0.3">
      <c r="A29" t="s">
        <v>8</v>
      </c>
      <c r="C29" s="5">
        <f t="shared" ref="C29:C30" si="5">E29*0.95</f>
        <v>431.71799999999996</v>
      </c>
      <c r="D29" s="5">
        <f t="shared" ref="D29:D30" si="6">C29*1.21</f>
        <v>522.37877999999989</v>
      </c>
      <c r="E29" s="5">
        <v>454.44</v>
      </c>
      <c r="F29" s="5">
        <f t="shared" ref="F29:F30" si="7">E29*1.21</f>
        <v>549.87239999999997</v>
      </c>
      <c r="H29" t="s">
        <v>8</v>
      </c>
      <c r="I29" s="7"/>
    </row>
    <row r="30" spans="1:10" x14ac:dyDescent="0.3">
      <c r="A30" t="s">
        <v>9</v>
      </c>
      <c r="C30" s="5">
        <f t="shared" si="5"/>
        <v>1656.5339999999999</v>
      </c>
      <c r="D30" s="5">
        <f t="shared" si="6"/>
        <v>2004.4061399999998</v>
      </c>
      <c r="E30" s="5">
        <v>1743.72</v>
      </c>
      <c r="F30" s="5">
        <f t="shared" si="7"/>
        <v>2109.9011999999998</v>
      </c>
      <c r="H30" t="s">
        <v>9</v>
      </c>
      <c r="I30" s="7"/>
    </row>
    <row r="31" spans="1:10" x14ac:dyDescent="0.3">
      <c r="I31" s="8"/>
      <c r="J31" s="3">
        <f>I28+I29+I30</f>
        <v>0</v>
      </c>
    </row>
    <row r="33" spans="1:10" x14ac:dyDescent="0.3">
      <c r="A33" s="2" t="s">
        <v>18</v>
      </c>
      <c r="C33" s="2" t="s">
        <v>12</v>
      </c>
      <c r="D33" s="2" t="s">
        <v>13</v>
      </c>
      <c r="E33" s="2" t="s">
        <v>12</v>
      </c>
      <c r="F33" s="2" t="s">
        <v>13</v>
      </c>
      <c r="I33" s="2" t="s">
        <v>14</v>
      </c>
      <c r="J33" s="4" t="s">
        <v>15</v>
      </c>
    </row>
    <row r="34" spans="1:10" x14ac:dyDescent="0.3">
      <c r="A34" t="s">
        <v>7</v>
      </c>
      <c r="C34" s="5">
        <f>E34*0.95</f>
        <v>23419.59</v>
      </c>
      <c r="D34" s="5">
        <f>C34*1.21</f>
        <v>28337.7039</v>
      </c>
      <c r="E34" s="5">
        <v>24652.2</v>
      </c>
      <c r="F34" s="5">
        <f>E34*1.21</f>
        <v>29829.162</v>
      </c>
      <c r="H34" t="s">
        <v>7</v>
      </c>
      <c r="I34" s="7"/>
    </row>
    <row r="35" spans="1:10" x14ac:dyDescent="0.3">
      <c r="A35" t="s">
        <v>8</v>
      </c>
      <c r="C35" s="5">
        <f t="shared" ref="C35:C36" si="8">E35*0.95</f>
        <v>1394.5429999999999</v>
      </c>
      <c r="D35" s="5">
        <f t="shared" ref="D35:D36" si="9">C35*1.21</f>
        <v>1687.3970299999999</v>
      </c>
      <c r="E35" s="5">
        <v>1467.94</v>
      </c>
      <c r="F35" s="5">
        <f t="shared" ref="F35:F36" si="10">E35*1.21</f>
        <v>1776.2074</v>
      </c>
      <c r="H35" t="s">
        <v>8</v>
      </c>
      <c r="I35" s="7"/>
    </row>
    <row r="36" spans="1:10" x14ac:dyDescent="0.3">
      <c r="A36" t="s">
        <v>9</v>
      </c>
      <c r="C36" s="5">
        <f t="shared" si="8"/>
        <v>3862.1774999999998</v>
      </c>
      <c r="D36" s="5">
        <f t="shared" si="9"/>
        <v>4673.2347749999999</v>
      </c>
      <c r="E36" s="5">
        <v>4065.45</v>
      </c>
      <c r="F36" s="5">
        <f t="shared" si="10"/>
        <v>4919.1944999999996</v>
      </c>
      <c r="H36" t="s">
        <v>9</v>
      </c>
      <c r="I36" s="7"/>
    </row>
    <row r="37" spans="1:10" x14ac:dyDescent="0.3">
      <c r="J37" s="3">
        <f>I34+I35+I36</f>
        <v>0</v>
      </c>
    </row>
    <row r="39" spans="1:10" x14ac:dyDescent="0.3">
      <c r="A39" s="2" t="s">
        <v>19</v>
      </c>
      <c r="C39" s="2" t="s">
        <v>12</v>
      </c>
      <c r="D39" s="2" t="s">
        <v>13</v>
      </c>
      <c r="E39" s="2" t="s">
        <v>12</v>
      </c>
      <c r="F39" s="2" t="s">
        <v>13</v>
      </c>
      <c r="I39" s="2" t="s">
        <v>14</v>
      </c>
      <c r="J39" s="4" t="s">
        <v>15</v>
      </c>
    </row>
    <row r="40" spans="1:10" x14ac:dyDescent="0.3">
      <c r="A40" t="s">
        <v>7</v>
      </c>
      <c r="C40" s="5">
        <f>E40*0.95</f>
        <v>12750.149499999998</v>
      </c>
      <c r="D40" s="5">
        <f>C40*1.21</f>
        <v>15427.680894999998</v>
      </c>
      <c r="E40" s="5">
        <v>13421.21</v>
      </c>
      <c r="F40" s="5">
        <f>E40*1.21</f>
        <v>16239.664099999998</v>
      </c>
      <c r="H40" t="s">
        <v>7</v>
      </c>
      <c r="I40" s="7"/>
    </row>
    <row r="41" spans="1:10" x14ac:dyDescent="0.3">
      <c r="A41" t="s">
        <v>8</v>
      </c>
      <c r="C41" s="5">
        <f t="shared" ref="C41:C42" si="11">E41*0.95</f>
        <v>930.55349999999999</v>
      </c>
      <c r="D41" s="5">
        <f t="shared" ref="D41:D42" si="12">C41*1.21</f>
        <v>1125.9697349999999</v>
      </c>
      <c r="E41" s="5">
        <v>979.53</v>
      </c>
      <c r="F41" s="5">
        <f t="shared" ref="F41:F42" si="13">E41*1.21</f>
        <v>1185.2312999999999</v>
      </c>
      <c r="H41" t="s">
        <v>8</v>
      </c>
      <c r="I41" s="7"/>
    </row>
    <row r="42" spans="1:10" x14ac:dyDescent="0.3">
      <c r="A42" t="s">
        <v>9</v>
      </c>
      <c r="C42" s="5">
        <f t="shared" si="11"/>
        <v>2162.2094999999999</v>
      </c>
      <c r="D42" s="5">
        <f t="shared" si="12"/>
        <v>2616.2734949999999</v>
      </c>
      <c r="E42" s="5">
        <v>2276.0100000000002</v>
      </c>
      <c r="F42" s="5">
        <f t="shared" si="13"/>
        <v>2753.9721000000004</v>
      </c>
      <c r="H42" t="s">
        <v>9</v>
      </c>
      <c r="I42" s="7"/>
    </row>
    <row r="43" spans="1:10" x14ac:dyDescent="0.3">
      <c r="J43" s="3">
        <f>I40+I41+I42</f>
        <v>0</v>
      </c>
    </row>
    <row r="45" spans="1:10" x14ac:dyDescent="0.3">
      <c r="A45" s="2" t="s">
        <v>20</v>
      </c>
      <c r="C45" s="2" t="s">
        <v>12</v>
      </c>
      <c r="D45" s="2" t="s">
        <v>13</v>
      </c>
      <c r="E45" s="2" t="s">
        <v>12</v>
      </c>
      <c r="F45" s="2" t="s">
        <v>13</v>
      </c>
      <c r="I45" s="2" t="s">
        <v>14</v>
      </c>
      <c r="J45" s="4" t="s">
        <v>15</v>
      </c>
    </row>
    <row r="46" spans="1:10" x14ac:dyDescent="0.3">
      <c r="A46" t="s">
        <v>7</v>
      </c>
      <c r="C46" s="5">
        <f>E46*0.95</f>
        <v>16845.418999999998</v>
      </c>
      <c r="D46" s="5">
        <f>C46*1.21</f>
        <v>20382.956989999999</v>
      </c>
      <c r="E46" s="5">
        <v>17732.02</v>
      </c>
      <c r="F46" s="5">
        <f>E46*1.21</f>
        <v>21455.744200000001</v>
      </c>
      <c r="H46" t="s">
        <v>7</v>
      </c>
      <c r="I46" s="7"/>
    </row>
    <row r="47" spans="1:10" x14ac:dyDescent="0.3">
      <c r="A47" t="s">
        <v>8</v>
      </c>
      <c r="C47" s="5">
        <f t="shared" ref="C47:C48" si="14">E47*0.95</f>
        <v>902.62349999999992</v>
      </c>
      <c r="D47" s="5">
        <f t="shared" ref="D47:D48" si="15">C47*1.21</f>
        <v>1092.1744349999999</v>
      </c>
      <c r="E47" s="5">
        <v>950.13</v>
      </c>
      <c r="F47" s="5">
        <f t="shared" ref="F47:F48" si="16">E47*1.21</f>
        <v>1149.6572999999999</v>
      </c>
      <c r="H47" t="s">
        <v>8</v>
      </c>
      <c r="I47" s="7"/>
    </row>
    <row r="48" spans="1:10" x14ac:dyDescent="0.3">
      <c r="A48" t="s">
        <v>9</v>
      </c>
      <c r="C48" s="5">
        <f t="shared" si="14"/>
        <v>2913.5549999999998</v>
      </c>
      <c r="D48" s="5">
        <f t="shared" si="15"/>
        <v>3525.4015499999996</v>
      </c>
      <c r="E48" s="5">
        <v>3066.9</v>
      </c>
      <c r="F48" s="5">
        <f t="shared" si="16"/>
        <v>3710.9490000000001</v>
      </c>
      <c r="H48" t="s">
        <v>9</v>
      </c>
      <c r="I48" s="7"/>
    </row>
    <row r="49" spans="1:10" x14ac:dyDescent="0.3">
      <c r="J49" s="3">
        <f>I46+I47+I48</f>
        <v>0</v>
      </c>
    </row>
    <row r="50" spans="1:10" x14ac:dyDescent="0.3">
      <c r="J50" s="3"/>
    </row>
    <row r="51" spans="1:10" x14ac:dyDescent="0.3">
      <c r="A51" s="2" t="s">
        <v>23</v>
      </c>
      <c r="C51" s="2" t="s">
        <v>12</v>
      </c>
      <c r="D51" s="2" t="s">
        <v>13</v>
      </c>
      <c r="E51" s="2" t="s">
        <v>12</v>
      </c>
      <c r="F51" s="2" t="s">
        <v>13</v>
      </c>
      <c r="I51" s="2" t="s">
        <v>14</v>
      </c>
      <c r="J51" s="4" t="s">
        <v>15</v>
      </c>
    </row>
    <row r="52" spans="1:10" x14ac:dyDescent="0.3">
      <c r="A52" t="s">
        <v>7</v>
      </c>
      <c r="C52" s="5">
        <f>E52*0.95</f>
        <v>17861.215999999997</v>
      </c>
      <c r="D52" s="5">
        <f>C52*1.21</f>
        <v>21612.071359999994</v>
      </c>
      <c r="E52" s="5">
        <v>18801.28</v>
      </c>
      <c r="F52" s="5">
        <f>E52*1.21</f>
        <v>22749.548799999997</v>
      </c>
      <c r="H52" t="s">
        <v>7</v>
      </c>
      <c r="I52" s="7"/>
    </row>
    <row r="53" spans="1:10" x14ac:dyDescent="0.3">
      <c r="A53" t="s">
        <v>8</v>
      </c>
      <c r="C53" s="5">
        <f t="shared" ref="C53:C54" si="17">E53*0.95</f>
        <v>374.38549999999998</v>
      </c>
      <c r="D53" s="5">
        <f t="shared" ref="D53:D54" si="18">C53*1.21</f>
        <v>453.00645499999996</v>
      </c>
      <c r="E53" s="5">
        <v>394.09</v>
      </c>
      <c r="F53" s="5">
        <f t="shared" ref="F53:F54" si="19">E53*1.21</f>
        <v>476.84889999999996</v>
      </c>
      <c r="H53" t="s">
        <v>8</v>
      </c>
      <c r="I53" s="7"/>
    </row>
    <row r="54" spans="1:10" x14ac:dyDescent="0.3">
      <c r="A54" t="s">
        <v>9</v>
      </c>
      <c r="C54" s="5">
        <f t="shared" si="17"/>
        <v>3064.2914999999998</v>
      </c>
      <c r="D54" s="5">
        <f t="shared" si="18"/>
        <v>3707.7927149999996</v>
      </c>
      <c r="E54" s="5">
        <v>3225.57</v>
      </c>
      <c r="F54" s="5">
        <f t="shared" si="19"/>
        <v>3902.9396999999999</v>
      </c>
      <c r="H54" t="s">
        <v>9</v>
      </c>
      <c r="I54" s="7"/>
    </row>
    <row r="55" spans="1:10" x14ac:dyDescent="0.3">
      <c r="J55" s="3">
        <f>I52+I53+I54</f>
        <v>0</v>
      </c>
    </row>
    <row r="57" spans="1:10" x14ac:dyDescent="0.3">
      <c r="A57" s="2" t="s">
        <v>24</v>
      </c>
      <c r="C57" s="2" t="s">
        <v>12</v>
      </c>
      <c r="D57" s="2" t="s">
        <v>13</v>
      </c>
      <c r="E57" s="2" t="s">
        <v>12</v>
      </c>
      <c r="F57" s="2" t="s">
        <v>13</v>
      </c>
      <c r="I57" s="2" t="s">
        <v>14</v>
      </c>
      <c r="J57" s="4" t="s">
        <v>15</v>
      </c>
    </row>
    <row r="58" spans="1:10" x14ac:dyDescent="0.3">
      <c r="A58" t="s">
        <v>7</v>
      </c>
      <c r="C58" s="5">
        <f>E58*0.95</f>
        <v>26087.674499999997</v>
      </c>
      <c r="D58" s="5">
        <f>C58*1.21</f>
        <v>31566.086144999997</v>
      </c>
      <c r="E58" s="5">
        <v>27460.71</v>
      </c>
      <c r="F58" s="5">
        <f>E58*1.21</f>
        <v>33227.4591</v>
      </c>
      <c r="H58" t="s">
        <v>7</v>
      </c>
      <c r="I58" s="7"/>
    </row>
    <row r="59" spans="1:10" x14ac:dyDescent="0.3">
      <c r="A59" t="s">
        <v>8</v>
      </c>
      <c r="C59" s="5">
        <f t="shared" ref="C59:C60" si="20">E59*0.95</f>
        <v>578.97749999999996</v>
      </c>
      <c r="D59" s="5">
        <f t="shared" ref="D59:D60" si="21">C59*1.21</f>
        <v>700.56277499999999</v>
      </c>
      <c r="E59" s="5">
        <v>609.45000000000005</v>
      </c>
      <c r="F59" s="5">
        <f t="shared" ref="F59:F60" si="22">E59*1.21</f>
        <v>737.43450000000007</v>
      </c>
      <c r="H59" t="s">
        <v>8</v>
      </c>
      <c r="I59" s="7"/>
    </row>
    <row r="60" spans="1:10" x14ac:dyDescent="0.3">
      <c r="A60" t="s">
        <v>9</v>
      </c>
      <c r="C60" s="5">
        <f t="shared" si="20"/>
        <v>4796.4264999999996</v>
      </c>
      <c r="D60" s="5">
        <f t="shared" si="21"/>
        <v>5803.6760649999997</v>
      </c>
      <c r="E60" s="5">
        <v>5048.87</v>
      </c>
      <c r="F60" s="5">
        <f t="shared" si="22"/>
        <v>6109.1327000000001</v>
      </c>
      <c r="H60" t="s">
        <v>9</v>
      </c>
      <c r="I60" s="7"/>
    </row>
    <row r="61" spans="1:10" x14ac:dyDescent="0.3">
      <c r="J61" s="3">
        <f>I58+I59+I60</f>
        <v>0</v>
      </c>
    </row>
    <row r="64" spans="1:10" x14ac:dyDescent="0.3">
      <c r="H64" s="2" t="s">
        <v>21</v>
      </c>
      <c r="J64" s="6">
        <f>J19+J25+J31+J37+J43+J49+J55+J61</f>
        <v>0</v>
      </c>
    </row>
  </sheetData>
  <sheetProtection algorithmName="SHA-512" hashValue="QjH8X4kG8Lpr/6kxwHR9OXcOZr35TDqxafG+gD/DpK60kOOTVRAH0SvkfCa4USo+xI2TEPt0pqW0TXSGq4cv6g==" saltValue="M+IzhWtPdOZ58O+ll3M+eA==" spinCount="100000" sheet="1" objects="1" scenarios="1"/>
  <mergeCells count="3">
    <mergeCell ref="C14:D14"/>
    <mergeCell ref="E14:F14"/>
    <mergeCell ref="D6:E6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D4E4B9-84E1-47E8-8947-082D0E9C0A35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3D5D2A1E-48C4-4BB3-80B4-5BB9C0504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7E51B0-9488-4015-9673-9DD810488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Roegies | InkoopMeesters</dc:creator>
  <cp:lastModifiedBy>Nina Roegies | InkoopMeesters</cp:lastModifiedBy>
  <dcterms:created xsi:type="dcterms:W3CDTF">2023-11-10T10:52:35Z</dcterms:created>
  <dcterms:modified xsi:type="dcterms:W3CDTF">2023-11-16T15:37:51Z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