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66925"/>
  <mc:AlternateContent xmlns:mc="http://schemas.openxmlformats.org/markup-compatibility/2006">
    <mc:Choice Requires="x15">
      <x15ac:absPath xmlns:x15ac="http://schemas.microsoft.com/office/spreadsheetml/2010/11/ac" url="C:\Users\EliasdeHaan\Documents\PUBLICEREN\Specials\"/>
    </mc:Choice>
  </mc:AlternateContent>
  <xr:revisionPtr revIDLastSave="0" documentId="8_{D46400B5-1AD4-416C-9377-4C1655C2BE14}" xr6:coauthVersionLast="47" xr6:coauthVersionMax="47" xr10:uidLastSave="{00000000-0000-0000-0000-000000000000}"/>
  <bookViews>
    <workbookView xWindow="-108" yWindow="-108" windowWidth="23256" windowHeight="12576" tabRatio="916" firstSheet="1" activeTab="1" xr2:uid="{6B1FD90E-A20F-46F1-AACB-68848DC698DE}"/>
  </bookViews>
  <sheets>
    <sheet name="Uitleg" sheetId="13" r:id="rId1"/>
    <sheet name="Perceel 3b; Lage grenzen 2" sheetId="18" r:id="rId2"/>
    <sheet name="Perceel 3c; Lage grenzen 3" sheetId="19" r:id="rId3"/>
    <sheet name="Perceel 3d; Lage grenzen 4" sheetId="20" r:id="rId4"/>
    <sheet name="Perceel 4; GBM Teelten" sheetId="12" r:id="rId5"/>
    <sheet name="Perceel 5; Micriobiologie" sheetId="15" r:id="rId6"/>
    <sheet name="Perceel 6; Bioassays" sheetId="16" r:id="rId7"/>
    <sheet name="Perceel 7; Chemische analyses" sheetId="1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 i="16" l="1"/>
  <c r="K29" i="16"/>
  <c r="K27" i="16"/>
  <c r="K26" i="16"/>
  <c r="K25" i="16"/>
  <c r="K24" i="16"/>
  <c r="K22" i="16"/>
  <c r="K2" i="16"/>
  <c r="K5" i="16"/>
  <c r="K6" i="16"/>
  <c r="K17" i="16"/>
  <c r="K16" i="16"/>
  <c r="K4" i="16"/>
  <c r="N14" i="20"/>
  <c r="K3" i="18"/>
  <c r="H13" i="18"/>
  <c r="K13" i="18" s="1"/>
  <c r="M3" i="15"/>
  <c r="K15" i="16"/>
  <c r="K18" i="16"/>
  <c r="N97" i="17"/>
  <c r="N57" i="17"/>
  <c r="N47" i="17"/>
  <c r="N37" i="17"/>
  <c r="N3" i="17"/>
  <c r="K8" i="16"/>
  <c r="K14" i="16"/>
  <c r="K7" i="16"/>
  <c r="K9" i="16"/>
  <c r="K10" i="16"/>
  <c r="K11" i="16"/>
  <c r="K12" i="16"/>
  <c r="K13" i="16"/>
  <c r="K20" i="16"/>
  <c r="K21" i="16"/>
  <c r="K32" i="16" l="1"/>
  <c r="H33" i="16" s="1"/>
  <c r="N67" i="17"/>
  <c r="N2" i="20" l="1"/>
  <c r="N38" i="20" l="1"/>
  <c r="N66" i="17"/>
  <c r="K2" i="18"/>
  <c r="K9" i="18"/>
  <c r="K8" i="18"/>
  <c r="K2" i="19"/>
  <c r="K40" i="19" s="1"/>
  <c r="H41" i="19" s="1"/>
  <c r="H39" i="20" l="1"/>
  <c r="N39" i="20" s="1"/>
  <c r="N41" i="20" s="1"/>
  <c r="K12" i="18"/>
  <c r="K15" i="18" s="1"/>
  <c r="K41" i="19"/>
  <c r="K43" i="19" s="1"/>
  <c r="M4" i="15"/>
  <c r="N26" i="17"/>
  <c r="N25" i="17"/>
  <c r="N2" i="17"/>
  <c r="M2" i="15"/>
  <c r="N172" i="12"/>
  <c r="N123" i="12"/>
  <c r="N97" i="12"/>
  <c r="N66" i="12"/>
  <c r="N47" i="12"/>
  <c r="N2" i="12"/>
  <c r="N185" i="17" l="1"/>
  <c r="H186" i="17" s="1"/>
  <c r="N186" i="17" s="1"/>
  <c r="M7" i="15"/>
  <c r="N193" i="12"/>
  <c r="H194" i="12" s="1"/>
  <c r="N194" i="12" s="1"/>
  <c r="N196" i="12" s="1"/>
  <c r="K33" i="16"/>
  <c r="H8" i="15" l="1"/>
  <c r="M8" i="15" s="1"/>
  <c r="M10" i="15" s="1"/>
  <c r="K35" i="16"/>
  <c r="N188" i="17"/>
</calcChain>
</file>

<file path=xl/sharedStrings.xml><?xml version="1.0" encoding="utf-8"?>
<sst xmlns="http://schemas.openxmlformats.org/spreadsheetml/2006/main" count="1656" uniqueCount="779">
  <si>
    <t>UITLEG</t>
  </si>
  <si>
    <t>Inschrijver moet volgens het model van het prijsblad inschrijven. Wijzigingen aan de inhoud zijn niet toegestaan. Naast de netto stuk prijs voor de analyses/pakketten dient u ook een algemeen kortingspercentage op uw bruto tarievenlijst in te vullen .</t>
  </si>
  <si>
    <t>Dit betreft alle geel gemarkeerde velden in het prijsblad.</t>
  </si>
  <si>
    <t>Waarbij:</t>
  </si>
  <si>
    <r>
      <t>Afname uit bruto tarievenlijst (10% of 15%)</t>
    </r>
    <r>
      <rPr>
        <sz val="11"/>
        <color theme="1"/>
        <rFont val="Calibri"/>
        <family val="2"/>
        <scheme val="minor"/>
      </rPr>
      <t>: Bovenop de totale netto waarde van het perceel, wordt ca. 15% van deze waarde nog buiten deze scope afgenomen volgens standaard tarievenlijst van het laboratorium. Deze 10% of 15% van de perceelwaarde, verminderd met het door u aangeboden kortingspercentage, komt bovenop de netto perceelwaarde.</t>
    </r>
  </si>
  <si>
    <r>
      <t>Totaal inschrijfsom</t>
    </r>
    <r>
      <rPr>
        <sz val="11"/>
        <color theme="1"/>
        <rFont val="Calibri"/>
        <family val="2"/>
        <scheme val="minor"/>
      </rPr>
      <t>: Is het totaal van alle netto analyses vermeerderd met de bruto analyses minus het aangeboden kortingspercentage. Dit is uw uiteindelijke inschrijfsom.</t>
    </r>
  </si>
  <si>
    <r>
      <rPr>
        <u/>
        <sz val="11"/>
        <color rgb="FF000000"/>
        <rFont val="Calibri"/>
      </rPr>
      <t>Extra uitleg:</t>
    </r>
    <r>
      <rPr>
        <sz val="11"/>
        <color rgb="FF000000"/>
        <rFont val="Calibri"/>
      </rPr>
      <t xml:space="preserve"> Perceel 6 heeft extra uitleg in cel D26</t>
    </r>
  </si>
  <si>
    <t>Bepaling/ Pakket</t>
  </si>
  <si>
    <t>Matrix</t>
  </si>
  <si>
    <t>Norm</t>
  </si>
  <si>
    <t>Toelichting/ Component/ Bepaling</t>
  </si>
  <si>
    <t>CAS nummer</t>
  </si>
  <si>
    <t>RG</t>
  </si>
  <si>
    <t>Eenheid</t>
  </si>
  <si>
    <t>Conserveringstermijn</t>
  </si>
  <si>
    <t>Aantallen</t>
  </si>
  <si>
    <t>Tarief</t>
  </si>
  <si>
    <t>Totaal</t>
  </si>
  <si>
    <t>1,4-dioxaan</t>
  </si>
  <si>
    <t>OW/AW</t>
  </si>
  <si>
    <t>-</t>
  </si>
  <si>
    <t>123-91-1</t>
  </si>
  <si>
    <t>µg/l</t>
  </si>
  <si>
    <t>7 dagen</t>
  </si>
  <si>
    <t>Complexvormers</t>
  </si>
  <si>
    <t>1  maand</t>
  </si>
  <si>
    <t>di-ethyleentriaminepentaazijnzuur (DTPA)</t>
  </si>
  <si>
    <t>67-43-6</t>
  </si>
  <si>
    <t>ethyleendiaminetetraethaanzuur (EDTA)</t>
  </si>
  <si>
    <t>60-00-4</t>
  </si>
  <si>
    <t>nitrilotriazijnzuur (NTA)</t>
  </si>
  <si>
    <t>139-13-9</t>
  </si>
  <si>
    <t>som EDTA, NTA en DTPA</t>
  </si>
  <si>
    <t>NVT</t>
  </si>
  <si>
    <t>Bromide</t>
  </si>
  <si>
    <t>NEN-EN-ISO 10304-1</t>
  </si>
  <si>
    <t>24959-67-9</t>
  </si>
  <si>
    <t>mg/l</t>
  </si>
  <si>
    <t>28 dagen</t>
  </si>
  <si>
    <t xml:space="preserve">Bromaat </t>
  </si>
  <si>
    <t>ISO 11206</t>
  </si>
  <si>
    <t>15541-45-4</t>
  </si>
  <si>
    <t>Korting bruto tarievenlijst</t>
  </si>
  <si>
    <t>%</t>
  </si>
  <si>
    <t>Inschrijfsom netto analyses</t>
  </si>
  <si>
    <t>Afname uit bruto tarievenlijst (15%)</t>
  </si>
  <si>
    <t>Totaal inschrijfsom</t>
  </si>
  <si>
    <t>KRW Gefluoreerde verbindingen</t>
  </si>
  <si>
    <t>11-chlooreicosafluor-3-oxanundecaan-1-sulfonzuur</t>
  </si>
  <si>
    <t>763051-92-9</t>
  </si>
  <si>
    <t>2-(perfluorbutyl)ethaan-1-sulfonzuur (4:2 FTS)</t>
  </si>
  <si>
    <t>757124-72-4</t>
  </si>
  <si>
    <t>2-(perfluorhexyl)ethaan-1-sulfonzuur (6:2 FTS)</t>
  </si>
  <si>
    <t>27619-97-2</t>
  </si>
  <si>
    <t>2-(perfluoroctyl)ethaan-1-sulfonzuur (8:2 FTS)</t>
  </si>
  <si>
    <t>39108-34-4</t>
  </si>
  <si>
    <t>2,3,3,3-tetrafluor-2-(heptafluorpropoxy)propionzuur</t>
  </si>
  <si>
    <t>13252-13-6</t>
  </si>
  <si>
    <t>9-chloorhexadecaanfluor-3-oxanon-1-sulfonzuur</t>
  </si>
  <si>
    <t>756426-58-1</t>
  </si>
  <si>
    <t>ammonium 4,8-dioxa-3H-perfluoronanoaat</t>
  </si>
  <si>
    <t>958445-44-8</t>
  </si>
  <si>
    <t>cis-hexadecafluor-2-deceenzuur</t>
  </si>
  <si>
    <t>70887-84-2</t>
  </si>
  <si>
    <t>N-methylperfluoroctaan sulfonamidoazijnzuur</t>
  </si>
  <si>
    <t>2355-31-9</t>
  </si>
  <si>
    <t>perfluor-1-decaansulfonzuur</t>
  </si>
  <si>
    <t>335-77-3</t>
  </si>
  <si>
    <t>perfluor-1-heptaansulfonzuur</t>
  </si>
  <si>
    <t>375-92-8</t>
  </si>
  <si>
    <t>perfluor-1-pentaansulfonzuur</t>
  </si>
  <si>
    <t>2706-91-4</t>
  </si>
  <si>
    <t>perfluorbutaansulfonzuur</t>
  </si>
  <si>
    <t>375-73-5</t>
  </si>
  <si>
    <t>perfluorbutaanzuur</t>
  </si>
  <si>
    <t>375-22-4</t>
  </si>
  <si>
    <t>perfluordecaanzuur</t>
  </si>
  <si>
    <t>335-76-2</t>
  </si>
  <si>
    <t>perfluordodecaanzuur</t>
  </si>
  <si>
    <t>307-55-1</t>
  </si>
  <si>
    <t>perfluorheptaanzuur</t>
  </si>
  <si>
    <t>375-85-9</t>
  </si>
  <si>
    <t>perfluorhexaansulfonzuur</t>
  </si>
  <si>
    <t>355-46-4</t>
  </si>
  <si>
    <t>perfluorhexaanzuur</t>
  </si>
  <si>
    <t>307-24-4</t>
  </si>
  <si>
    <t>perfluornonaan-1-sulfonzuur</t>
  </si>
  <si>
    <t>68259-12-1</t>
  </si>
  <si>
    <t>perfluornonaanzuur</t>
  </si>
  <si>
    <t>375-95-1</t>
  </si>
  <si>
    <t>perfluoroctaansulfonamide</t>
  </si>
  <si>
    <t>754-91-6</t>
  </si>
  <si>
    <t>perfluoroctaansulfonylamide(N-ethyl)azijnzuur</t>
  </si>
  <si>
    <t>2991-50-6</t>
  </si>
  <si>
    <t>perfluoroctaansulfonzuur (lineair)</t>
  </si>
  <si>
    <t>1763-23-1</t>
  </si>
  <si>
    <t>perfluoroctaanzuur</t>
  </si>
  <si>
    <t>335-67-1</t>
  </si>
  <si>
    <t>perfluorpentaanzuur</t>
  </si>
  <si>
    <t>2706-90-3</t>
  </si>
  <si>
    <t>perfluortetradecaanzuur</t>
  </si>
  <si>
    <t>376-06-7</t>
  </si>
  <si>
    <t>perfluortridecaanzuur</t>
  </si>
  <si>
    <t>72629-94-8</t>
  </si>
  <si>
    <t>perfluorundecaanzuur</t>
  </si>
  <si>
    <t>2058-94-8</t>
  </si>
  <si>
    <t>som vertakte perfluoroctaanzuur-isomeren</t>
  </si>
  <si>
    <t>som vertakte perfluoroctaansulfonzuur-isomeren</t>
  </si>
  <si>
    <t>som vertakte perfluorhexaansulfonzuur-isomeren</t>
  </si>
  <si>
    <t>som vertakte en liniaire perfluoroctaanzuur-isomeren</t>
  </si>
  <si>
    <t>som vertakte en liniaire perfluoroctaansulfonzuur-isomeren</t>
  </si>
  <si>
    <t>som vertakte en liniaire perfluorhexaansulfonzuur-isomeren</t>
  </si>
  <si>
    <t>Afname uit bruto tarievenlijst (10%)</t>
  </si>
  <si>
    <t>Gebruikte norm</t>
  </si>
  <si>
    <t>Matig polaire verbindingen</t>
  </si>
  <si>
    <t>OW</t>
  </si>
  <si>
    <t>14 dagen</t>
  </si>
  <si>
    <t>bis(2-ethylhexyl)ftalaat (DEHP)</t>
  </si>
  <si>
    <t>117-81-7</t>
  </si>
  <si>
    <t>deltamethrin</t>
  </si>
  <si>
    <t>52918-63-5</t>
  </si>
  <si>
    <t>esfenvaleraat</t>
  </si>
  <si>
    <t>66230-04-4</t>
  </si>
  <si>
    <t>ethylparathion</t>
  </si>
  <si>
    <t>56-38-2</t>
  </si>
  <si>
    <t>fenitrothion</t>
  </si>
  <si>
    <t>122-14-5</t>
  </si>
  <si>
    <t>fenthion</t>
  </si>
  <si>
    <t>55-38-9</t>
  </si>
  <si>
    <t>lambda-cyhalothrin</t>
  </si>
  <si>
    <t>91465-08-6</t>
  </si>
  <si>
    <t>methylparathion</t>
  </si>
  <si>
    <t>298-00-0</t>
  </si>
  <si>
    <t>tributylfosfaat</t>
  </si>
  <si>
    <t>126-73-8</t>
  </si>
  <si>
    <t>trifenylfosfaat</t>
  </si>
  <si>
    <t>115-86-6</t>
  </si>
  <si>
    <t>trifluraline</t>
  </si>
  <si>
    <t>1582-09-8</t>
  </si>
  <si>
    <t xml:space="preserve">Combipesticiden </t>
  </si>
  <si>
    <t>aclonifen</t>
  </si>
  <si>
    <t>74070-46-5</t>
  </si>
  <si>
    <t>coumaphos</t>
  </si>
  <si>
    <t>56-72-4</t>
  </si>
  <si>
    <t>dichloorvos</t>
  </si>
  <si>
    <t>62-73-7</t>
  </si>
  <si>
    <t>dimethoaat</t>
  </si>
  <si>
    <t>60-51-5</t>
  </si>
  <si>
    <t>ethylazinfos</t>
  </si>
  <si>
    <t>2642-71-9</t>
  </si>
  <si>
    <t>fenamifos</t>
  </si>
  <si>
    <t>22224-92-6</t>
  </si>
  <si>
    <t>fenoxycarb</t>
  </si>
  <si>
    <t>72490-01-8</t>
  </si>
  <si>
    <t>heptenofos</t>
  </si>
  <si>
    <t>23560-59-0</t>
  </si>
  <si>
    <t>imidacloprid</t>
  </si>
  <si>
    <t>138261-41-3</t>
  </si>
  <si>
    <t>irgarol (cybutrine)</t>
  </si>
  <si>
    <t>28159-98-0</t>
  </si>
  <si>
    <t>methylazinfos</t>
  </si>
  <si>
    <t>86-50-0</t>
  </si>
  <si>
    <t>methyl-pirimifos (DONAR)</t>
  </si>
  <si>
    <t>29232-93-7</t>
  </si>
  <si>
    <t>mevinfos</t>
  </si>
  <si>
    <t>7786-34-7</t>
  </si>
  <si>
    <t>pyridaben</t>
  </si>
  <si>
    <t>96489-71-3</t>
  </si>
  <si>
    <t>pyriproxifen</t>
  </si>
  <si>
    <t>95737-68-1</t>
  </si>
  <si>
    <t>quinoxyfen</t>
  </si>
  <si>
    <t>124495-18-7</t>
  </si>
  <si>
    <t>thiacloprid</t>
  </si>
  <si>
    <t>111988-49-9</t>
  </si>
  <si>
    <t>triazofos</t>
  </si>
  <si>
    <t>24017-47-8</t>
  </si>
  <si>
    <t>dicofol</t>
  </si>
  <si>
    <t>115-32-2</t>
  </si>
  <si>
    <t>bifenox</t>
  </si>
  <si>
    <t>42576-02-3</t>
  </si>
  <si>
    <t>cypermethrin</t>
  </si>
  <si>
    <t>52315-07-8</t>
  </si>
  <si>
    <t>Bepaling</t>
  </si>
  <si>
    <t>Aantal</t>
  </si>
  <si>
    <t>GBM Akkerbouw</t>
  </si>
  <si>
    <t>1,4-dimethylnaftaleen</t>
  </si>
  <si>
    <t>571-58-4</t>
  </si>
  <si>
    <t>amisulbrom</t>
  </si>
  <si>
    <t>348635-87-0</t>
  </si>
  <si>
    <t>azadirachtin</t>
  </si>
  <si>
    <t>11141-17-6</t>
  </si>
  <si>
    <t>benalaxyl (groepstof)</t>
  </si>
  <si>
    <t>98243-83-5</t>
  </si>
  <si>
    <t>benthiavalicarb-isopropyl</t>
  </si>
  <si>
    <t>177406-68-7</t>
  </si>
  <si>
    <t>bromoxynil butyraat</t>
  </si>
  <si>
    <t>3861-41-4</t>
  </si>
  <si>
    <t>bromoxynil octanoaat</t>
  </si>
  <si>
    <t>1689-99-2</t>
  </si>
  <si>
    <t>carvon</t>
  </si>
  <si>
    <t>99-49-0</t>
  </si>
  <si>
    <t>clethodim</t>
  </si>
  <si>
    <t>99129-21-2</t>
  </si>
  <si>
    <t>clothianidine</t>
  </si>
  <si>
    <t>210880-92-5</t>
  </si>
  <si>
    <t>cyantraniliprole</t>
  </si>
  <si>
    <t>736994-63-1</t>
  </si>
  <si>
    <t>diquat (groepstof)</t>
  </si>
  <si>
    <t>2764-72-9</t>
  </si>
  <si>
    <t>ethyleen</t>
  </si>
  <si>
    <t>74-85-1</t>
  </si>
  <si>
    <t>fenoxaprop-p-ethyl</t>
  </si>
  <si>
    <t>71283-80-2</t>
  </si>
  <si>
    <t>fludioxonil</t>
  </si>
  <si>
    <t>131341-86-1</t>
  </si>
  <si>
    <t>fluopicolide</t>
  </si>
  <si>
    <t>239110-15-7</t>
  </si>
  <si>
    <t>flupyradifuron</t>
  </si>
  <si>
    <t>951659-40-8</t>
  </si>
  <si>
    <t>fluroxypyr-meptyl</t>
  </si>
  <si>
    <t>81406-37-3</t>
  </si>
  <si>
    <t>fluxapyroxad</t>
  </si>
  <si>
    <t>907204-31-3</t>
  </si>
  <si>
    <t>foramsulfuron</t>
  </si>
  <si>
    <t>173159-57-4</t>
  </si>
  <si>
    <t>haloxyfop-P-methyl</t>
  </si>
  <si>
    <t>72619-32-0</t>
  </si>
  <si>
    <t>iodosulfuron-methyl-natrium (groepstof)</t>
  </si>
  <si>
    <t>144550-36-7</t>
  </si>
  <si>
    <t>isopyrazam</t>
  </si>
  <si>
    <t>881685-58-1</t>
  </si>
  <si>
    <t>maleine hydrazide</t>
  </si>
  <si>
    <t>123-33-1</t>
  </si>
  <si>
    <t>maltodextrine</t>
  </si>
  <si>
    <t>9050-36-6</t>
  </si>
  <si>
    <t>mancozeb</t>
  </si>
  <si>
    <t>nonaanzuur</t>
  </si>
  <si>
    <t>112-05-0</t>
  </si>
  <si>
    <t>oxathiapiproline</t>
  </si>
  <si>
    <t>1003318-67-9</t>
  </si>
  <si>
    <t>penflufen</t>
  </si>
  <si>
    <t>494793-67-8</t>
  </si>
  <si>
    <t>penthiopyrad</t>
  </si>
  <si>
    <t>183675-82-3</t>
  </si>
  <si>
    <t>pinoxaden</t>
  </si>
  <si>
    <t>243973-20-8</t>
  </si>
  <si>
    <t>propaquizafop</t>
  </si>
  <si>
    <t>111479-05-1</t>
  </si>
  <si>
    <t>prothioconazool</t>
  </si>
  <si>
    <t>178928-70-6</t>
  </si>
  <si>
    <t>pyraflufen-ethyl</t>
  </si>
  <si>
    <t>129630-19-9</t>
  </si>
  <si>
    <t>pyridaat-(methyl)</t>
  </si>
  <si>
    <t>55512-33-9</t>
  </si>
  <si>
    <t>rimsulfuron</t>
  </si>
  <si>
    <t>122931-48-0</t>
  </si>
  <si>
    <t>sedaxaan</t>
  </si>
  <si>
    <t>874967-67-6</t>
  </si>
  <si>
    <t>silthiofam</t>
  </si>
  <si>
    <t>175217-20-6</t>
  </si>
  <si>
    <t>sulfoxaflor</t>
  </si>
  <si>
    <t>946578-00-3</t>
  </si>
  <si>
    <t>tefluthrin</t>
  </si>
  <si>
    <t>79538-32-2</t>
  </si>
  <si>
    <t>tepraloxydim</t>
  </si>
  <si>
    <t>149979-41-9</t>
  </si>
  <si>
    <t>thiabendazool</t>
  </si>
  <si>
    <t>148-79-8</t>
  </si>
  <si>
    <t>valifenalaat</t>
  </si>
  <si>
    <t>283159-90-0</t>
  </si>
  <si>
    <t>zoxamide</t>
  </si>
  <si>
    <t>156052-68-5</t>
  </si>
  <si>
    <t>GBM Bloembollen</t>
  </si>
  <si>
    <t>1-methylcyclopropeen</t>
  </si>
  <si>
    <t>3100-04-7</t>
  </si>
  <si>
    <t>chloormequat</t>
  </si>
  <si>
    <t>7003-89-6</t>
  </si>
  <si>
    <t>cyflumetofen</t>
  </si>
  <si>
    <t>400882-07-7</t>
  </si>
  <si>
    <t>fenpyrazamine</t>
  </si>
  <si>
    <t>473798-59-3</t>
  </si>
  <si>
    <t>florasulam</t>
  </si>
  <si>
    <t>145701-23-1</t>
  </si>
  <si>
    <t>folpet</t>
  </si>
  <si>
    <t>133-07-3</t>
  </si>
  <si>
    <t>fosetyl</t>
  </si>
  <si>
    <t>15845-66-6</t>
  </si>
  <si>
    <t>8018-01-7</t>
  </si>
  <si>
    <t>maneb</t>
  </si>
  <si>
    <t>12427-38-2</t>
  </si>
  <si>
    <t>milbemectin (somparameter)</t>
  </si>
  <si>
    <t>nvt</t>
  </si>
  <si>
    <t>milbemycin A3</t>
  </si>
  <si>
    <t>51596-10-2</t>
  </si>
  <si>
    <t>milbemycin A4</t>
  </si>
  <si>
    <t>51596-11-3</t>
  </si>
  <si>
    <t>napropamide</t>
  </si>
  <si>
    <t>15299-99-7</t>
  </si>
  <si>
    <t>GBM Boomteelt</t>
  </si>
  <si>
    <t>6-benzyladenine</t>
  </si>
  <si>
    <t>1214-39-7</t>
  </si>
  <si>
    <t>acequinocyl</t>
  </si>
  <si>
    <t>57960-19-7</t>
  </si>
  <si>
    <t>acibenzolar-S-methyl</t>
  </si>
  <si>
    <t>135158-54-2</t>
  </si>
  <si>
    <t>chlofentezine</t>
  </si>
  <si>
    <t>74115-24-5</t>
  </si>
  <si>
    <t>cyflufenamide</t>
  </si>
  <si>
    <t>180409-60-3</t>
  </si>
  <si>
    <t>ethefon</t>
  </si>
  <si>
    <t>16672-87-0</t>
  </si>
  <si>
    <t>etoxazool</t>
  </si>
  <si>
    <t>153233-91-1</t>
  </si>
  <si>
    <t>gibberellinen</t>
  </si>
  <si>
    <t>8030-53-3</t>
  </si>
  <si>
    <t>gibberellinezuur</t>
  </si>
  <si>
    <t>77-06-5</t>
  </si>
  <si>
    <t>laminarin</t>
  </si>
  <si>
    <t>9008-22-4</t>
  </si>
  <si>
    <t>metam-natrium</t>
  </si>
  <si>
    <t>137-42-8</t>
  </si>
  <si>
    <t>prohexadion-calcium</t>
  </si>
  <si>
    <t>127277-53-6</t>
  </si>
  <si>
    <t>pyrethrin I</t>
  </si>
  <si>
    <t>8003-34-7</t>
  </si>
  <si>
    <t>GBM Fruitteelt</t>
  </si>
  <si>
    <t>(E,E)-8,10-Dodecadien-1-ol /(codlemon)</t>
  </si>
  <si>
    <t>33956-49-9</t>
  </si>
  <si>
    <t>(Z)-11-tetradecenylacetaat</t>
  </si>
  <si>
    <t>20711-10-8</t>
  </si>
  <si>
    <t>amitrol</t>
  </si>
  <si>
    <t>61-82-5</t>
  </si>
  <si>
    <t>emamectin benzoaat</t>
  </si>
  <si>
    <t>155569-91-8</t>
  </si>
  <si>
    <t>fosethyl-aluminium</t>
  </si>
  <si>
    <t>39148-24-8</t>
  </si>
  <si>
    <t>metiram</t>
  </si>
  <si>
    <t>9006-42-2</t>
  </si>
  <si>
    <t>GBM Glastuinbouw</t>
  </si>
  <si>
    <t>alkylamine-ethoxylaat</t>
  </si>
  <si>
    <t>68155-39-5</t>
  </si>
  <si>
    <t>aluminiumfosfide</t>
  </si>
  <si>
    <t>20859-73-8</t>
  </si>
  <si>
    <t>chlofentezin</t>
  </si>
  <si>
    <t>chloormequatchloride</t>
  </si>
  <si>
    <t>999-81-5</t>
  </si>
  <si>
    <t>fenbutatin oxide</t>
  </si>
  <si>
    <t>13356-08-6</t>
  </si>
  <si>
    <t>flubendiamide</t>
  </si>
  <si>
    <t>272451-65-7</t>
  </si>
  <si>
    <t>formetanaat</t>
  </si>
  <si>
    <t>22259-30-9</t>
  </si>
  <si>
    <t>fosethyl</t>
  </si>
  <si>
    <t>fosetyl-aluminium</t>
  </si>
  <si>
    <t>indolylboterzuur</t>
  </si>
  <si>
    <t>133-32-4</t>
  </si>
  <si>
    <t>lufenuron</t>
  </si>
  <si>
    <t>103055-07-8</t>
  </si>
  <si>
    <t>mepiquatchloride</t>
  </si>
  <si>
    <t>24307-26-4</t>
  </si>
  <si>
    <t>metaflumizone</t>
  </si>
  <si>
    <t>139968-49-3</t>
  </si>
  <si>
    <t>metaldehyde</t>
  </si>
  <si>
    <t xml:space="preserve">108-62-3 </t>
  </si>
  <si>
    <t>pyridalyl</t>
  </si>
  <si>
    <t>179101-81-6</t>
  </si>
  <si>
    <t>quinoclamin</t>
  </si>
  <si>
    <t>2797-51-5</t>
  </si>
  <si>
    <t>spinetoram</t>
  </si>
  <si>
    <t>935545-74-7</t>
  </si>
  <si>
    <t>thiram</t>
  </si>
  <si>
    <t>137-26-8</t>
  </si>
  <si>
    <t>GBM Maisteelt en grasland</t>
  </si>
  <si>
    <t>Isoxadifen-ethyl</t>
  </si>
  <si>
    <t>163520-33-0</t>
  </si>
  <si>
    <t>tembotrione</t>
  </si>
  <si>
    <t>335104-84-2</t>
  </si>
  <si>
    <t xml:space="preserve">thiencarbazon-methyl </t>
  </si>
  <si>
    <t>317815-83-1</t>
  </si>
  <si>
    <t>tritosulfuron</t>
  </si>
  <si>
    <t>142469-14-5</t>
  </si>
  <si>
    <t>Legionella</t>
  </si>
  <si>
    <t>AW</t>
  </si>
  <si>
    <t>NEN-EN-ISO 11731</t>
  </si>
  <si>
    <t>KVE</t>
  </si>
  <si>
    <t>48 uur</t>
  </si>
  <si>
    <t>Serotypering</t>
  </si>
  <si>
    <t>AW/OW</t>
  </si>
  <si>
    <t>Extractie LVSPE</t>
  </si>
  <si>
    <t>Calux</t>
  </si>
  <si>
    <t>Extract</t>
  </si>
  <si>
    <t>ER CALUX</t>
  </si>
  <si>
    <t>ng 17b Estradiol eq./l</t>
  </si>
  <si>
    <t>ERa CALUX</t>
  </si>
  <si>
    <t>GR CALUX</t>
  </si>
  <si>
    <t>ng Dexamethasone eq./l</t>
  </si>
  <si>
    <t>anti-AR CALUX</t>
  </si>
  <si>
    <t>ug Flutamide eq./l</t>
  </si>
  <si>
    <t>Nrf2 CALUX</t>
  </si>
  <si>
    <t>ug Curcumine eq/l</t>
  </si>
  <si>
    <t>PXR CALUX</t>
  </si>
  <si>
    <t>ug Nicardipine  eq./l</t>
  </si>
  <si>
    <t>PAH CALUX</t>
  </si>
  <si>
    <t>ng Benzo[a]pyrene eq./l</t>
  </si>
  <si>
    <t>TTR CALUX</t>
  </si>
  <si>
    <t>ug PFOA eq./ml</t>
  </si>
  <si>
    <t>Cytotox CALUX</t>
  </si>
  <si>
    <t>ug Tributyltin acetate eq./ml</t>
  </si>
  <si>
    <t>monstervoorbereiding tbv CALUX</t>
  </si>
  <si>
    <t>Individuele CALUX (andere dan hierboven, prijs per CALUX)</t>
  </si>
  <si>
    <t>Bioassays</t>
  </si>
  <si>
    <t>Microtox</t>
  </si>
  <si>
    <t>TU/l</t>
  </si>
  <si>
    <t>Daphniatox</t>
  </si>
  <si>
    <t>Algentox</t>
  </si>
  <si>
    <t>Extra uitleg:</t>
  </si>
  <si>
    <t>Stookwaarden</t>
  </si>
  <si>
    <t>Zuiveringsslib Slibkoek</t>
  </si>
  <si>
    <t>J/Kg</t>
  </si>
  <si>
    <t>Water oplosbare Vluchtigen</t>
  </si>
  <si>
    <t>1,4 dioxaan</t>
  </si>
  <si>
    <t xml:space="preserve">mg/l      </t>
  </si>
  <si>
    <t>2-butanol</t>
  </si>
  <si>
    <t>78-92-2</t>
  </si>
  <si>
    <t>2-nutanon (MEK)</t>
  </si>
  <si>
    <t>78-93-3</t>
  </si>
  <si>
    <t>2-methylpropanol (iso-butanol)</t>
  </si>
  <si>
    <t>78-83-1</t>
  </si>
  <si>
    <t>2-propanol</t>
  </si>
  <si>
    <t>67-63-0</t>
  </si>
  <si>
    <t>4-methyl-2-pentanon (MIBK)</t>
  </si>
  <si>
    <t>108-10-1</t>
  </si>
  <si>
    <t>acetonitril</t>
  </si>
  <si>
    <t>75-05-8</t>
  </si>
  <si>
    <t>butanol</t>
  </si>
  <si>
    <t>71-36-3</t>
  </si>
  <si>
    <t>butylacetaat</t>
  </si>
  <si>
    <t>123-86-4</t>
  </si>
  <si>
    <t>ethanol</t>
  </si>
  <si>
    <t>64-17-5</t>
  </si>
  <si>
    <t>ethylacetaat</t>
  </si>
  <si>
    <t>141-78-6</t>
  </si>
  <si>
    <t>methanol</t>
  </si>
  <si>
    <t>67-56-1</t>
  </si>
  <si>
    <t>methylacetaat</t>
  </si>
  <si>
    <t>79-20-9</t>
  </si>
  <si>
    <t>tetiari-butanol</t>
  </si>
  <si>
    <t>75-65-0</t>
  </si>
  <si>
    <t>tetrahydrofuraan</t>
  </si>
  <si>
    <t>109-99-9</t>
  </si>
  <si>
    <t>1-chloorpropaan</t>
  </si>
  <si>
    <t>540-54-5</t>
  </si>
  <si>
    <t>3-chloorpropeen</t>
  </si>
  <si>
    <t>107-05-1</t>
  </si>
  <si>
    <t>aceton</t>
  </si>
  <si>
    <t>67-64-1</t>
  </si>
  <si>
    <t>diethylether</t>
  </si>
  <si>
    <t>60-29-7</t>
  </si>
  <si>
    <t>diisoproylether</t>
  </si>
  <si>
    <t>108-20-3</t>
  </si>
  <si>
    <t>methyl-tertiair-butylether</t>
  </si>
  <si>
    <t>1634-04-4</t>
  </si>
  <si>
    <t>Formaldehyde</t>
  </si>
  <si>
    <t>50-00-0</t>
  </si>
  <si>
    <t>Glycolen</t>
  </si>
  <si>
    <t>1,2-propyleenglycol</t>
  </si>
  <si>
    <t>57-55-6</t>
  </si>
  <si>
    <t>glycol (monoethyleenglycol)</t>
  </si>
  <si>
    <t>107-21-1</t>
  </si>
  <si>
    <t>diethyleenglycol</t>
  </si>
  <si>
    <t>111-46-6</t>
  </si>
  <si>
    <t>triethyleenglycol</t>
  </si>
  <si>
    <t>112-27-6</t>
  </si>
  <si>
    <t>trimethyleenglycol (1,3-propyleenglycol)</t>
  </si>
  <si>
    <t>504-63-2</t>
  </si>
  <si>
    <t>2-(2-butoxyethoxy)ethanol</t>
  </si>
  <si>
    <t>112-34-5</t>
  </si>
  <si>
    <t>2-butoxyethanol</t>
  </si>
  <si>
    <t>111-76-2</t>
  </si>
  <si>
    <t>som 2-ethoxy- en isopropoxyethanol</t>
  </si>
  <si>
    <t>2-methoxyethanol</t>
  </si>
  <si>
    <t>109-86-4</t>
  </si>
  <si>
    <t>dipropyleenglycol</t>
  </si>
  <si>
    <t>25265-71-8</t>
  </si>
  <si>
    <t>Rontgen contrast</t>
  </si>
  <si>
    <t>amidotrizoïnezuur</t>
  </si>
  <si>
    <t>117-96-4</t>
  </si>
  <si>
    <t>jotalaminezuur</t>
  </si>
  <si>
    <t>2276-90-6</t>
  </si>
  <si>
    <t>joxitalaminezuur</t>
  </si>
  <si>
    <t>28179-44-4</t>
  </si>
  <si>
    <t>jopamidol</t>
  </si>
  <si>
    <t>60166-93-0</t>
  </si>
  <si>
    <t>johexol</t>
  </si>
  <si>
    <t>66108-95-0</t>
  </si>
  <si>
    <t>jopromide</t>
  </si>
  <si>
    <t>73334-07-3</t>
  </si>
  <si>
    <t>jomeprol</t>
  </si>
  <si>
    <t>78649-41-9</t>
  </si>
  <si>
    <t>jopanoïnezuur</t>
  </si>
  <si>
    <t>96-83-3</t>
  </si>
  <si>
    <t>joxaglinezuur</t>
  </si>
  <si>
    <t>59017-64-0</t>
  </si>
  <si>
    <t>Organo tin</t>
  </si>
  <si>
    <t>tetrabutyltin</t>
  </si>
  <si>
    <t>1461-25-2</t>
  </si>
  <si>
    <t>tributyltin (kation)</t>
  </si>
  <si>
    <t>36643-28-4</t>
  </si>
  <si>
    <t>trifenyltin (kation)</t>
  </si>
  <si>
    <t>668-34-8</t>
  </si>
  <si>
    <t>tricyclohexyltin (kation)</t>
  </si>
  <si>
    <t>dibutyltin (kation)</t>
  </si>
  <si>
    <t>14488-53-0</t>
  </si>
  <si>
    <t>dicyclohexyltin (kation)</t>
  </si>
  <si>
    <t>difenyltin (kation)</t>
  </si>
  <si>
    <t>monobutyltin (kation)</t>
  </si>
  <si>
    <t>monofenyltin (kation)</t>
  </si>
  <si>
    <t>Deicing</t>
  </si>
  <si>
    <t>2,5,8,11-tetraoxadodecaan</t>
  </si>
  <si>
    <t>112-49-2</t>
  </si>
  <si>
    <t>tetraethyleenglycoldimethylether</t>
  </si>
  <si>
    <t>143-24-8</t>
  </si>
  <si>
    <t>trifenylfosfineoxide</t>
  </si>
  <si>
    <t>791-28-6</t>
  </si>
  <si>
    <t>bis(2-methoxyethyl)ether</t>
  </si>
  <si>
    <t>111-96-6</t>
  </si>
  <si>
    <t>methyl-1H-benzotriazool</t>
  </si>
  <si>
    <t>29385-43-1</t>
  </si>
  <si>
    <t>1,2,3-benzotriazool</t>
  </si>
  <si>
    <t>95-14-7</t>
  </si>
  <si>
    <t>som alkylethoxylaten</t>
  </si>
  <si>
    <t>som petroleumsulfonaten</t>
  </si>
  <si>
    <t>ETU</t>
  </si>
  <si>
    <t>Ethyleenthioreum</t>
  </si>
  <si>
    <t>96-45-7</t>
  </si>
  <si>
    <t>Dioxines, dibenzofuranen en PCBs</t>
  </si>
  <si>
    <t>2,3',4,4',5-pentachloorbifenyl</t>
  </si>
  <si>
    <t>31508-00-6</t>
  </si>
  <si>
    <t>pg/L</t>
  </si>
  <si>
    <t>2,3,7,8-tetrachloordibenzo-p-dioxine</t>
  </si>
  <si>
    <t>1746-01-6</t>
  </si>
  <si>
    <t>1,2,3,7,8-pentachloordibenzo-p-dioxine</t>
  </si>
  <si>
    <t>40321-76-4</t>
  </si>
  <si>
    <t>1,2,3,4,6,7,8,9-octachloordibenzofuraan</t>
  </si>
  <si>
    <t>39001-02-0</t>
  </si>
  <si>
    <t>2,3,7,8-tetrachloordibenzofuraan</t>
  </si>
  <si>
    <t>51207-31-9</t>
  </si>
  <si>
    <t>1,2,3,4,7,8,9-heptachloordibenzofuraan</t>
  </si>
  <si>
    <t>55673-89-7</t>
  </si>
  <si>
    <t>1,2,3,4,6,7,8-heptachloordibenzofuraan</t>
  </si>
  <si>
    <t>67562-39-4</t>
  </si>
  <si>
    <t>1,2,3,6,7,8-hexachloordibenzofuraan</t>
  </si>
  <si>
    <t>57117-44-9</t>
  </si>
  <si>
    <t>2,3,4,6,7,8-hexachloordibenzofuraan</t>
  </si>
  <si>
    <t>60851-34-5</t>
  </si>
  <si>
    <t>1,2,3,4,7,8-hexachloordibenzofuraan</t>
  </si>
  <si>
    <t>70648-26-9</t>
  </si>
  <si>
    <t>1,2,3,7,8,9-hexachloordibenzofuraan</t>
  </si>
  <si>
    <t>72918-21-9</t>
  </si>
  <si>
    <t>1,2,3,4,6,7,8-heptachloordibenzo-p-dioxine</t>
  </si>
  <si>
    <t>35822-46-9</t>
  </si>
  <si>
    <t>2,3,4,7,8-pentachloordibenzofuraan</t>
  </si>
  <si>
    <t>57117-31-4</t>
  </si>
  <si>
    <t>1,2,3,7,8-pentachloordibenzofuraan</t>
  </si>
  <si>
    <t>57117-41-6</t>
  </si>
  <si>
    <t>1,2,3,7,8,9-hexachloordibenzo-p-dioxine</t>
  </si>
  <si>
    <t>19408-74-3</t>
  </si>
  <si>
    <t>1,2,3,4,7,8-hexachloordibenzo-p-dioxine</t>
  </si>
  <si>
    <t>39227-28-6</t>
  </si>
  <si>
    <t>1,2,3,6,7,8-hexachloordibenzo-p-dioxine</t>
  </si>
  <si>
    <t>57653-85-7</t>
  </si>
  <si>
    <t>3,3',4,4',5-pentachloorbifenyl</t>
  </si>
  <si>
    <t>57465-28-8</t>
  </si>
  <si>
    <t>3,4,4',5-tetrachlorobifenyl</t>
  </si>
  <si>
    <t>70362-50-4</t>
  </si>
  <si>
    <t>2,3,3',4,4',5,5 '-heptachlorobifenyl</t>
  </si>
  <si>
    <t>39635-31-9</t>
  </si>
  <si>
    <t>2,3',4,4',5'-pentachloorbifenyl</t>
  </si>
  <si>
    <t>65510-44-3</t>
  </si>
  <si>
    <t>2,3,3',4,4',5'-hexachloorbifenyl</t>
  </si>
  <si>
    <t>69782-90-7</t>
  </si>
  <si>
    <t>2,3,4,4',5-pentachloorbifenyl</t>
  </si>
  <si>
    <t>74472-37-0</t>
  </si>
  <si>
    <t>1,2,3,4,6,7,8,9-octachloordibenzo-p-dioxine</t>
  </si>
  <si>
    <t>3268-87-9</t>
  </si>
  <si>
    <t>2,3',4,4',5,5'-hexachloorbifenyl</t>
  </si>
  <si>
    <t>52663-72-6</t>
  </si>
  <si>
    <t>3,3',4,4',5,5'-hexachloorbifenyl</t>
  </si>
  <si>
    <t>32774-16-6</t>
  </si>
  <si>
    <t>3,3',4,4'-tetrachloorbifenyl</t>
  </si>
  <si>
    <t>32598-13-3</t>
  </si>
  <si>
    <t>2,3,3',4,4',5-hexachloorbifenyl</t>
  </si>
  <si>
    <t>38380-08-4</t>
  </si>
  <si>
    <t>2,3,3',4,4'-pentachloorbifenyl</t>
  </si>
  <si>
    <t>32598-14-4</t>
  </si>
  <si>
    <t>Hormonen en Geneesmiddelen</t>
  </si>
  <si>
    <t>aminofenazon</t>
  </si>
  <si>
    <t>58-15-1</t>
  </si>
  <si>
    <t>atenolol</t>
  </si>
  <si>
    <t>29122-68-7</t>
  </si>
  <si>
    <t>atorvastatine</t>
  </si>
  <si>
    <t>134523-00-5</t>
  </si>
  <si>
    <t>benzocaine</t>
  </si>
  <si>
    <t>94-09-7</t>
  </si>
  <si>
    <t>bezafibraat</t>
  </si>
  <si>
    <t>41859-67-0</t>
  </si>
  <si>
    <t>bisoprolol</t>
  </si>
  <si>
    <t>66722-44-9</t>
  </si>
  <si>
    <t>caffeine</t>
  </si>
  <si>
    <t>58-08-2</t>
  </si>
  <si>
    <t>carbadox</t>
  </si>
  <si>
    <t>carbamazepine</t>
  </si>
  <si>
    <t>298-46-4</t>
  </si>
  <si>
    <t>cefuroxim</t>
  </si>
  <si>
    <t>55268-75-2</t>
  </si>
  <si>
    <t>clindamycine</t>
  </si>
  <si>
    <t>18323-44-9</t>
  </si>
  <si>
    <t>clofibrinezuur</t>
  </si>
  <si>
    <t>882-09-7</t>
  </si>
  <si>
    <t>cloxacilline</t>
  </si>
  <si>
    <t>61-72-3</t>
  </si>
  <si>
    <t>clozapine</t>
  </si>
  <si>
    <t>5786-21-0</t>
  </si>
  <si>
    <t>cortison</t>
  </si>
  <si>
    <t>53-06-5</t>
  </si>
  <si>
    <t>cyclofosfamide</t>
  </si>
  <si>
    <t>50-18-0</t>
  </si>
  <si>
    <t>dapson</t>
  </si>
  <si>
    <t>80-08-0</t>
  </si>
  <si>
    <t>dexamethason</t>
  </si>
  <si>
    <t>50-02-2</t>
  </si>
  <si>
    <t>diclofenac</t>
  </si>
  <si>
    <t>15307-86-5</t>
  </si>
  <si>
    <t>dicloxacilline</t>
  </si>
  <si>
    <t>3116-76-5</t>
  </si>
  <si>
    <t>dimetridazol</t>
  </si>
  <si>
    <t>551-92-8</t>
  </si>
  <si>
    <t>dipyridamol</t>
  </si>
  <si>
    <t>58-32-2</t>
  </si>
  <si>
    <t>erytromycine</t>
  </si>
  <si>
    <t>114-07-8</t>
  </si>
  <si>
    <t>etoposide</t>
  </si>
  <si>
    <t>33419-42-0</t>
  </si>
  <si>
    <t>fenazon (antipyrine)</t>
  </si>
  <si>
    <t>60-80-0</t>
  </si>
  <si>
    <t>fenoprofen</t>
  </si>
  <si>
    <t>31879-05-7</t>
  </si>
  <si>
    <t>fenoterol</t>
  </si>
  <si>
    <t>13392-18-2</t>
  </si>
  <si>
    <t>florfenicol</t>
  </si>
  <si>
    <t>76639-94-6</t>
  </si>
  <si>
    <t>flumequine</t>
  </si>
  <si>
    <t>42835-25-6</t>
  </si>
  <si>
    <t>fluoxetine</t>
  </si>
  <si>
    <t>54910-89-3</t>
  </si>
  <si>
    <t>fluracil</t>
  </si>
  <si>
    <t>51-21-8</t>
  </si>
  <si>
    <t>furazolidon</t>
  </si>
  <si>
    <t>67-45-8</t>
  </si>
  <si>
    <t>furosemide</t>
  </si>
  <si>
    <t>54-31-9</t>
  </si>
  <si>
    <t>gabapentine</t>
  </si>
  <si>
    <t>60142-96-3</t>
  </si>
  <si>
    <t>gemfibrozil</t>
  </si>
  <si>
    <t>25812-30-0</t>
  </si>
  <si>
    <t>gentisinezuur</t>
  </si>
  <si>
    <t>490-79-9</t>
  </si>
  <si>
    <t>hydrochloorthiazide</t>
  </si>
  <si>
    <t>58-93-5</t>
  </si>
  <si>
    <t>ibuprofen</t>
  </si>
  <si>
    <t>15687-27-1</t>
  </si>
  <si>
    <t>ifosfamide</t>
  </si>
  <si>
    <t>3778-73-2</t>
  </si>
  <si>
    <t>indometacine</t>
  </si>
  <si>
    <t>53-86-1</t>
  </si>
  <si>
    <t>irbesartan</t>
  </si>
  <si>
    <t>138402-11-6</t>
  </si>
  <si>
    <t>ketoprofen</t>
  </si>
  <si>
    <t>22071-15-4</t>
  </si>
  <si>
    <t>levetiracetam</t>
  </si>
  <si>
    <t>102767-28-2</t>
  </si>
  <si>
    <t>lidocaïne</t>
  </si>
  <si>
    <t>137-58-6</t>
  </si>
  <si>
    <t>lincomycine</t>
  </si>
  <si>
    <t>154-21-2</t>
  </si>
  <si>
    <t>losartan</t>
  </si>
  <si>
    <t>114798-26-4</t>
  </si>
  <si>
    <t>mebendazol</t>
  </si>
  <si>
    <t>31431-39-7</t>
  </si>
  <si>
    <t>metoprolol</t>
  </si>
  <si>
    <t>37350-58-6</t>
  </si>
  <si>
    <t>metronidazol</t>
  </si>
  <si>
    <t>443-48-1</t>
  </si>
  <si>
    <t>monensin</t>
  </si>
  <si>
    <t>17090-79-8</t>
  </si>
  <si>
    <t>nafcilline</t>
  </si>
  <si>
    <t>147-52-4</t>
  </si>
  <si>
    <t>naproxen</t>
  </si>
  <si>
    <t>22204-53-1</t>
  </si>
  <si>
    <t>oleandomycin</t>
  </si>
  <si>
    <t>3922-90-5</t>
  </si>
  <si>
    <t>oxacilline</t>
  </si>
  <si>
    <t>66-79-5</t>
  </si>
  <si>
    <t>oxazepam</t>
  </si>
  <si>
    <t>604-75-1</t>
  </si>
  <si>
    <t>paracetamol</t>
  </si>
  <si>
    <t>103-90-2</t>
  </si>
  <si>
    <t>pentoxifylline</t>
  </si>
  <si>
    <t>pipamperon</t>
  </si>
  <si>
    <t>1893-33-0</t>
  </si>
  <si>
    <t>primidon</t>
  </si>
  <si>
    <t>125-33-7</t>
  </si>
  <si>
    <t>progesteron</t>
  </si>
  <si>
    <t>57-83-0</t>
  </si>
  <si>
    <t>propranolol</t>
  </si>
  <si>
    <t>525-66-6</t>
  </si>
  <si>
    <t>quetiapine</t>
  </si>
  <si>
    <t>111974-69-7</t>
  </si>
  <si>
    <t>ronidazol</t>
  </si>
  <si>
    <t>7681-76-7</t>
  </si>
  <si>
    <t>roxitromycine</t>
  </si>
  <si>
    <t>80214-83-1</t>
  </si>
  <si>
    <t>salbutamol</t>
  </si>
  <si>
    <t>18559-94-9</t>
  </si>
  <si>
    <t>salicylzuur</t>
  </si>
  <si>
    <t>69-72-7</t>
  </si>
  <si>
    <t>sotalol</t>
  </si>
  <si>
    <t>3930-20-9</t>
  </si>
  <si>
    <t>sulfachloorpyridazine</t>
  </si>
  <si>
    <t>80-32-0</t>
  </si>
  <si>
    <t>sulfadiazine</t>
  </si>
  <si>
    <t>68-35-9</t>
  </si>
  <si>
    <t>sulfadimethoxine</t>
  </si>
  <si>
    <t>122-11-2</t>
  </si>
  <si>
    <t>sulfadimidine</t>
  </si>
  <si>
    <t>57-68-1</t>
  </si>
  <si>
    <t>sulfamethoxazol</t>
  </si>
  <si>
    <t>723-46-6</t>
  </si>
  <si>
    <t>sulfapyridine</t>
  </si>
  <si>
    <t>144-83-2</t>
  </si>
  <si>
    <t>sulfaquinoxaline</t>
  </si>
  <si>
    <t>59-40-5</t>
  </si>
  <si>
    <t>tamoxifen</t>
  </si>
  <si>
    <t>10540-29-1</t>
  </si>
  <si>
    <t>terbutaline</t>
  </si>
  <si>
    <t>23031-25-6</t>
  </si>
  <si>
    <t>tiamuline</t>
  </si>
  <si>
    <t>55297-95-5</t>
  </si>
  <si>
    <t>tolfenaminezuur</t>
  </si>
  <si>
    <t>13710-19-5</t>
  </si>
  <si>
    <t>tramadol</t>
  </si>
  <si>
    <t>27203-92-5</t>
  </si>
  <si>
    <t>triclocarban</t>
  </si>
  <si>
    <t>101-20-2</t>
  </si>
  <si>
    <t>trimethoprim</t>
  </si>
  <si>
    <t>738-70-5</t>
  </si>
  <si>
    <t>tylosine</t>
  </si>
  <si>
    <t>1401-69-0</t>
  </si>
  <si>
    <t>valium</t>
  </si>
  <si>
    <t>439-14-5</t>
  </si>
  <si>
    <t>warfarin</t>
  </si>
  <si>
    <t>81-81-2</t>
  </si>
  <si>
    <r>
      <t>Inschrijfsom</t>
    </r>
    <r>
      <rPr>
        <sz val="11"/>
        <color theme="1"/>
        <rFont val="Calibri"/>
        <family val="2"/>
        <scheme val="minor"/>
      </rPr>
      <t>: Het totaal van alle netto aangeboden tarieven volgens inschrijflijst</t>
    </r>
    <r>
      <rPr>
        <u/>
        <sz val="11"/>
        <color theme="1"/>
        <rFont val="Calibri"/>
        <family val="2"/>
        <scheme val="minor"/>
      </rPr>
      <t>.</t>
    </r>
  </si>
  <si>
    <t>Procedure blanco</t>
  </si>
  <si>
    <t>Positieve controle</t>
  </si>
  <si>
    <t>P53 CALUX</t>
  </si>
  <si>
    <t>PPARg2 CALUX</t>
  </si>
  <si>
    <t>ng Rosiglitazone eq./ml</t>
  </si>
  <si>
    <t>Actinomycine D</t>
  </si>
  <si>
    <t>Aminoglycosiden, Neomycine eq.</t>
  </si>
  <si>
    <t>Macroliden/B-lactam, Penicilline eq</t>
  </si>
  <si>
    <t>Quinolonen, Flumequine eq.</t>
  </si>
  <si>
    <t>Sulphonamides, Sulfamethoxazole eq</t>
  </si>
  <si>
    <t>Tetracycline, Oxytetracycline eq</t>
  </si>
  <si>
    <t>ng/ml extract</t>
  </si>
  <si>
    <t>Individuele bioassay</t>
  </si>
  <si>
    <t>Extract LVSPE</t>
  </si>
  <si>
    <r>
      <t>Korting tarieven lijst</t>
    </r>
    <r>
      <rPr>
        <sz val="11"/>
        <color rgb="FF000000"/>
        <rFont val="Calibri"/>
        <family val="2"/>
      </rPr>
      <t xml:space="preserve">: Betreft de korting die u wenst aan te bieden op de standaard analyse uit uw prijscatalogus, waarvoor geen netto tarieven zijn aangeboden. Dit geldt ook voor de analyses die gedurende contractperiode in de prijscatalogus extra worden opgenomen. Gedurende contractperiode kunnen bij nieuwe ontwikkelingen en bijkomende analyses in overleg tussen Opdrachtgever en Opdrachtnemer netto tarieven worden vastgesteld. </t>
    </r>
  </si>
  <si>
    <t>- De componenten zoals beschreven worden altijd geanalyseerd op extract. 
- AQUON levert extracten van Passive Sampling aan of watermonsters voor de extractie LVSPE, welke door de inschrijver wordt gedaan. 
- Bij analyses op extracten van LVSPE worden de resultaten gerapporteerd in de hoedanigheid water en niet extract
- Aantallen en genoemde analyses kunnen door het innovatieve karakter van dit perceel substantieel afwijken of wijzigen. Eveneens kan AQUON werkzaamheden hiervan gaan insourcen.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</si>
</sst>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
  </numFmts>
  <fonts count="17" x14ac:knownFonts="1">
    <font>
      <sz val="11"/>
      <color theme="1"/>
      <name val="Calibri"/>
      <family val="2"/>
      <scheme val="minor"/>
    </font>
    <font>
      <b/>
      <sz val="11"/>
      <color theme="1"/>
      <name val="Calibri"/>
      <family val="2"/>
      <scheme val="minor"/>
    </font>
    <font>
      <sz val="9"/>
      <name val="Verdana"/>
      <family val="2"/>
    </font>
    <font>
      <sz val="11"/>
      <name val="Calibri"/>
      <family val="2"/>
      <scheme val="minor"/>
    </font>
    <font>
      <sz val="11"/>
      <color rgb="FF000000"/>
      <name val="Calibri"/>
      <family val="2"/>
      <scheme val="minor"/>
    </font>
    <font>
      <b/>
      <sz val="11"/>
      <name val="Calibri"/>
      <family val="2"/>
      <scheme val="minor"/>
    </font>
    <font>
      <u/>
      <sz val="11"/>
      <color theme="1"/>
      <name val="Calibri"/>
      <family val="2"/>
      <scheme val="minor"/>
    </font>
    <font>
      <b/>
      <sz val="11"/>
      <color rgb="FF000000"/>
      <name val="Calibri"/>
      <family val="2"/>
      <scheme val="minor"/>
    </font>
    <font>
      <sz val="11"/>
      <name val="Calibri"/>
      <family val="2"/>
    </font>
    <font>
      <sz val="11"/>
      <color rgb="FFFF0000"/>
      <name val="Calibri"/>
      <family val="2"/>
      <scheme val="minor"/>
    </font>
    <font>
      <u/>
      <sz val="11"/>
      <color theme="10"/>
      <name val="Calibri"/>
      <family val="2"/>
      <scheme val="minor"/>
    </font>
    <font>
      <sz val="11"/>
      <color rgb="FF000000"/>
      <name val="Calibri"/>
      <family val="2"/>
    </font>
    <font>
      <sz val="9"/>
      <color theme="1"/>
      <name val="Segoe UI"/>
      <family val="2"/>
    </font>
    <font>
      <sz val="9"/>
      <color rgb="FF333333"/>
      <name val="Segoe UI"/>
      <family val="2"/>
    </font>
    <font>
      <u/>
      <sz val="11"/>
      <color rgb="FF000000"/>
      <name val="Calibri"/>
      <family val="2"/>
    </font>
    <font>
      <u/>
      <sz val="11"/>
      <color rgb="FF000000"/>
      <name val="Calibri"/>
    </font>
    <font>
      <sz val="11"/>
      <color rgb="FF000000"/>
      <name val="Calibri"/>
    </font>
  </fonts>
  <fills count="11">
    <fill>
      <patternFill patternType="none"/>
    </fill>
    <fill>
      <patternFill patternType="gray125"/>
    </fill>
    <fill>
      <patternFill patternType="solid">
        <fgColor theme="9" tint="0.79998168889431442"/>
        <bgColor indexed="64"/>
      </patternFill>
    </fill>
    <fill>
      <patternFill patternType="solid">
        <fgColor rgb="FFE2EFDA"/>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BFBFBF"/>
        <bgColor indexed="64"/>
      </patternFill>
    </fill>
    <fill>
      <patternFill patternType="solid">
        <fgColor theme="7" tint="0.79998168889431442"/>
        <bgColor indexed="64"/>
      </patternFill>
    </fill>
    <fill>
      <patternFill patternType="solid">
        <fgColor theme="0" tint="-4.9989318521683403E-2"/>
        <bgColor rgb="FF000000"/>
      </patternFill>
    </fill>
    <fill>
      <patternFill patternType="solid">
        <fgColor rgb="FFFFC000"/>
        <bgColor indexed="64"/>
      </patternFill>
    </fill>
    <fill>
      <patternFill patternType="solid">
        <fgColor theme="0"/>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indexed="64"/>
      </right>
      <top style="thin">
        <color rgb="FF000000"/>
      </top>
      <bottom/>
      <diagonal/>
    </border>
    <border>
      <left/>
      <right style="thin">
        <color indexed="64"/>
      </right>
      <top style="thin">
        <color rgb="FF00000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rgb="FF000000"/>
      </top>
      <bottom/>
      <diagonal/>
    </border>
    <border>
      <left/>
      <right style="thin">
        <color rgb="FF000000"/>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thin">
        <color rgb="FF000000"/>
      </left>
      <right style="thin">
        <color rgb="FF000000"/>
      </right>
      <top style="thin">
        <color indexed="64"/>
      </top>
      <bottom/>
      <diagonal/>
    </border>
    <border>
      <left style="thin">
        <color indexed="64"/>
      </left>
      <right style="thin">
        <color indexed="64"/>
      </right>
      <top style="thin">
        <color rgb="FF000000"/>
      </top>
      <bottom/>
      <diagonal/>
    </border>
  </borders>
  <cellStyleXfs count="3">
    <xf numFmtId="0" fontId="0" fillId="0" borderId="0"/>
    <xf numFmtId="0" fontId="2" fillId="0" borderId="0"/>
    <xf numFmtId="0" fontId="10" fillId="0" borderId="0" applyNumberFormat="0" applyFill="0" applyBorder="0" applyAlignment="0" applyProtection="0"/>
  </cellStyleXfs>
  <cellXfs count="375">
    <xf numFmtId="0" fontId="0" fillId="0" borderId="0" xfId="0"/>
    <xf numFmtId="0" fontId="0" fillId="4" borderId="0" xfId="0" applyFill="1"/>
    <xf numFmtId="0" fontId="0" fillId="4" borderId="10" xfId="0" applyFill="1" applyBorder="1"/>
    <xf numFmtId="0" fontId="3" fillId="4" borderId="16" xfId="0" applyFont="1" applyFill="1" applyBorder="1"/>
    <xf numFmtId="0" fontId="1" fillId="0" borderId="0" xfId="0" applyFont="1"/>
    <xf numFmtId="0" fontId="0" fillId="4"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0" fillId="0" borderId="0" xfId="0" applyProtection="1">
      <protection locked="0"/>
    </xf>
    <xf numFmtId="2" fontId="0" fillId="7" borderId="1" xfId="0" applyNumberFormat="1" applyFill="1" applyBorder="1" applyAlignment="1" applyProtection="1">
      <alignment vertical="center"/>
      <protection locked="0"/>
    </xf>
    <xf numFmtId="0" fontId="0" fillId="0" borderId="0" xfId="0" applyAlignment="1" applyProtection="1">
      <alignment horizontal="center"/>
      <protection locked="0"/>
    </xf>
    <xf numFmtId="0" fontId="3" fillId="4" borderId="16" xfId="1" applyFont="1" applyFill="1" applyBorder="1"/>
    <xf numFmtId="0" fontId="3" fillId="4" borderId="25" xfId="1" applyFont="1" applyFill="1" applyBorder="1" applyAlignment="1">
      <alignment horizontal="left"/>
    </xf>
    <xf numFmtId="0" fontId="4" fillId="0" borderId="1" xfId="1" applyFont="1" applyBorder="1" applyAlignment="1">
      <alignment horizontal="center"/>
    </xf>
    <xf numFmtId="0" fontId="0" fillId="4" borderId="17" xfId="0" applyFill="1" applyBorder="1" applyAlignment="1">
      <alignment horizontal="center"/>
    </xf>
    <xf numFmtId="0" fontId="3" fillId="4" borderId="29" xfId="1" applyFont="1" applyFill="1" applyBorder="1" applyAlignment="1">
      <alignment horizontal="left"/>
    </xf>
    <xf numFmtId="2" fontId="0" fillId="0" borderId="27" xfId="0" applyNumberFormat="1" applyBorder="1" applyAlignment="1">
      <alignment horizontal="center" vertical="center"/>
    </xf>
    <xf numFmtId="0" fontId="3" fillId="4" borderId="18" xfId="1" applyFont="1" applyFill="1" applyBorder="1"/>
    <xf numFmtId="0" fontId="3" fillId="4" borderId="34" xfId="1" applyFont="1" applyFill="1" applyBorder="1" applyAlignment="1">
      <alignment horizontal="left"/>
    </xf>
    <xf numFmtId="0" fontId="0" fillId="4" borderId="23" xfId="0" applyFill="1" applyBorder="1"/>
    <xf numFmtId="0" fontId="0" fillId="4" borderId="10" xfId="0" applyFill="1" applyBorder="1" applyAlignment="1">
      <alignment horizontal="center"/>
    </xf>
    <xf numFmtId="0" fontId="0" fillId="4" borderId="19" xfId="0" applyFill="1" applyBorder="1" applyAlignment="1">
      <alignment horizontal="center"/>
    </xf>
    <xf numFmtId="0" fontId="0" fillId="4" borderId="0" xfId="0" applyFill="1" applyAlignment="1">
      <alignment horizontal="left"/>
    </xf>
    <xf numFmtId="2" fontId="0" fillId="4" borderId="4" xfId="0" applyNumberFormat="1" applyFill="1" applyBorder="1" applyAlignment="1">
      <alignment horizontal="center"/>
    </xf>
    <xf numFmtId="2" fontId="0" fillId="4" borderId="3" xfId="0" applyNumberFormat="1" applyFill="1" applyBorder="1"/>
    <xf numFmtId="2" fontId="0" fillId="4" borderId="1" xfId="0" applyNumberFormat="1" applyFill="1" applyBorder="1" applyAlignment="1">
      <alignment horizontal="center"/>
    </xf>
    <xf numFmtId="9" fontId="0" fillId="4" borderId="0" xfId="0" applyNumberFormat="1" applyFill="1" applyAlignment="1">
      <alignment horizontal="center"/>
    </xf>
    <xf numFmtId="0" fontId="0" fillId="6" borderId="0" xfId="0" applyFill="1"/>
    <xf numFmtId="2" fontId="0" fillId="6" borderId="3" xfId="0" applyNumberFormat="1" applyFill="1" applyBorder="1" applyAlignment="1">
      <alignment horizontal="center"/>
    </xf>
    <xf numFmtId="0" fontId="3" fillId="7" borderId="1" xfId="0" applyFont="1" applyFill="1" applyBorder="1" applyAlignment="1" applyProtection="1">
      <alignment horizontal="right"/>
      <protection locked="0"/>
    </xf>
    <xf numFmtId="2" fontId="0" fillId="0" borderId="0" xfId="0" applyNumberFormat="1" applyAlignment="1" applyProtection="1">
      <alignment horizontal="center"/>
      <protection locked="0"/>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4" fillId="0" borderId="7" xfId="0" applyFont="1" applyBorder="1" applyAlignment="1">
      <alignment vertical="top" wrapText="1"/>
    </xf>
    <xf numFmtId="0" fontId="4" fillId="0" borderId="12" xfId="0" applyFont="1" applyBorder="1" applyAlignment="1">
      <alignment horizontal="center" vertical="top" wrapText="1"/>
    </xf>
    <xf numFmtId="0" fontId="3" fillId="4" borderId="29" xfId="0" applyFont="1" applyFill="1" applyBorder="1"/>
    <xf numFmtId="0" fontId="5" fillId="2" borderId="35"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36" xfId="0" applyFont="1" applyFill="1" applyBorder="1" applyAlignment="1">
      <alignment horizontal="left" vertical="center" wrapText="1"/>
    </xf>
    <xf numFmtId="0" fontId="1" fillId="2" borderId="36" xfId="0" applyFont="1" applyFill="1" applyBorder="1" applyAlignment="1">
      <alignment horizontal="left"/>
    </xf>
    <xf numFmtId="0" fontId="1" fillId="2" borderId="36" xfId="0" applyFont="1" applyFill="1" applyBorder="1"/>
    <xf numFmtId="0" fontId="1" fillId="2" borderId="36" xfId="0" applyFont="1" applyFill="1" applyBorder="1" applyAlignment="1">
      <alignment horizontal="center"/>
    </xf>
    <xf numFmtId="0" fontId="1" fillId="3" borderId="36" xfId="0" applyFont="1" applyFill="1" applyBorder="1" applyAlignment="1">
      <alignment horizontal="center"/>
    </xf>
    <xf numFmtId="0" fontId="1" fillId="3" borderId="37" xfId="0" applyFont="1" applyFill="1" applyBorder="1" applyAlignment="1">
      <alignment horizontal="center"/>
    </xf>
    <xf numFmtId="0" fontId="4" fillId="0" borderId="20" xfId="0" applyFont="1" applyBorder="1" applyAlignment="1">
      <alignment vertical="top" wrapText="1"/>
    </xf>
    <xf numFmtId="0" fontId="4" fillId="0" borderId="20" xfId="0" applyFont="1" applyBorder="1" applyAlignment="1">
      <alignment horizontal="center" vertical="top" wrapText="1"/>
    </xf>
    <xf numFmtId="0" fontId="4" fillId="0" borderId="20" xfId="1" applyFont="1" applyBorder="1" applyAlignment="1">
      <alignment horizontal="center"/>
    </xf>
    <xf numFmtId="0" fontId="0" fillId="4" borderId="1" xfId="0" applyFill="1" applyBorder="1" applyAlignment="1">
      <alignment vertical="center"/>
    </xf>
    <xf numFmtId="0" fontId="4" fillId="0" borderId="9" xfId="0" applyFont="1" applyBorder="1" applyAlignment="1">
      <alignment horizontal="center" vertical="top" wrapText="1"/>
    </xf>
    <xf numFmtId="0" fontId="4" fillId="8" borderId="0" xfId="0" applyFont="1" applyFill="1" applyAlignment="1">
      <alignment horizontal="center" vertical="top" wrapText="1"/>
    </xf>
    <xf numFmtId="0" fontId="0" fillId="0" borderId="0" xfId="0" applyAlignment="1">
      <alignment horizontal="center"/>
    </xf>
    <xf numFmtId="0" fontId="4" fillId="5" borderId="29" xfId="0" applyFont="1" applyFill="1" applyBorder="1" applyAlignment="1">
      <alignment horizontal="center" vertical="top" wrapText="1"/>
    </xf>
    <xf numFmtId="0" fontId="4" fillId="5" borderId="11" xfId="0" applyFont="1" applyFill="1" applyBorder="1" applyAlignment="1">
      <alignment horizontal="center" vertical="top" wrapText="1"/>
    </xf>
    <xf numFmtId="0" fontId="4" fillId="5" borderId="24" xfId="0" applyFont="1" applyFill="1" applyBorder="1" applyAlignment="1">
      <alignment horizontal="center" vertical="top" wrapText="1"/>
    </xf>
    <xf numFmtId="0" fontId="4" fillId="0" borderId="7" xfId="0" applyFont="1" applyBorder="1" applyAlignment="1">
      <alignment horizontal="center" vertical="top" wrapText="1"/>
    </xf>
    <xf numFmtId="2" fontId="0" fillId="7" borderId="9" xfId="0" applyNumberFormat="1" applyFill="1" applyBorder="1" applyAlignment="1" applyProtection="1">
      <alignment vertical="center"/>
      <protection locked="0"/>
    </xf>
    <xf numFmtId="0" fontId="4" fillId="0" borderId="7" xfId="0" applyFont="1" applyBorder="1" applyAlignment="1">
      <alignment horizontal="left" vertical="top" wrapText="1"/>
    </xf>
    <xf numFmtId="0" fontId="4" fillId="0" borderId="1" xfId="0" applyFont="1" applyBorder="1" applyAlignment="1">
      <alignment horizontal="left" vertical="top" wrapText="1"/>
    </xf>
    <xf numFmtId="0" fontId="4" fillId="5" borderId="0" xfId="0" applyFont="1" applyFill="1" applyAlignment="1">
      <alignment horizontal="center" vertical="top" wrapText="1"/>
    </xf>
    <xf numFmtId="0" fontId="4" fillId="5" borderId="38" xfId="0" applyFont="1" applyFill="1" applyBorder="1" applyAlignment="1">
      <alignment horizontal="center" vertical="top" wrapText="1"/>
    </xf>
    <xf numFmtId="0" fontId="4" fillId="5" borderId="42" xfId="0" applyFont="1" applyFill="1" applyBorder="1" applyAlignment="1">
      <alignment horizontal="center" vertical="top" wrapText="1"/>
    </xf>
    <xf numFmtId="0" fontId="4" fillId="0" borderId="43" xfId="0" applyFont="1" applyBorder="1" applyAlignment="1">
      <alignment vertical="top" wrapText="1"/>
    </xf>
    <xf numFmtId="0" fontId="4" fillId="0" borderId="1" xfId="0" applyFont="1" applyBorder="1" applyAlignment="1">
      <alignment horizontal="left"/>
    </xf>
    <xf numFmtId="0" fontId="4" fillId="0" borderId="12" xfId="0" applyFont="1" applyBorder="1" applyAlignment="1">
      <alignment horizontal="left"/>
    </xf>
    <xf numFmtId="0" fontId="3" fillId="7" borderId="21" xfId="0" applyFont="1" applyFill="1" applyBorder="1" applyAlignment="1" applyProtection="1">
      <alignment horizontal="right"/>
      <protection locked="0"/>
    </xf>
    <xf numFmtId="0" fontId="0" fillId="5" borderId="16" xfId="0" applyFill="1" applyBorder="1" applyProtection="1">
      <protection locked="0"/>
    </xf>
    <xf numFmtId="0" fontId="4" fillId="0" borderId="44" xfId="0" applyFont="1" applyBorder="1" applyAlignment="1">
      <alignment vertical="top" wrapText="1"/>
    </xf>
    <xf numFmtId="2" fontId="0" fillId="7" borderId="36" xfId="0" applyNumberFormat="1" applyFill="1" applyBorder="1" applyAlignment="1" applyProtection="1">
      <alignment vertical="center"/>
      <protection locked="0"/>
    </xf>
    <xf numFmtId="2" fontId="0" fillId="0" borderId="37" xfId="0" applyNumberFormat="1" applyBorder="1" applyAlignment="1">
      <alignment horizontal="center" vertical="center"/>
    </xf>
    <xf numFmtId="0" fontId="0" fillId="5" borderId="16" xfId="0" applyFill="1" applyBorder="1"/>
    <xf numFmtId="2" fontId="0" fillId="0" borderId="49" xfId="0" applyNumberFormat="1" applyBorder="1" applyAlignment="1">
      <alignment horizontal="center" vertical="center"/>
    </xf>
    <xf numFmtId="0" fontId="0" fillId="5" borderId="50" xfId="0" applyFill="1" applyBorder="1"/>
    <xf numFmtId="0" fontId="0" fillId="0" borderId="1" xfId="0" applyBorder="1" applyAlignment="1">
      <alignment horizontal="center" vertical="center"/>
    </xf>
    <xf numFmtId="0" fontId="9" fillId="0" borderId="0" xfId="0" applyFont="1" applyProtection="1">
      <protection locked="0"/>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1" fillId="2" borderId="1" xfId="0" applyFont="1" applyFill="1" applyBorder="1" applyAlignment="1">
      <alignment horizontal="left"/>
    </xf>
    <xf numFmtId="0" fontId="1" fillId="2" borderId="1" xfId="0" applyFont="1" applyFill="1" applyBorder="1" applyAlignment="1">
      <alignment horizontal="center"/>
    </xf>
    <xf numFmtId="0" fontId="1" fillId="3" borderId="1" xfId="0" applyFont="1" applyFill="1" applyBorder="1" applyAlignment="1">
      <alignment horizontal="center"/>
    </xf>
    <xf numFmtId="0" fontId="4" fillId="0" borderId="5" xfId="0" applyFont="1" applyBorder="1" applyAlignment="1">
      <alignment horizontal="center" vertical="top" wrapText="1"/>
    </xf>
    <xf numFmtId="0" fontId="0" fillId="7" borderId="12" xfId="0" applyFill="1" applyBorder="1" applyAlignment="1" applyProtection="1">
      <alignment horizontal="center"/>
      <protection locked="0"/>
    </xf>
    <xf numFmtId="0" fontId="4" fillId="0" borderId="53" xfId="0" applyFont="1" applyBorder="1" applyAlignment="1">
      <alignment horizontal="center" vertical="top" wrapText="1"/>
    </xf>
    <xf numFmtId="0" fontId="4" fillId="0" borderId="1" xfId="1" applyFont="1" applyBorder="1" applyAlignment="1">
      <alignment horizontal="center" vertical="center"/>
    </xf>
    <xf numFmtId="0" fontId="0" fillId="0" borderId="55" xfId="0" applyBorder="1" applyAlignment="1">
      <alignment vertical="center" wrapText="1"/>
    </xf>
    <xf numFmtId="0" fontId="0" fillId="0" borderId="20" xfId="0" applyBorder="1" applyAlignment="1">
      <alignment horizontal="center"/>
    </xf>
    <xf numFmtId="0" fontId="0" fillId="4" borderId="20" xfId="0" applyFill="1" applyBorder="1" applyAlignment="1">
      <alignment vertical="center"/>
    </xf>
    <xf numFmtId="0" fontId="0" fillId="0" borderId="20" xfId="0" applyBorder="1" applyAlignment="1">
      <alignment horizontal="center" vertical="center"/>
    </xf>
    <xf numFmtId="2" fontId="0" fillId="7" borderId="20" xfId="0" applyNumberFormat="1" applyFill="1" applyBorder="1" applyAlignment="1" applyProtection="1">
      <alignment vertical="center"/>
      <protection locked="0"/>
    </xf>
    <xf numFmtId="2" fontId="0" fillId="0" borderId="56" xfId="0" applyNumberFormat="1" applyBorder="1" applyAlignment="1">
      <alignment horizontal="center" vertical="center"/>
    </xf>
    <xf numFmtId="0" fontId="0" fillId="0" borderId="1" xfId="0" applyBorder="1" applyAlignment="1">
      <alignment vertical="center"/>
    </xf>
    <xf numFmtId="0" fontId="4" fillId="0" borderId="20" xfId="1" applyFont="1" applyBorder="1" applyAlignment="1">
      <alignment horizontal="center" vertical="center"/>
    </xf>
    <xf numFmtId="0" fontId="0" fillId="0" borderId="20" xfId="0" applyBorder="1" applyAlignment="1">
      <alignment vertical="center"/>
    </xf>
    <xf numFmtId="0" fontId="4" fillId="0" borderId="21" xfId="0" applyFont="1" applyBorder="1" applyAlignment="1">
      <alignment horizontal="center" vertical="top" wrapText="1"/>
    </xf>
    <xf numFmtId="0" fontId="0" fillId="0" borderId="21" xfId="0" applyBorder="1" applyAlignment="1">
      <alignment horizontal="center" vertical="center"/>
    </xf>
    <xf numFmtId="2" fontId="0" fillId="7" borderId="21" xfId="0" applyNumberFormat="1" applyFill="1" applyBorder="1" applyAlignment="1" applyProtection="1">
      <alignment vertical="center"/>
      <protection locked="0"/>
    </xf>
    <xf numFmtId="2" fontId="0" fillId="0" borderId="22" xfId="0" applyNumberFormat="1" applyBorder="1" applyAlignment="1">
      <alignment horizontal="center" vertical="center"/>
    </xf>
    <xf numFmtId="0" fontId="0" fillId="7" borderId="1" xfId="0" applyFill="1" applyBorder="1" applyAlignment="1" applyProtection="1">
      <alignment horizontal="center"/>
      <protection locked="0"/>
    </xf>
    <xf numFmtId="0" fontId="0" fillId="0" borderId="9" xfId="0" applyBorder="1" applyAlignment="1">
      <alignment horizontal="center" vertical="center"/>
    </xf>
    <xf numFmtId="0" fontId="4" fillId="0" borderId="9" xfId="1" applyFont="1" applyBorder="1" applyAlignment="1">
      <alignment horizontal="center" vertical="center"/>
    </xf>
    <xf numFmtId="0" fontId="4" fillId="0" borderId="21" xfId="1" applyFont="1" applyBorder="1" applyAlignment="1">
      <alignment horizontal="center" vertical="center"/>
    </xf>
    <xf numFmtId="0" fontId="4" fillId="0" borderId="24" xfId="0" applyFont="1" applyBorder="1" applyAlignment="1">
      <alignment vertical="top" wrapText="1"/>
    </xf>
    <xf numFmtId="0" fontId="4" fillId="0" borderId="12" xfId="0" applyFont="1" applyBorder="1" applyAlignment="1">
      <alignment vertical="top" wrapText="1"/>
    </xf>
    <xf numFmtId="0" fontId="4" fillId="0" borderId="52" xfId="0" applyFont="1" applyBorder="1" applyAlignment="1">
      <alignment vertical="top" wrapText="1"/>
    </xf>
    <xf numFmtId="0" fontId="7" fillId="8" borderId="45" xfId="0" applyFont="1" applyFill="1" applyBorder="1" applyAlignment="1">
      <alignment vertical="top" wrapText="1"/>
    </xf>
    <xf numFmtId="0" fontId="0" fillId="5" borderId="30" xfId="0" applyFill="1" applyBorder="1"/>
    <xf numFmtId="0" fontId="7" fillId="0" borderId="21" xfId="0" applyFont="1" applyBorder="1" applyAlignment="1">
      <alignment horizontal="center" vertical="top" wrapText="1"/>
    </xf>
    <xf numFmtId="0" fontId="0" fillId="0" borderId="44" xfId="0" applyBorder="1" applyAlignment="1">
      <alignment vertical="center" wrapText="1"/>
    </xf>
    <xf numFmtId="0" fontId="0" fillId="0" borderId="36" xfId="0" applyBorder="1" applyAlignment="1">
      <alignment horizontal="center" vertical="center" wrapText="1"/>
    </xf>
    <xf numFmtId="0" fontId="0" fillId="0" borderId="26" xfId="0" applyBorder="1" applyAlignment="1">
      <alignment vertical="top" wrapText="1"/>
    </xf>
    <xf numFmtId="0" fontId="7" fillId="0" borderId="1" xfId="0" applyFont="1" applyBorder="1" applyAlignment="1">
      <alignment horizontal="center" vertical="top" wrapText="1"/>
    </xf>
    <xf numFmtId="0" fontId="0" fillId="0" borderId="31" xfId="0" applyBorder="1" applyAlignment="1">
      <alignment vertical="top" wrapText="1"/>
    </xf>
    <xf numFmtId="0" fontId="0" fillId="0" borderId="9" xfId="0" applyBorder="1" applyAlignment="1">
      <alignment vertical="top" wrapText="1"/>
    </xf>
    <xf numFmtId="0" fontId="0" fillId="5" borderId="15" xfId="0" applyFill="1" applyBorder="1" applyAlignment="1">
      <alignment vertical="top" wrapText="1"/>
    </xf>
    <xf numFmtId="0" fontId="0" fillId="5" borderId="11" xfId="0" applyFill="1" applyBorder="1" applyAlignment="1">
      <alignment vertical="top" wrapText="1"/>
    </xf>
    <xf numFmtId="0" fontId="4" fillId="8" borderId="25" xfId="0" applyFont="1" applyFill="1" applyBorder="1" applyAlignment="1">
      <alignment horizontal="center" vertical="top" wrapText="1"/>
    </xf>
    <xf numFmtId="0" fontId="4" fillId="8" borderId="29" xfId="0" applyFont="1" applyFill="1" applyBorder="1" applyAlignment="1">
      <alignment horizontal="center" vertical="top" wrapText="1"/>
    </xf>
    <xf numFmtId="0" fontId="4" fillId="8" borderId="24" xfId="0" applyFont="1" applyFill="1" applyBorder="1" applyAlignment="1">
      <alignment horizontal="center" vertical="top" wrapText="1"/>
    </xf>
    <xf numFmtId="0" fontId="4" fillId="5" borderId="25" xfId="0" applyFont="1" applyFill="1" applyBorder="1" applyAlignment="1">
      <alignment horizontal="center" vertical="top" wrapText="1"/>
    </xf>
    <xf numFmtId="0" fontId="0" fillId="5" borderId="28" xfId="0" applyFill="1" applyBorder="1" applyAlignment="1">
      <alignment vertical="top" wrapText="1"/>
    </xf>
    <xf numFmtId="0" fontId="0" fillId="5" borderId="16" xfId="0" applyFill="1" applyBorder="1" applyAlignment="1">
      <alignment vertical="top" wrapText="1"/>
    </xf>
    <xf numFmtId="0" fontId="0" fillId="5" borderId="30" xfId="0" applyFill="1" applyBorder="1" applyAlignment="1">
      <alignment vertical="top" wrapText="1"/>
    </xf>
    <xf numFmtId="0" fontId="0" fillId="5" borderId="18" xfId="0" applyFill="1" applyBorder="1" applyAlignment="1">
      <alignment vertical="top" wrapText="1"/>
    </xf>
    <xf numFmtId="0" fontId="0" fillId="5" borderId="10" xfId="0" applyFill="1" applyBorder="1" applyAlignment="1">
      <alignment vertical="top" wrapText="1"/>
    </xf>
    <xf numFmtId="0" fontId="4" fillId="5" borderId="34" xfId="0" applyFont="1" applyFill="1" applyBorder="1" applyAlignment="1">
      <alignment horizontal="center" vertical="top" wrapText="1"/>
    </xf>
    <xf numFmtId="0" fontId="3" fillId="4" borderId="0" xfId="0" applyFont="1" applyFill="1" applyAlignment="1">
      <alignment horizontal="center"/>
    </xf>
    <xf numFmtId="0" fontId="3" fillId="0" borderId="36" xfId="0" applyFont="1" applyBorder="1" applyAlignment="1">
      <alignment horizontal="center"/>
    </xf>
    <xf numFmtId="0" fontId="3" fillId="4" borderId="15" xfId="0" applyFont="1" applyFill="1" applyBorder="1" applyAlignment="1">
      <alignment horizontal="center"/>
    </xf>
    <xf numFmtId="0" fontId="3" fillId="0" borderId="0" xfId="0" applyFont="1"/>
    <xf numFmtId="0" fontId="3" fillId="0" borderId="0" xfId="0" applyFont="1" applyAlignment="1">
      <alignment horizontal="center"/>
    </xf>
    <xf numFmtId="165" fontId="3" fillId="0" borderId="0" xfId="0" applyNumberFormat="1" applyFont="1" applyAlignment="1">
      <alignment horizontal="center"/>
    </xf>
    <xf numFmtId="0" fontId="10" fillId="0" borderId="0" xfId="2"/>
    <xf numFmtId="0" fontId="0" fillId="0" borderId="2" xfId="0" applyBorder="1"/>
    <xf numFmtId="0" fontId="4" fillId="0" borderId="14" xfId="0" applyFont="1" applyBorder="1" applyAlignment="1">
      <alignment horizontal="center" vertical="top" wrapText="1"/>
    </xf>
    <xf numFmtId="0" fontId="9" fillId="0" borderId="0" xfId="0" applyFont="1"/>
    <xf numFmtId="0" fontId="4" fillId="0" borderId="1" xfId="0" applyFont="1" applyBorder="1" applyAlignment="1">
      <alignment horizont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1" fillId="2" borderId="9" xfId="0" applyFont="1" applyFill="1" applyBorder="1" applyAlignment="1">
      <alignment horizontal="left"/>
    </xf>
    <xf numFmtId="0" fontId="1" fillId="2" borderId="9" xfId="0" applyFont="1" applyFill="1" applyBorder="1"/>
    <xf numFmtId="0" fontId="1" fillId="2" borderId="9" xfId="0" applyFont="1" applyFill="1" applyBorder="1" applyAlignment="1">
      <alignment horizontal="center"/>
    </xf>
    <xf numFmtId="0" fontId="1" fillId="3" borderId="9" xfId="0" applyFont="1" applyFill="1" applyBorder="1" applyAlignment="1">
      <alignment horizontal="center"/>
    </xf>
    <xf numFmtId="0" fontId="4" fillId="0" borderId="35" xfId="0" applyFont="1" applyBorder="1" applyAlignment="1">
      <alignment vertical="top" wrapText="1"/>
    </xf>
    <xf numFmtId="0" fontId="4" fillId="0" borderId="36" xfId="0" applyFont="1" applyBorder="1" applyAlignment="1">
      <alignment horizontal="center" vertical="top" wrapText="1"/>
    </xf>
    <xf numFmtId="0" fontId="0" fillId="0" borderId="21" xfId="0" applyBorder="1"/>
    <xf numFmtId="0" fontId="0" fillId="5" borderId="0" xfId="0" applyFill="1" applyAlignment="1">
      <alignment vertical="top" wrapText="1"/>
    </xf>
    <xf numFmtId="2" fontId="0" fillId="7" borderId="1" xfId="0" applyNumberFormat="1" applyFill="1" applyBorder="1" applyProtection="1">
      <protection locked="0"/>
    </xf>
    <xf numFmtId="0" fontId="3" fillId="0" borderId="28" xfId="1" applyFont="1" applyBorder="1"/>
    <xf numFmtId="0" fontId="4" fillId="0" borderId="12" xfId="1" applyFont="1" applyBorder="1" applyAlignment="1">
      <alignment horizontal="center"/>
    </xf>
    <xf numFmtId="0" fontId="0" fillId="0" borderId="20" xfId="0" applyBorder="1" applyAlignment="1" applyProtection="1">
      <alignment horizontal="center"/>
      <protection locked="0"/>
    </xf>
    <xf numFmtId="0" fontId="11" fillId="0" borderId="1" xfId="0" applyFont="1" applyBorder="1" applyAlignment="1">
      <alignment horizontal="center"/>
    </xf>
    <xf numFmtId="0" fontId="11" fillId="0" borderId="0" xfId="0" applyFont="1" applyAlignment="1">
      <alignment horizontal="center"/>
    </xf>
    <xf numFmtId="0" fontId="4" fillId="5" borderId="58" xfId="1" applyFont="1" applyFill="1" applyBorder="1" applyAlignment="1">
      <alignment horizontal="center" vertical="center"/>
    </xf>
    <xf numFmtId="2" fontId="0" fillId="7" borderId="47" xfId="0" applyNumberFormat="1" applyFill="1" applyBorder="1" applyAlignment="1" applyProtection="1">
      <alignment vertical="center"/>
      <protection locked="0"/>
    </xf>
    <xf numFmtId="2" fontId="0" fillId="7" borderId="7" xfId="0" applyNumberFormat="1" applyFill="1" applyBorder="1" applyAlignment="1" applyProtection="1">
      <alignment vertical="center"/>
      <protection locked="0"/>
    </xf>
    <xf numFmtId="0" fontId="0" fillId="7" borderId="20" xfId="0" applyFill="1" applyBorder="1" applyAlignment="1" applyProtection="1">
      <alignment horizontal="center"/>
      <protection locked="0"/>
    </xf>
    <xf numFmtId="0" fontId="3" fillId="5" borderId="5" xfId="0" applyFont="1" applyFill="1" applyBorder="1" applyAlignment="1">
      <alignment horizontal="center"/>
    </xf>
    <xf numFmtId="0" fontId="3" fillId="5" borderId="7" xfId="0" applyFont="1" applyFill="1" applyBorder="1" applyAlignment="1">
      <alignment horizontal="center"/>
    </xf>
    <xf numFmtId="0" fontId="3" fillId="5" borderId="45" xfId="0" applyFont="1" applyFill="1" applyBorder="1" applyAlignment="1">
      <alignment horizontal="center"/>
    </xf>
    <xf numFmtId="0" fontId="3" fillId="5" borderId="47" xfId="0" applyFont="1" applyFill="1" applyBorder="1" applyAlignment="1">
      <alignment horizontal="center"/>
    </xf>
    <xf numFmtId="0" fontId="1" fillId="2" borderId="20" xfId="0" applyFont="1" applyFill="1" applyBorder="1" applyAlignment="1">
      <alignment horizontal="center"/>
    </xf>
    <xf numFmtId="0" fontId="4" fillId="0" borderId="25" xfId="1" applyFont="1" applyBorder="1" applyAlignment="1">
      <alignment horizontal="center" vertical="center"/>
    </xf>
    <xf numFmtId="0" fontId="4" fillId="0" borderId="2" xfId="1" applyFont="1" applyBorder="1" applyAlignment="1">
      <alignment horizontal="center" vertical="center"/>
    </xf>
    <xf numFmtId="2" fontId="0" fillId="0" borderId="61" xfId="0" applyNumberFormat="1" applyBorder="1" applyAlignment="1">
      <alignment horizontal="center" vertical="center"/>
    </xf>
    <xf numFmtId="0" fontId="4" fillId="0" borderId="58" xfId="0" applyFont="1" applyBorder="1" applyAlignment="1">
      <alignment horizontal="center" vertical="top" wrapText="1"/>
    </xf>
    <xf numFmtId="0" fontId="0" fillId="5" borderId="0" xfId="0" applyFill="1" applyAlignment="1">
      <alignment horizontal="center" vertical="center"/>
    </xf>
    <xf numFmtId="0" fontId="4" fillId="5" borderId="14" xfId="1" applyFont="1" applyFill="1" applyBorder="1" applyAlignment="1">
      <alignment horizontal="center" vertical="center"/>
    </xf>
    <xf numFmtId="0" fontId="4" fillId="5" borderId="13" xfId="1" applyFont="1" applyFill="1" applyBorder="1" applyAlignment="1">
      <alignment horizontal="center" vertical="center"/>
    </xf>
    <xf numFmtId="0" fontId="0" fillId="5" borderId="15" xfId="0" applyFill="1" applyBorder="1" applyAlignment="1">
      <alignment horizontal="center" vertical="center"/>
    </xf>
    <xf numFmtId="0" fontId="0" fillId="5" borderId="11" xfId="0" applyFill="1" applyBorder="1" applyAlignment="1">
      <alignment horizontal="center" vertical="center"/>
    </xf>
    <xf numFmtId="0" fontId="0" fillId="0" borderId="13" xfId="0" applyBorder="1" applyAlignment="1">
      <alignment horizontal="center" vertical="center"/>
    </xf>
    <xf numFmtId="0" fontId="0" fillId="0" borderId="58" xfId="0" applyBorder="1" applyAlignment="1">
      <alignment horizontal="center" vertical="center"/>
    </xf>
    <xf numFmtId="2" fontId="0" fillId="7" borderId="62" xfId="0" applyNumberFormat="1" applyFill="1" applyBorder="1" applyAlignment="1" applyProtection="1">
      <alignment vertical="center"/>
      <protection locked="0"/>
    </xf>
    <xf numFmtId="2" fontId="0" fillId="0" borderId="63" xfId="0" applyNumberFormat="1" applyBorder="1" applyAlignment="1">
      <alignment horizontal="center" vertical="center"/>
    </xf>
    <xf numFmtId="2" fontId="0" fillId="5" borderId="33" xfId="0" applyNumberFormat="1" applyFill="1" applyBorder="1" applyAlignment="1">
      <alignment horizontal="center" vertical="center"/>
    </xf>
    <xf numFmtId="2" fontId="0" fillId="5" borderId="17" xfId="0" applyNumberFormat="1" applyFill="1" applyBorder="1" applyAlignment="1">
      <alignment horizontal="center" vertical="center"/>
    </xf>
    <xf numFmtId="2" fontId="0" fillId="5" borderId="64" xfId="0" applyNumberFormat="1" applyFill="1" applyBorder="1" applyAlignment="1">
      <alignment horizontal="center" vertical="center"/>
    </xf>
    <xf numFmtId="0" fontId="4" fillId="0" borderId="31" xfId="0" applyFont="1" applyBorder="1" applyAlignment="1">
      <alignment wrapText="1"/>
    </xf>
    <xf numFmtId="0" fontId="1" fillId="2" borderId="20" xfId="0" applyFont="1" applyFill="1" applyBorder="1"/>
    <xf numFmtId="2" fontId="0" fillId="7" borderId="44" xfId="0" applyNumberFormat="1" applyFill="1" applyBorder="1" applyAlignment="1" applyProtection="1">
      <alignment vertical="center"/>
      <protection locked="0"/>
    </xf>
    <xf numFmtId="2" fontId="0" fillId="7" borderId="26" xfId="0" applyNumberFormat="1" applyFill="1" applyBorder="1" applyAlignment="1" applyProtection="1">
      <alignment vertical="center"/>
      <protection locked="0"/>
    </xf>
    <xf numFmtId="0" fontId="12" fillId="0" borderId="0" xfId="0" applyFont="1" applyAlignment="1">
      <alignment vertical="center"/>
    </xf>
    <xf numFmtId="0" fontId="12" fillId="0" borderId="0" xfId="0" applyFont="1"/>
    <xf numFmtId="0" fontId="0" fillId="0" borderId="36" xfId="0" applyBorder="1" applyAlignment="1">
      <alignment horizontal="center" vertical="center"/>
    </xf>
    <xf numFmtId="0" fontId="0" fillId="0" borderId="21" xfId="0" applyBorder="1" applyAlignment="1">
      <alignment vertical="top" wrapText="1"/>
    </xf>
    <xf numFmtId="0" fontId="13" fillId="0" borderId="0" xfId="0" applyFont="1" applyAlignment="1">
      <alignment wrapText="1"/>
    </xf>
    <xf numFmtId="0" fontId="15" fillId="0" borderId="0" xfId="0" applyFont="1"/>
    <xf numFmtId="0" fontId="11" fillId="0" borderId="4" xfId="0" applyFont="1" applyBorder="1" applyAlignment="1">
      <alignment horizontal="center"/>
    </xf>
    <xf numFmtId="0" fontId="4" fillId="0" borderId="25" xfId="0" applyFont="1" applyBorder="1" applyAlignment="1">
      <alignment horizontal="left" vertical="top" wrapText="1"/>
    </xf>
    <xf numFmtId="0" fontId="4" fillId="0" borderId="24" xfId="0" applyFont="1" applyBorder="1" applyAlignment="1">
      <alignment horizontal="left" vertical="top" wrapText="1"/>
    </xf>
    <xf numFmtId="0" fontId="1" fillId="9" borderId="57" xfId="0" applyFont="1" applyFill="1" applyBorder="1" applyAlignment="1">
      <alignment horizontal="left" vertical="center"/>
    </xf>
    <xf numFmtId="0" fontId="16" fillId="0" borderId="1" xfId="0" applyFont="1" applyBorder="1" applyAlignment="1">
      <alignment horizontal="center"/>
    </xf>
    <xf numFmtId="0" fontId="4" fillId="0" borderId="15" xfId="0" applyFont="1" applyBorder="1" applyAlignment="1">
      <alignment horizontal="left" vertical="top" wrapText="1"/>
    </xf>
    <xf numFmtId="2" fontId="0" fillId="4" borderId="9" xfId="0" applyNumberFormat="1" applyFill="1" applyBorder="1" applyAlignment="1">
      <alignment horizontal="center"/>
    </xf>
    <xf numFmtId="2" fontId="0" fillId="6" borderId="8" xfId="0" applyNumberFormat="1" applyFill="1" applyBorder="1" applyAlignment="1">
      <alignment horizontal="center"/>
    </xf>
    <xf numFmtId="9" fontId="0" fillId="4" borderId="68" xfId="0" applyNumberFormat="1" applyFill="1" applyBorder="1" applyAlignment="1">
      <alignment horizontal="center"/>
    </xf>
    <xf numFmtId="0" fontId="4" fillId="0" borderId="69" xfId="0" applyFont="1" applyBorder="1" applyAlignment="1">
      <alignment horizontal="left" vertical="top" wrapText="1"/>
    </xf>
    <xf numFmtId="0" fontId="0" fillId="0" borderId="52" xfId="0" applyBorder="1" applyAlignment="1">
      <alignment horizontal="center" vertical="center"/>
    </xf>
    <xf numFmtId="0" fontId="4" fillId="0" borderId="70" xfId="0" applyFont="1" applyBorder="1" applyAlignment="1">
      <alignment horizontal="left" vertical="top" wrapText="1"/>
    </xf>
    <xf numFmtId="0" fontId="4" fillId="0" borderId="71" xfId="0" applyFont="1" applyBorder="1" applyAlignment="1">
      <alignment horizontal="left" vertical="top" wrapText="1"/>
    </xf>
    <xf numFmtId="0" fontId="4" fillId="0" borderId="4" xfId="0" applyFont="1" applyBorder="1" applyAlignment="1">
      <alignment horizontal="left" vertical="top" wrapText="1"/>
    </xf>
    <xf numFmtId="0" fontId="4" fillId="0" borderId="12" xfId="0" applyFont="1" applyBorder="1" applyAlignment="1">
      <alignment horizontal="left" vertical="top" wrapText="1"/>
    </xf>
    <xf numFmtId="0" fontId="0" fillId="0" borderId="25" xfId="0" applyBorder="1" applyAlignment="1">
      <alignment horizontal="center" vertical="center"/>
    </xf>
    <xf numFmtId="0" fontId="0" fillId="0" borderId="9" xfId="0" applyBorder="1" applyAlignment="1">
      <alignment horizontal="center" vertical="top" wrapText="1"/>
    </xf>
    <xf numFmtId="0" fontId="0" fillId="0" borderId="9" xfId="0" applyBorder="1" applyAlignment="1">
      <alignment horizontal="center" vertical="center" wrapText="1"/>
    </xf>
    <xf numFmtId="0" fontId="14" fillId="0" borderId="0" xfId="0" applyFont="1" applyAlignment="1">
      <alignment horizontal="left" vertical="top" wrapText="1"/>
    </xf>
    <xf numFmtId="2" fontId="0" fillId="5" borderId="0" xfId="0" applyNumberFormat="1" applyFill="1" applyAlignment="1">
      <alignment vertical="center"/>
    </xf>
    <xf numFmtId="0" fontId="1" fillId="2" borderId="65" xfId="0" applyFont="1" applyFill="1" applyBorder="1" applyAlignment="1">
      <alignment horizontal="center"/>
    </xf>
    <xf numFmtId="0" fontId="3" fillId="0" borderId="44" xfId="1" applyFont="1" applyBorder="1"/>
    <xf numFmtId="0" fontId="3" fillId="0" borderId="21" xfId="1" applyFont="1" applyBorder="1" applyAlignment="1">
      <alignment horizontal="center"/>
    </xf>
    <xf numFmtId="0" fontId="0" fillId="0" borderId="45" xfId="0" applyBorder="1" applyAlignment="1">
      <alignment horizontal="center" vertical="center"/>
    </xf>
    <xf numFmtId="0" fontId="3" fillId="4" borderId="28" xfId="1" applyFont="1" applyFill="1" applyBorder="1"/>
    <xf numFmtId="0" fontId="3" fillId="4" borderId="15" xfId="1" applyFont="1" applyFill="1" applyBorder="1" applyAlignment="1">
      <alignment horizontal="center"/>
    </xf>
    <xf numFmtId="0" fontId="4" fillId="0" borderId="25" xfId="0" applyFont="1" applyBorder="1" applyAlignment="1">
      <alignment vertical="top" wrapText="1"/>
    </xf>
    <xf numFmtId="0" fontId="4" fillId="0" borderId="9" xfId="0" applyFont="1" applyBorder="1" applyAlignment="1">
      <alignment vertical="top" wrapText="1"/>
    </xf>
    <xf numFmtId="0" fontId="4" fillId="0" borderId="14" xfId="1" applyFont="1" applyBorder="1" applyAlignment="1">
      <alignment horizontal="center"/>
    </xf>
    <xf numFmtId="0" fontId="0" fillId="4" borderId="13" xfId="0" applyFill="1" applyBorder="1"/>
    <xf numFmtId="0" fontId="3" fillId="4" borderId="0" xfId="1" applyFont="1" applyFill="1" applyAlignment="1">
      <alignment horizontal="center"/>
    </xf>
    <xf numFmtId="0" fontId="3" fillId="4" borderId="30" xfId="1" applyFont="1" applyFill="1" applyBorder="1"/>
    <xf numFmtId="0" fontId="3" fillId="4" borderId="11" xfId="1" applyFont="1" applyFill="1" applyBorder="1" applyAlignment="1">
      <alignment horizontal="center"/>
    </xf>
    <xf numFmtId="0" fontId="3" fillId="4" borderId="24" xfId="1" applyFont="1" applyFill="1" applyBorder="1" applyAlignment="1">
      <alignment horizontal="left"/>
    </xf>
    <xf numFmtId="0" fontId="4" fillId="0" borderId="5" xfId="1" applyFont="1" applyBorder="1" applyAlignment="1">
      <alignment horizontal="center"/>
    </xf>
    <xf numFmtId="0" fontId="3" fillId="0" borderId="26" xfId="1" applyFont="1" applyBorder="1"/>
    <xf numFmtId="0" fontId="3" fillId="0" borderId="1" xfId="1" applyFont="1" applyBorder="1" applyAlignment="1">
      <alignment horizontal="center"/>
    </xf>
    <xf numFmtId="0" fontId="0" fillId="0" borderId="5" xfId="0" applyBorder="1" applyAlignment="1">
      <alignment horizontal="center" vertical="center"/>
    </xf>
    <xf numFmtId="0" fontId="4" fillId="0" borderId="13" xfId="1" applyFont="1" applyBorder="1" applyAlignment="1">
      <alignment horizontal="center"/>
    </xf>
    <xf numFmtId="0" fontId="3" fillId="4" borderId="10" xfId="1" applyFont="1" applyFill="1" applyBorder="1" applyAlignment="1">
      <alignment horizontal="center"/>
    </xf>
    <xf numFmtId="164" fontId="4" fillId="0" borderId="20" xfId="0" applyNumberFormat="1" applyFont="1" applyBorder="1" applyAlignment="1">
      <alignment horizontal="center" vertical="top" wrapText="1"/>
    </xf>
    <xf numFmtId="0" fontId="4" fillId="0" borderId="53" xfId="1" applyFont="1" applyBorder="1" applyAlignment="1">
      <alignment horizontal="center"/>
    </xf>
    <xf numFmtId="0" fontId="1" fillId="2" borderId="35" xfId="0" applyFont="1" applyFill="1" applyBorder="1" applyAlignment="1">
      <alignment horizontal="center"/>
    </xf>
    <xf numFmtId="0" fontId="0" fillId="5" borderId="45" xfId="0" applyFill="1" applyBorder="1" applyAlignment="1">
      <alignment horizontal="center" vertical="center"/>
    </xf>
    <xf numFmtId="0" fontId="0" fillId="5" borderId="47" xfId="0" applyFill="1" applyBorder="1" applyAlignment="1">
      <alignment horizontal="center" vertical="center"/>
    </xf>
    <xf numFmtId="0" fontId="0" fillId="4" borderId="32" xfId="0" applyFill="1" applyBorder="1" applyAlignment="1">
      <alignment horizontal="center"/>
    </xf>
    <xf numFmtId="0" fontId="0" fillId="5" borderId="5" xfId="0" applyFill="1" applyBorder="1" applyAlignment="1">
      <alignment horizontal="center" vertical="center"/>
    </xf>
    <xf numFmtId="0" fontId="0" fillId="5" borderId="7" xfId="0" applyFill="1" applyBorder="1" applyAlignment="1">
      <alignment horizontal="center" vertical="center"/>
    </xf>
    <xf numFmtId="0" fontId="0" fillId="4" borderId="66" xfId="0" applyFill="1" applyBorder="1" applyAlignment="1">
      <alignment horizontal="center"/>
    </xf>
    <xf numFmtId="0" fontId="4" fillId="7" borderId="9" xfId="0" applyFont="1" applyFill="1" applyBorder="1" applyAlignment="1" applyProtection="1">
      <alignment horizontal="center" vertical="top" wrapText="1"/>
      <protection locked="0"/>
    </xf>
    <xf numFmtId="0" fontId="4" fillId="7" borderId="9" xfId="1" applyFont="1" applyFill="1" applyBorder="1" applyAlignment="1" applyProtection="1">
      <alignment horizontal="center"/>
      <protection locked="0"/>
    </xf>
    <xf numFmtId="0" fontId="4" fillId="7" borderId="1" xfId="0" applyFont="1" applyFill="1" applyBorder="1" applyAlignment="1" applyProtection="1">
      <alignment horizontal="center" vertical="top" wrapText="1"/>
      <protection locked="0"/>
    </xf>
    <xf numFmtId="0" fontId="4" fillId="7" borderId="1" xfId="1" applyFont="1" applyFill="1" applyBorder="1" applyAlignment="1" applyProtection="1">
      <alignment horizontal="center"/>
      <protection locked="0"/>
    </xf>
    <xf numFmtId="0" fontId="4" fillId="7" borderId="12" xfId="0" applyFont="1" applyFill="1" applyBorder="1" applyAlignment="1" applyProtection="1">
      <alignment horizontal="center" vertical="top" wrapText="1"/>
      <protection locked="0"/>
    </xf>
    <xf numFmtId="0" fontId="4" fillId="7" borderId="2" xfId="1" applyFont="1" applyFill="1" applyBorder="1" applyAlignment="1" applyProtection="1">
      <alignment horizontal="center"/>
      <protection locked="0"/>
    </xf>
    <xf numFmtId="164" fontId="4" fillId="7" borderId="20" xfId="0" applyNumberFormat="1" applyFont="1" applyFill="1" applyBorder="1" applyAlignment="1" applyProtection="1">
      <alignment horizontal="center" vertical="top" wrapText="1"/>
      <protection locked="0"/>
    </xf>
    <xf numFmtId="0" fontId="4" fillId="7" borderId="20" xfId="1" applyFont="1" applyFill="1" applyBorder="1" applyAlignment="1" applyProtection="1">
      <alignment horizontal="center"/>
      <protection locked="0"/>
    </xf>
    <xf numFmtId="0" fontId="4" fillId="7" borderId="1" xfId="0" applyFont="1" applyFill="1" applyBorder="1" applyAlignment="1" applyProtection="1">
      <alignment horizontal="center"/>
      <protection locked="0"/>
    </xf>
    <xf numFmtId="0" fontId="0" fillId="7" borderId="1" xfId="0" applyFill="1" applyBorder="1" applyAlignment="1" applyProtection="1">
      <alignment horizontal="center" vertical="top" wrapText="1"/>
      <protection locked="0"/>
    </xf>
    <xf numFmtId="0" fontId="4" fillId="7" borderId="5" xfId="0" applyFont="1" applyFill="1" applyBorder="1" applyAlignment="1" applyProtection="1">
      <alignment horizontal="center" vertical="top" wrapText="1"/>
      <protection locked="0"/>
    </xf>
    <xf numFmtId="0" fontId="3" fillId="7" borderId="1" xfId="0" applyFont="1" applyFill="1" applyBorder="1" applyAlignment="1" applyProtection="1">
      <alignment horizontal="center" vertical="top" wrapText="1"/>
      <protection locked="0"/>
    </xf>
    <xf numFmtId="0" fontId="4" fillId="7" borderId="20" xfId="0" applyFont="1" applyFill="1" applyBorder="1" applyAlignment="1" applyProtection="1">
      <alignment horizontal="center"/>
      <protection locked="0"/>
    </xf>
    <xf numFmtId="0" fontId="0" fillId="0" borderId="44" xfId="0" applyBorder="1" applyAlignment="1">
      <alignment vertical="top" wrapText="1"/>
    </xf>
    <xf numFmtId="0" fontId="0" fillId="0" borderId="21" xfId="0" applyBorder="1" applyAlignment="1">
      <alignment horizontal="center" vertical="top" wrapText="1"/>
    </xf>
    <xf numFmtId="0" fontId="0" fillId="0" borderId="21" xfId="0" quotePrefix="1" applyBorder="1" applyAlignment="1">
      <alignment horizontal="center"/>
    </xf>
    <xf numFmtId="0" fontId="0" fillId="0" borderId="21" xfId="0" applyBorder="1" applyAlignment="1">
      <alignment horizontal="center"/>
    </xf>
    <xf numFmtId="0" fontId="3" fillId="0" borderId="45" xfId="0" applyFont="1" applyBorder="1" applyAlignment="1">
      <alignment horizontal="center"/>
    </xf>
    <xf numFmtId="0" fontId="0" fillId="5" borderId="0" xfId="0" applyFill="1" applyAlignment="1">
      <alignment horizontal="center"/>
    </xf>
    <xf numFmtId="0" fontId="0" fillId="5" borderId="0" xfId="0" applyFill="1"/>
    <xf numFmtId="0" fontId="0" fillId="0" borderId="1" xfId="0" applyBorder="1" applyAlignment="1">
      <alignment vertical="top" wrapText="1"/>
    </xf>
    <xf numFmtId="0" fontId="0" fillId="0" borderId="1" xfId="0" applyBorder="1" applyAlignment="1">
      <alignment horizontal="center"/>
    </xf>
    <xf numFmtId="0" fontId="4" fillId="0" borderId="1" xfId="0" applyFont="1" applyBorder="1" applyAlignment="1">
      <alignment horizontal="center"/>
    </xf>
    <xf numFmtId="0" fontId="3" fillId="0" borderId="1" xfId="0" applyFont="1" applyBorder="1"/>
    <xf numFmtId="0" fontId="0" fillId="0" borderId="1" xfId="0" applyBorder="1" applyAlignment="1">
      <alignment horizontal="center" vertical="top" wrapText="1"/>
    </xf>
    <xf numFmtId="0" fontId="3" fillId="0" borderId="1" xfId="0" applyFont="1" applyBorder="1" applyAlignment="1">
      <alignment horizontal="left"/>
    </xf>
    <xf numFmtId="14" fontId="3" fillId="0" borderId="1" xfId="0" applyNumberFormat="1" applyFont="1" applyBorder="1" applyAlignment="1">
      <alignment horizontal="left"/>
    </xf>
    <xf numFmtId="0" fontId="0" fillId="0" borderId="5" xfId="0" applyBorder="1" applyAlignment="1">
      <alignment horizontal="center"/>
    </xf>
    <xf numFmtId="0" fontId="0" fillId="0" borderId="7" xfId="0" applyBorder="1" applyAlignment="1">
      <alignment horizontal="center"/>
    </xf>
    <xf numFmtId="0" fontId="3" fillId="0" borderId="5" xfId="0" applyFont="1" applyBorder="1" applyAlignment="1">
      <alignment horizontal="center"/>
    </xf>
    <xf numFmtId="0" fontId="0" fillId="0" borderId="1" xfId="0" applyBorder="1"/>
    <xf numFmtId="0" fontId="3" fillId="0" borderId="1" xfId="0" applyFont="1" applyBorder="1" applyAlignment="1">
      <alignment horizontal="center" vertical="top" wrapText="1"/>
    </xf>
    <xf numFmtId="0" fontId="0" fillId="5" borderId="18" xfId="0" applyFill="1" applyBorder="1"/>
    <xf numFmtId="0" fontId="0" fillId="5" borderId="10" xfId="0" applyFill="1" applyBorder="1" applyAlignment="1">
      <alignment horizontal="center"/>
    </xf>
    <xf numFmtId="0" fontId="0" fillId="5" borderId="10" xfId="0" applyFill="1" applyBorder="1"/>
    <xf numFmtId="0" fontId="0" fillId="0" borderId="20" xfId="0" applyBorder="1" applyAlignment="1">
      <alignment vertical="top" wrapText="1"/>
    </xf>
    <xf numFmtId="0" fontId="4" fillId="0" borderId="20" xfId="0" applyFont="1" applyBorder="1" applyAlignment="1">
      <alignment horizontal="center"/>
    </xf>
    <xf numFmtId="0" fontId="0" fillId="5" borderId="32" xfId="0" applyFill="1" applyBorder="1"/>
    <xf numFmtId="0" fontId="0" fillId="5" borderId="32" xfId="0" applyFill="1" applyBorder="1" applyAlignment="1">
      <alignment horizontal="center"/>
    </xf>
    <xf numFmtId="0" fontId="0" fillId="5" borderId="66" xfId="0" applyFill="1" applyBorder="1" applyAlignment="1">
      <alignment horizontal="center"/>
    </xf>
    <xf numFmtId="2" fontId="1" fillId="3" borderId="37" xfId="0" applyNumberFormat="1" applyFont="1" applyFill="1" applyBorder="1" applyAlignment="1">
      <alignment horizontal="center"/>
    </xf>
    <xf numFmtId="2" fontId="0" fillId="0" borderId="22" xfId="0" applyNumberFormat="1" applyBorder="1" applyAlignment="1">
      <alignment horizontal="center"/>
    </xf>
    <xf numFmtId="0" fontId="0" fillId="5" borderId="17" xfId="0" applyFill="1" applyBorder="1"/>
    <xf numFmtId="2" fontId="0" fillId="5" borderId="17" xfId="0" applyNumberFormat="1" applyFill="1" applyBorder="1" applyAlignment="1">
      <alignment horizontal="center"/>
    </xf>
    <xf numFmtId="2" fontId="0" fillId="0" borderId="27" xfId="0" applyNumberFormat="1" applyBorder="1" applyAlignment="1">
      <alignment horizontal="center"/>
    </xf>
    <xf numFmtId="2" fontId="0" fillId="5" borderId="19" xfId="0" applyNumberFormat="1" applyFill="1" applyBorder="1" applyAlignment="1">
      <alignment horizontal="center"/>
    </xf>
    <xf numFmtId="0" fontId="3" fillId="7" borderId="44" xfId="0" applyFont="1" applyFill="1" applyBorder="1" applyAlignment="1" applyProtection="1">
      <alignment horizontal="center"/>
      <protection locked="0"/>
    </xf>
    <xf numFmtId="0" fontId="3" fillId="7" borderId="26" xfId="0" applyFont="1" applyFill="1" applyBorder="1" applyAlignment="1" applyProtection="1">
      <alignment horizontal="center"/>
      <protection locked="0"/>
    </xf>
    <xf numFmtId="0" fontId="7" fillId="8" borderId="21" xfId="0" applyFont="1" applyFill="1" applyBorder="1" applyAlignment="1">
      <alignment vertical="top" wrapText="1"/>
    </xf>
    <xf numFmtId="0" fontId="0" fillId="5" borderId="1" xfId="0" applyFill="1" applyBorder="1"/>
    <xf numFmtId="0" fontId="4" fillId="0" borderId="55" xfId="0" applyFont="1" applyBorder="1" applyAlignment="1">
      <alignment vertical="top" wrapText="1"/>
    </xf>
    <xf numFmtId="0" fontId="4" fillId="5" borderId="20" xfId="0" applyFont="1" applyFill="1" applyBorder="1" applyAlignment="1">
      <alignment horizontal="center" vertical="top" wrapText="1"/>
    </xf>
    <xf numFmtId="0" fontId="7" fillId="8" borderId="20" xfId="0" applyFont="1" applyFill="1" applyBorder="1" applyAlignment="1">
      <alignment vertical="top" wrapText="1"/>
    </xf>
    <xf numFmtId="0" fontId="4" fillId="5" borderId="20" xfId="1" applyFont="1" applyFill="1" applyBorder="1" applyAlignment="1">
      <alignment horizontal="center" vertical="center"/>
    </xf>
    <xf numFmtId="0" fontId="0" fillId="10" borderId="20" xfId="0" applyFill="1" applyBorder="1" applyAlignment="1">
      <alignment horizontal="center" vertical="center"/>
    </xf>
    <xf numFmtId="0" fontId="0" fillId="5" borderId="20" xfId="0" applyFill="1" applyBorder="1" applyAlignment="1">
      <alignment horizontal="center" vertical="center"/>
    </xf>
    <xf numFmtId="0" fontId="0" fillId="7" borderId="21" xfId="0" applyFill="1" applyBorder="1" applyAlignment="1" applyProtection="1">
      <alignment horizontal="center" vertical="center"/>
      <protection locked="0"/>
    </xf>
    <xf numFmtId="0" fontId="0" fillId="7" borderId="1" xfId="0" applyFill="1" applyBorder="1" applyProtection="1">
      <protection locked="0"/>
    </xf>
    <xf numFmtId="0" fontId="5" fillId="2" borderId="65" xfId="0" applyFont="1" applyFill="1" applyBorder="1" applyAlignment="1">
      <alignment horizontal="center" vertical="center" wrapText="1"/>
    </xf>
    <xf numFmtId="0" fontId="5" fillId="2" borderId="59" xfId="0" applyFont="1" applyFill="1" applyBorder="1" applyAlignment="1">
      <alignment horizontal="center" vertical="center" wrapText="1"/>
    </xf>
    <xf numFmtId="0" fontId="1" fillId="2" borderId="67" xfId="0" applyFont="1" applyFill="1" applyBorder="1" applyAlignment="1">
      <alignment horizontal="left"/>
    </xf>
    <xf numFmtId="0" fontId="4" fillId="0" borderId="44" xfId="0" applyFont="1" applyBorder="1" applyAlignment="1">
      <alignment horizontal="left" vertical="center" wrapText="1"/>
    </xf>
    <xf numFmtId="0" fontId="7" fillId="0" borderId="12" xfId="0" applyFont="1" applyBorder="1" applyAlignment="1">
      <alignment horizontal="center" vertical="top" wrapText="1"/>
    </xf>
    <xf numFmtId="0" fontId="4" fillId="0" borderId="21" xfId="0" applyFont="1" applyBorder="1" applyAlignment="1">
      <alignment vertical="center" wrapText="1"/>
    </xf>
    <xf numFmtId="0" fontId="4" fillId="0" borderId="21" xfId="0" applyFont="1" applyBorder="1" applyAlignment="1">
      <alignment horizontal="center" vertical="center" wrapText="1"/>
    </xf>
    <xf numFmtId="0" fontId="0" fillId="0" borderId="26" xfId="0" applyBorder="1"/>
    <xf numFmtId="0" fontId="8" fillId="0" borderId="8" xfId="0" applyFont="1" applyBorder="1"/>
    <xf numFmtId="0" fontId="8" fillId="0" borderId="8" xfId="0" applyFont="1" applyBorder="1" applyAlignment="1">
      <alignment horizontal="center"/>
    </xf>
    <xf numFmtId="0" fontId="7" fillId="8" borderId="1" xfId="0" applyFont="1" applyFill="1" applyBorder="1" applyAlignment="1">
      <alignment vertical="top" wrapText="1"/>
    </xf>
    <xf numFmtId="0" fontId="4" fillId="0" borderId="9" xfId="0" applyFont="1" applyBorder="1" applyAlignment="1">
      <alignment horizontal="left" vertical="top" wrapText="1"/>
    </xf>
    <xf numFmtId="0" fontId="4" fillId="0" borderId="5" xfId="1" applyFont="1" applyBorder="1" applyAlignment="1">
      <alignment horizontal="center" vertical="center"/>
    </xf>
    <xf numFmtId="0" fontId="8" fillId="0" borderId="3" xfId="0" applyFont="1" applyBorder="1"/>
    <xf numFmtId="0" fontId="8" fillId="0" borderId="3" xfId="0" applyFont="1" applyBorder="1" applyAlignment="1">
      <alignment horizontal="center"/>
    </xf>
    <xf numFmtId="0" fontId="4" fillId="0" borderId="26" xfId="0" applyFont="1" applyBorder="1" applyAlignment="1">
      <alignment vertical="top" wrapText="1"/>
    </xf>
    <xf numFmtId="0" fontId="0" fillId="0" borderId="3" xfId="0" applyBorder="1"/>
    <xf numFmtId="0" fontId="0" fillId="0" borderId="3" xfId="0" applyBorder="1" applyAlignment="1">
      <alignment horizontal="center"/>
    </xf>
    <xf numFmtId="0" fontId="4" fillId="0" borderId="31" xfId="0" applyFont="1" applyBorder="1" applyAlignment="1">
      <alignment vertical="top" wrapText="1"/>
    </xf>
    <xf numFmtId="0" fontId="4" fillId="0" borderId="3" xfId="0" applyFont="1" applyBorder="1" applyAlignment="1">
      <alignment vertical="top" wrapText="1"/>
    </xf>
    <xf numFmtId="0" fontId="8" fillId="0" borderId="57" xfId="0" applyFont="1" applyBorder="1" applyAlignment="1">
      <alignment horizontal="center"/>
    </xf>
    <xf numFmtId="0" fontId="0" fillId="0" borderId="14" xfId="0" applyBorder="1" applyAlignment="1">
      <alignment horizontal="center" vertical="center"/>
    </xf>
    <xf numFmtId="0" fontId="4" fillId="8" borderId="38" xfId="0" applyFont="1" applyFill="1" applyBorder="1" applyAlignment="1">
      <alignment horizontal="center" vertical="top" wrapText="1"/>
    </xf>
    <xf numFmtId="0" fontId="4" fillId="8" borderId="39" xfId="0" applyFont="1" applyFill="1" applyBorder="1" applyAlignment="1">
      <alignment horizontal="center" vertical="top" wrapText="1"/>
    </xf>
    <xf numFmtId="0" fontId="0" fillId="0" borderId="57" xfId="0" applyBorder="1" applyAlignment="1">
      <alignment horizontal="center"/>
    </xf>
    <xf numFmtId="0" fontId="4" fillId="8" borderId="14" xfId="0" applyFont="1" applyFill="1" applyBorder="1" applyAlignment="1">
      <alignment horizontal="center" vertical="top" wrapText="1"/>
    </xf>
    <xf numFmtId="0" fontId="4" fillId="8" borderId="41" xfId="0" applyFont="1" applyFill="1" applyBorder="1" applyAlignment="1">
      <alignment horizontal="center" vertical="top" wrapText="1"/>
    </xf>
    <xf numFmtId="0" fontId="4" fillId="8" borderId="40" xfId="0" applyFont="1" applyFill="1" applyBorder="1" applyAlignment="1">
      <alignment horizontal="center" vertical="top" wrapText="1"/>
    </xf>
    <xf numFmtId="0" fontId="7" fillId="0" borderId="9" xfId="0" applyFont="1" applyBorder="1" applyAlignment="1">
      <alignment horizontal="center" vertical="top" wrapText="1"/>
    </xf>
    <xf numFmtId="0" fontId="4" fillId="8" borderId="13" xfId="0" applyFont="1" applyFill="1" applyBorder="1" applyAlignment="1">
      <alignment horizontal="center" vertical="top" wrapText="1"/>
    </xf>
    <xf numFmtId="14" fontId="4" fillId="0" borderId="1" xfId="0" applyNumberFormat="1" applyFont="1" applyBorder="1" applyAlignment="1">
      <alignment horizontal="left" vertical="top" wrapText="1"/>
    </xf>
    <xf numFmtId="0" fontId="4" fillId="8" borderId="10" xfId="0" applyFont="1" applyFill="1" applyBorder="1" applyAlignment="1">
      <alignment horizontal="center" vertical="top" wrapText="1"/>
    </xf>
    <xf numFmtId="0" fontId="4" fillId="8" borderId="51" xfId="0" applyFont="1" applyFill="1" applyBorder="1" applyAlignment="1">
      <alignment horizontal="center" vertical="top" wrapText="1"/>
    </xf>
    <xf numFmtId="0" fontId="4" fillId="0" borderId="52" xfId="0" applyFont="1" applyBorder="1" applyAlignment="1">
      <alignment horizontal="left" vertical="top" wrapText="1"/>
    </xf>
    <xf numFmtId="0" fontId="4" fillId="0" borderId="20" xfId="0" applyFont="1" applyBorder="1" applyAlignment="1">
      <alignment horizontal="left" vertical="top" wrapText="1"/>
    </xf>
    <xf numFmtId="0" fontId="4" fillId="8" borderId="54" xfId="0" applyFont="1" applyFill="1" applyBorder="1" applyAlignment="1">
      <alignment horizontal="center" vertical="top" wrapText="1"/>
    </xf>
    <xf numFmtId="2" fontId="0" fillId="4" borderId="3" xfId="0" applyNumberFormat="1" applyFill="1" applyBorder="1" applyAlignment="1">
      <alignment horizontal="center"/>
    </xf>
    <xf numFmtId="0" fontId="0" fillId="7" borderId="30" xfId="0" applyFill="1" applyBorder="1" applyAlignment="1" applyProtection="1">
      <alignment horizontal="center" vertical="center"/>
      <protection locked="0"/>
    </xf>
    <xf numFmtId="0" fontId="0" fillId="7" borderId="30" xfId="0" applyFill="1" applyBorder="1" applyAlignment="1" applyProtection="1">
      <alignment horizontal="center"/>
      <protection locked="0"/>
    </xf>
    <xf numFmtId="0" fontId="8" fillId="7" borderId="8" xfId="0" applyFont="1" applyFill="1" applyBorder="1" applyAlignment="1" applyProtection="1">
      <alignment horizontal="center"/>
      <protection locked="0"/>
    </xf>
    <xf numFmtId="0" fontId="0" fillId="7" borderId="28" xfId="0" applyFill="1" applyBorder="1" applyAlignment="1" applyProtection="1">
      <alignment horizontal="center" vertical="center"/>
      <protection locked="0"/>
    </xf>
    <xf numFmtId="0" fontId="0" fillId="7" borderId="26" xfId="0" applyFill="1" applyBorder="1" applyAlignment="1" applyProtection="1">
      <alignment horizontal="center" vertical="center"/>
      <protection locked="0"/>
    </xf>
    <xf numFmtId="0" fontId="0" fillId="7" borderId="26" xfId="0" applyFill="1" applyBorder="1" applyAlignment="1" applyProtection="1">
      <alignment horizontal="center"/>
      <protection locked="0"/>
    </xf>
    <xf numFmtId="0" fontId="8" fillId="7" borderId="3" xfId="0" applyFont="1" applyFill="1" applyBorder="1" applyAlignment="1" applyProtection="1">
      <alignment horizontal="center"/>
      <protection locked="0"/>
    </xf>
    <xf numFmtId="0" fontId="0" fillId="7" borderId="3" xfId="0" applyFill="1" applyBorder="1" applyAlignment="1" applyProtection="1">
      <alignment horizontal="center"/>
      <protection locked="0"/>
    </xf>
    <xf numFmtId="0" fontId="8" fillId="7" borderId="57" xfId="0" applyFont="1" applyFill="1" applyBorder="1" applyAlignment="1" applyProtection="1">
      <alignment horizontal="center"/>
      <protection locked="0"/>
    </xf>
    <xf numFmtId="0" fontId="0" fillId="7" borderId="57" xfId="0" applyFill="1" applyBorder="1" applyAlignment="1" applyProtection="1">
      <alignment horizontal="center"/>
      <protection locked="0"/>
    </xf>
    <xf numFmtId="0" fontId="4" fillId="7" borderId="20" xfId="0" applyFont="1" applyFill="1" applyBorder="1" applyAlignment="1" applyProtection="1">
      <alignment horizontal="center" vertical="top" wrapText="1"/>
      <protection locked="0"/>
    </xf>
    <xf numFmtId="0" fontId="1" fillId="2" borderId="55" xfId="0" applyFont="1" applyFill="1" applyBorder="1" applyAlignment="1">
      <alignment horizontal="center"/>
    </xf>
    <xf numFmtId="0" fontId="0" fillId="5" borderId="58" xfId="0" applyFill="1" applyBorder="1" applyAlignment="1">
      <alignment horizontal="center" vertical="center"/>
    </xf>
    <xf numFmtId="0" fontId="0" fillId="5" borderId="24" xfId="0" applyFill="1" applyBorder="1" applyAlignment="1">
      <alignment horizontal="center" vertical="center"/>
    </xf>
    <xf numFmtId="0" fontId="0" fillId="5" borderId="60" xfId="0" applyFill="1" applyBorder="1" applyAlignment="1">
      <alignment horizontal="center" vertical="center"/>
    </xf>
    <xf numFmtId="0" fontId="0" fillId="5" borderId="43" xfId="0" applyFill="1" applyBorder="1" applyAlignment="1">
      <alignment horizontal="center" vertical="center"/>
    </xf>
    <xf numFmtId="0" fontId="0" fillId="5" borderId="14" xfId="0" applyFill="1" applyBorder="1"/>
    <xf numFmtId="0" fontId="0" fillId="5" borderId="19" xfId="0" applyFill="1" applyBorder="1"/>
    <xf numFmtId="0" fontId="7" fillId="8" borderId="1" xfId="0" applyFont="1" applyFill="1" applyBorder="1" applyAlignment="1">
      <alignment horizontal="center" vertical="top" wrapText="1"/>
    </xf>
    <xf numFmtId="0" fontId="0" fillId="4" borderId="21" xfId="0" applyFill="1" applyBorder="1" applyAlignment="1">
      <alignment horizontal="center" vertical="center"/>
    </xf>
    <xf numFmtId="0" fontId="4" fillId="5" borderId="45" xfId="0" applyFont="1" applyFill="1" applyBorder="1" applyAlignment="1">
      <alignment horizontal="center" vertical="top" wrapText="1"/>
    </xf>
    <xf numFmtId="0" fontId="4" fillId="5" borderId="46" xfId="0" applyFont="1" applyFill="1" applyBorder="1" applyAlignment="1">
      <alignment horizontal="center" vertical="top" wrapText="1"/>
    </xf>
    <xf numFmtId="0" fontId="4" fillId="5" borderId="47" xfId="0" applyFont="1" applyFill="1" applyBorder="1" applyAlignment="1">
      <alignment horizontal="center" vertical="top" wrapText="1"/>
    </xf>
    <xf numFmtId="0" fontId="4" fillId="5" borderId="5" xfId="0" applyFont="1" applyFill="1" applyBorder="1" applyAlignment="1">
      <alignment horizontal="center" vertical="top" wrapText="1"/>
    </xf>
    <xf numFmtId="0" fontId="4" fillId="5" borderId="6" xfId="0" applyFont="1" applyFill="1" applyBorder="1" applyAlignment="1">
      <alignment horizontal="center" vertical="top" wrapText="1"/>
    </xf>
    <xf numFmtId="0" fontId="4" fillId="5" borderId="7" xfId="0" applyFont="1" applyFill="1" applyBorder="1" applyAlignment="1">
      <alignment horizontal="center" vertical="top" wrapText="1"/>
    </xf>
    <xf numFmtId="0" fontId="0" fillId="5" borderId="5" xfId="0" applyFill="1" applyBorder="1" applyAlignment="1">
      <alignment horizontal="center"/>
    </xf>
    <xf numFmtId="0" fontId="0" fillId="5" borderId="6" xfId="0" applyFill="1" applyBorder="1" applyAlignment="1">
      <alignment horizontal="center"/>
    </xf>
    <xf numFmtId="0" fontId="0" fillId="5" borderId="7" xfId="0" applyFill="1" applyBorder="1" applyAlignment="1">
      <alignment horizontal="center"/>
    </xf>
    <xf numFmtId="0" fontId="0" fillId="5" borderId="36" xfId="0" applyFill="1" applyBorder="1" applyAlignment="1">
      <alignment horizontal="center"/>
    </xf>
    <xf numFmtId="0" fontId="0" fillId="5" borderId="25" xfId="0" applyFill="1" applyBorder="1" applyAlignment="1">
      <alignment horizontal="center"/>
    </xf>
    <xf numFmtId="0" fontId="13" fillId="9" borderId="5" xfId="0" quotePrefix="1" applyFont="1" applyFill="1" applyBorder="1" applyAlignment="1">
      <alignment horizontal="left" vertical="center" wrapText="1"/>
    </xf>
    <xf numFmtId="0" fontId="13" fillId="9" borderId="6" xfId="0" applyFont="1" applyFill="1" applyBorder="1" applyAlignment="1">
      <alignment horizontal="left" vertical="center" wrapText="1"/>
    </xf>
    <xf numFmtId="0" fontId="13" fillId="9" borderId="7" xfId="0" applyFont="1" applyFill="1" applyBorder="1" applyAlignment="1">
      <alignment horizontal="left" vertical="center" wrapText="1"/>
    </xf>
    <xf numFmtId="0" fontId="4" fillId="8" borderId="21" xfId="0" applyFont="1" applyFill="1" applyBorder="1" applyAlignment="1">
      <alignment horizontal="center" vertical="top" wrapText="1"/>
    </xf>
    <xf numFmtId="0" fontId="4" fillId="5" borderId="5" xfId="1" applyFont="1" applyFill="1" applyBorder="1" applyAlignment="1">
      <alignment horizontal="center" vertical="center"/>
    </xf>
    <xf numFmtId="0" fontId="4" fillId="5" borderId="6" xfId="1" applyFont="1" applyFill="1" applyBorder="1" applyAlignment="1">
      <alignment horizontal="center" vertical="center"/>
    </xf>
    <xf numFmtId="0" fontId="4" fillId="5" borderId="11" xfId="1" applyFont="1" applyFill="1" applyBorder="1" applyAlignment="1">
      <alignment horizontal="center" vertical="center"/>
    </xf>
    <xf numFmtId="0" fontId="4" fillId="5" borderId="48" xfId="1" applyFont="1" applyFill="1" applyBorder="1" applyAlignment="1">
      <alignment horizontal="center" vertical="center"/>
    </xf>
    <xf numFmtId="0" fontId="4" fillId="5" borderId="14" xfId="1" applyFont="1" applyFill="1" applyBorder="1" applyAlignment="1">
      <alignment horizontal="center" vertical="center"/>
    </xf>
    <xf numFmtId="0" fontId="7" fillId="8" borderId="5" xfId="0" applyFont="1" applyFill="1" applyBorder="1" applyAlignment="1">
      <alignment horizontal="center" vertical="top" wrapText="1"/>
    </xf>
    <xf numFmtId="0" fontId="7" fillId="8" borderId="6" xfId="0" applyFont="1" applyFill="1" applyBorder="1" applyAlignment="1">
      <alignment horizontal="center" vertical="top" wrapText="1"/>
    </xf>
    <xf numFmtId="0" fontId="7" fillId="8" borderId="9" xfId="0" applyFont="1" applyFill="1" applyBorder="1" applyAlignment="1">
      <alignment horizontal="center" vertical="top" wrapText="1"/>
    </xf>
  </cellXfs>
  <cellStyles count="3">
    <cellStyle name="Hyperlink" xfId="2" builtinId="8"/>
    <cellStyle name="Standaard" xfId="0" builtinId="0"/>
    <cellStyle name="Standaard 2" xfId="1" xr:uid="{E8B7C177-A460-4DB7-B0DF-C61494D86E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EAEDF-E0C3-453A-AF6F-15C2C9196B2C}">
  <sheetPr codeName="Blad1"/>
  <dimension ref="B1:B15"/>
  <sheetViews>
    <sheetView workbookViewId="0">
      <selection activeCell="B1" sqref="B1"/>
    </sheetView>
  </sheetViews>
  <sheetFormatPr defaultRowHeight="14.4" x14ac:dyDescent="0.3"/>
  <cols>
    <col min="2" max="2" width="97.44140625" customWidth="1"/>
  </cols>
  <sheetData>
    <row r="1" spans="2:2" x14ac:dyDescent="0.3">
      <c r="B1" s="4" t="s">
        <v>0</v>
      </c>
    </row>
    <row r="3" spans="2:2" ht="43.2" x14ac:dyDescent="0.3">
      <c r="B3" s="6" t="s">
        <v>1</v>
      </c>
    </row>
    <row r="4" spans="2:2" x14ac:dyDescent="0.3">
      <c r="B4" s="6" t="s">
        <v>2</v>
      </c>
    </row>
    <row r="6" spans="2:2" x14ac:dyDescent="0.3">
      <c r="B6" s="7" t="s">
        <v>3</v>
      </c>
    </row>
    <row r="7" spans="2:2" ht="57.6" x14ac:dyDescent="0.3">
      <c r="B7" s="206" t="s">
        <v>777</v>
      </c>
    </row>
    <row r="9" spans="2:2" x14ac:dyDescent="0.3">
      <c r="B9" s="8" t="s">
        <v>762</v>
      </c>
    </row>
    <row r="11" spans="2:2" ht="57.6" x14ac:dyDescent="0.3">
      <c r="B11" s="9" t="s">
        <v>4</v>
      </c>
    </row>
    <row r="13" spans="2:2" ht="28.8" x14ac:dyDescent="0.3">
      <c r="B13" s="9" t="s">
        <v>5</v>
      </c>
    </row>
    <row r="15" spans="2:2" x14ac:dyDescent="0.3">
      <c r="B15" s="187" t="s">
        <v>6</v>
      </c>
    </row>
  </sheetData>
  <sheetProtection algorithmName="SHA-512" hashValue="l9/lgGac6ySNb/oQZPb5/k3KlnFlrT3yd+1ZYu/wWLkOLPP//r0a8IZyuB7pbTF9cw9Z6unj4sty4lfQ0ZnhEQ==" saltValue="G08rOgUG9Vu8bzOrfq3nZ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6D651-AD7C-4838-83D2-2B2B78DA2E9D}">
  <sheetPr codeName="Blad3"/>
  <dimension ref="A1:M15"/>
  <sheetViews>
    <sheetView tabSelected="1" workbookViewId="0">
      <selection activeCell="J19" sqref="J19"/>
    </sheetView>
  </sheetViews>
  <sheetFormatPr defaultRowHeight="14.4" x14ac:dyDescent="0.3"/>
  <cols>
    <col min="1" max="1" width="33.44140625" bestFit="1" customWidth="1"/>
    <col min="3" max="3" width="20.33203125" customWidth="1"/>
    <col min="4" max="4" width="43.88671875" customWidth="1"/>
    <col min="5" max="5" width="12.44140625" bestFit="1" customWidth="1"/>
    <col min="6" max="7" width="8.88671875" style="52"/>
    <col min="8" max="8" width="20.44140625" bestFit="1" customWidth="1"/>
    <col min="9" max="9" width="9.5546875" bestFit="1" customWidth="1"/>
  </cols>
  <sheetData>
    <row r="1" spans="1:13" s="10" customFormat="1" ht="15" thickBot="1" x14ac:dyDescent="0.35">
      <c r="A1" s="76" t="s">
        <v>7</v>
      </c>
      <c r="B1" s="76" t="s">
        <v>8</v>
      </c>
      <c r="C1" s="77" t="s">
        <v>9</v>
      </c>
      <c r="D1" s="78" t="s">
        <v>10</v>
      </c>
      <c r="E1" s="179" t="s">
        <v>11</v>
      </c>
      <c r="F1" s="161" t="s">
        <v>12</v>
      </c>
      <c r="G1" s="161" t="s">
        <v>13</v>
      </c>
      <c r="H1" s="79" t="s">
        <v>14</v>
      </c>
      <c r="I1" s="79" t="s">
        <v>15</v>
      </c>
      <c r="J1" s="80" t="s">
        <v>16</v>
      </c>
      <c r="K1" s="80" t="s">
        <v>17</v>
      </c>
    </row>
    <row r="2" spans="1:13" ht="15" thickBot="1" x14ac:dyDescent="0.35">
      <c r="A2" s="68" t="s">
        <v>18</v>
      </c>
      <c r="B2" s="94" t="s">
        <v>19</v>
      </c>
      <c r="C2" s="107" t="s">
        <v>20</v>
      </c>
      <c r="D2" s="105"/>
      <c r="E2" s="65" t="s">
        <v>21</v>
      </c>
      <c r="F2" s="36">
        <v>0.3</v>
      </c>
      <c r="G2" s="165" t="s">
        <v>22</v>
      </c>
      <c r="H2" s="101" t="s">
        <v>23</v>
      </c>
      <c r="I2" s="95">
        <v>100</v>
      </c>
      <c r="J2" s="69"/>
      <c r="K2" s="70">
        <f>I2*J2</f>
        <v>0</v>
      </c>
    </row>
    <row r="3" spans="1:13" x14ac:dyDescent="0.3">
      <c r="A3" s="178" t="s">
        <v>24</v>
      </c>
      <c r="B3" s="136" t="s">
        <v>19</v>
      </c>
      <c r="C3" s="111" t="s">
        <v>20</v>
      </c>
      <c r="D3" s="350"/>
      <c r="E3" s="350"/>
      <c r="F3" s="350"/>
      <c r="G3" s="350"/>
      <c r="H3" s="100" t="s">
        <v>25</v>
      </c>
      <c r="I3" s="171">
        <v>100</v>
      </c>
      <c r="J3" s="11"/>
      <c r="K3" s="70">
        <f>I3*J3</f>
        <v>0</v>
      </c>
    </row>
    <row r="4" spans="1:13" x14ac:dyDescent="0.3">
      <c r="A4" s="73"/>
      <c r="B4" s="61"/>
      <c r="C4" s="62"/>
      <c r="D4" s="63" t="s">
        <v>26</v>
      </c>
      <c r="E4" s="65" t="s">
        <v>27</v>
      </c>
      <c r="F4" s="36">
        <v>1</v>
      </c>
      <c r="G4" s="165" t="s">
        <v>22</v>
      </c>
      <c r="H4" s="167"/>
      <c r="I4" s="169"/>
      <c r="J4" s="207"/>
      <c r="K4" s="175"/>
    </row>
    <row r="5" spans="1:13" x14ac:dyDescent="0.3">
      <c r="A5" s="71"/>
      <c r="B5" s="60"/>
      <c r="C5" s="53"/>
      <c r="D5" s="35" t="s">
        <v>28</v>
      </c>
      <c r="E5" s="64" t="s">
        <v>29</v>
      </c>
      <c r="F5" s="33">
        <v>1</v>
      </c>
      <c r="G5" s="81" t="s">
        <v>22</v>
      </c>
      <c r="H5" s="168"/>
      <c r="I5" s="166"/>
      <c r="J5" s="207"/>
      <c r="K5" s="176"/>
    </row>
    <row r="6" spans="1:13" x14ac:dyDescent="0.3">
      <c r="A6" s="71"/>
      <c r="B6" s="60"/>
      <c r="C6" s="53"/>
      <c r="D6" s="35" t="s">
        <v>30</v>
      </c>
      <c r="E6" s="64" t="s">
        <v>31</v>
      </c>
      <c r="F6" s="33">
        <v>1</v>
      </c>
      <c r="G6" s="81" t="s">
        <v>22</v>
      </c>
      <c r="H6" s="168"/>
      <c r="I6" s="166"/>
      <c r="J6" s="207"/>
      <c r="K6" s="176"/>
    </row>
    <row r="7" spans="1:13" x14ac:dyDescent="0.3">
      <c r="A7" s="106"/>
      <c r="B7" s="54"/>
      <c r="C7" s="55"/>
      <c r="D7" s="35" t="s">
        <v>32</v>
      </c>
      <c r="E7" s="64" t="s">
        <v>33</v>
      </c>
      <c r="F7" s="33">
        <v>3</v>
      </c>
      <c r="G7" s="81" t="s">
        <v>22</v>
      </c>
      <c r="H7" s="153"/>
      <c r="I7" s="170"/>
      <c r="J7" s="207"/>
      <c r="K7" s="177"/>
    </row>
    <row r="8" spans="1:13" s="10" customFormat="1" x14ac:dyDescent="0.3">
      <c r="A8" s="110" t="s">
        <v>34</v>
      </c>
      <c r="B8" s="33" t="s">
        <v>19</v>
      </c>
      <c r="C8" s="33" t="s">
        <v>35</v>
      </c>
      <c r="D8" s="49"/>
      <c r="E8" s="91" t="s">
        <v>36</v>
      </c>
      <c r="F8" s="74">
        <v>0.01</v>
      </c>
      <c r="G8" s="74" t="s">
        <v>37</v>
      </c>
      <c r="H8" s="163" t="s">
        <v>38</v>
      </c>
      <c r="I8" s="172">
        <v>250</v>
      </c>
      <c r="J8" s="11"/>
      <c r="K8" s="164">
        <f>I8*J8</f>
        <v>0</v>
      </c>
      <c r="L8"/>
      <c r="M8"/>
    </row>
    <row r="9" spans="1:13" s="10" customFormat="1" ht="15" thickBot="1" x14ac:dyDescent="0.35">
      <c r="A9" s="85" t="s">
        <v>39</v>
      </c>
      <c r="B9" s="86" t="s">
        <v>19</v>
      </c>
      <c r="C9" s="47" t="s">
        <v>40</v>
      </c>
      <c r="D9" s="87"/>
      <c r="E9" s="93" t="s">
        <v>41</v>
      </c>
      <c r="F9" s="150">
        <v>0.2</v>
      </c>
      <c r="G9" s="47" t="s">
        <v>22</v>
      </c>
      <c r="H9" s="92" t="s">
        <v>38</v>
      </c>
      <c r="I9" s="88">
        <v>250</v>
      </c>
      <c r="J9" s="173"/>
      <c r="K9" s="174">
        <f>I9*J9</f>
        <v>0</v>
      </c>
      <c r="L9"/>
      <c r="M9"/>
    </row>
    <row r="10" spans="1:13" s="10" customFormat="1" x14ac:dyDescent="0.3">
      <c r="A10" t="s">
        <v>42</v>
      </c>
      <c r="C10" s="24"/>
      <c r="D10" s="24"/>
      <c r="E10" s="1"/>
      <c r="F10" s="5"/>
      <c r="G10" s="5"/>
      <c r="H10" s="1"/>
      <c r="I10" s="5"/>
      <c r="J10" s="1"/>
      <c r="K10" s="82"/>
      <c r="L10" s="10" t="s">
        <v>43</v>
      </c>
    </row>
    <row r="11" spans="1:13" s="10" customFormat="1" x14ac:dyDescent="0.3">
      <c r="A11" s="1"/>
      <c r="C11" s="24"/>
      <c r="D11" s="24"/>
      <c r="E11" s="1"/>
      <c r="F11" s="5"/>
      <c r="G11" s="5"/>
      <c r="H11" s="1"/>
      <c r="I11" s="5"/>
      <c r="J11" s="1"/>
      <c r="K11" s="5"/>
    </row>
    <row r="12" spans="1:13" s="10" customFormat="1" x14ac:dyDescent="0.3">
      <c r="A12" t="s">
        <v>44</v>
      </c>
      <c r="C12" s="24"/>
      <c r="D12" s="24"/>
      <c r="E12" s="1"/>
      <c r="F12" s="5"/>
      <c r="G12" s="5"/>
      <c r="H12" s="1"/>
      <c r="I12" s="5"/>
      <c r="J12" s="1"/>
      <c r="K12" s="25">
        <f>SUM(K2:K9)</f>
        <v>0</v>
      </c>
    </row>
    <row r="13" spans="1:13" s="10" customFormat="1" x14ac:dyDescent="0.3">
      <c r="A13" t="s">
        <v>45</v>
      </c>
      <c r="C13" s="24"/>
      <c r="D13" s="24"/>
      <c r="E13" s="1"/>
      <c r="F13" s="5"/>
      <c r="G13" s="5"/>
      <c r="H13" s="26">
        <f>K10*0.15</f>
        <v>0</v>
      </c>
      <c r="I13" s="5"/>
      <c r="J13" s="1"/>
      <c r="K13" s="27">
        <f>H13*((100-K10)/100)</f>
        <v>0</v>
      </c>
    </row>
    <row r="14" spans="1:13" s="10" customFormat="1" x14ac:dyDescent="0.3">
      <c r="A14" s="1"/>
      <c r="C14" s="24"/>
      <c r="D14" s="24"/>
      <c r="E14" s="1"/>
      <c r="F14" s="5"/>
      <c r="G14" s="5"/>
      <c r="H14" s="1"/>
      <c r="I14" s="5"/>
      <c r="J14" s="1"/>
      <c r="K14" s="28"/>
    </row>
    <row r="15" spans="1:13" s="10" customFormat="1" x14ac:dyDescent="0.3">
      <c r="A15" s="29" t="s">
        <v>46</v>
      </c>
      <c r="C15" s="24"/>
      <c r="D15" s="24"/>
      <c r="E15" s="1"/>
      <c r="F15" s="5"/>
      <c r="G15" s="5"/>
      <c r="H15" s="1"/>
      <c r="I15" s="5"/>
      <c r="J15" s="1"/>
      <c r="K15" s="30">
        <f>K12+K13</f>
        <v>0</v>
      </c>
    </row>
  </sheetData>
  <sheetProtection algorithmName="SHA-512" hashValue="7c14ikzUDo3bdwjbCRwVSI5Rw1y7kTXUknJ7sg69h7X/2rhbOWiNztNpE1vPhYGRr9JSmmrpRZij8F7fFHWr8Q==" saltValue="KdcYjHvQQ9kNRySTgZtN/g==" spinCount="100000" sheet="1" objects="1" scenarios="1"/>
  <mergeCells count="1">
    <mergeCell ref="D3:G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1B1F-740A-41A0-871F-C79B58063A45}">
  <sheetPr codeName="Blad4"/>
  <dimension ref="A1:O43"/>
  <sheetViews>
    <sheetView zoomScaleNormal="100" workbookViewId="0">
      <pane ySplit="1" topLeftCell="A2" activePane="bottomLeft" state="frozen"/>
      <selection pane="bottomLeft" activeCell="K40" sqref="K40"/>
    </sheetView>
  </sheetViews>
  <sheetFormatPr defaultRowHeight="14.4" x14ac:dyDescent="0.3"/>
  <cols>
    <col min="1" max="1" width="33.44140625" bestFit="1" customWidth="1"/>
    <col min="2" max="2" width="9.33203125" style="52" customWidth="1"/>
    <col min="3" max="3" width="10.6640625" customWidth="1"/>
    <col min="4" max="4" width="65" customWidth="1"/>
    <col min="5" max="5" width="12.44140625" bestFit="1" customWidth="1"/>
    <col min="6" max="6" width="8.88671875" style="52"/>
    <col min="8" max="8" width="19.88671875" bestFit="1" customWidth="1"/>
    <col min="9" max="9" width="9.33203125" bestFit="1" customWidth="1"/>
    <col min="12" max="12" width="2.5546875" bestFit="1" customWidth="1"/>
  </cols>
  <sheetData>
    <row r="1" spans="1:15" s="10" customFormat="1" ht="15" thickBot="1" x14ac:dyDescent="0.35">
      <c r="A1" s="38" t="s">
        <v>7</v>
      </c>
      <c r="B1" s="39" t="s">
        <v>8</v>
      </c>
      <c r="C1" s="40" t="s">
        <v>9</v>
      </c>
      <c r="D1" s="41" t="s">
        <v>10</v>
      </c>
      <c r="E1" s="42" t="s">
        <v>11</v>
      </c>
      <c r="F1" s="43" t="s">
        <v>12</v>
      </c>
      <c r="G1" s="42" t="s">
        <v>13</v>
      </c>
      <c r="H1" s="43" t="s">
        <v>14</v>
      </c>
      <c r="I1" s="43" t="s">
        <v>15</v>
      </c>
      <c r="J1" s="44" t="s">
        <v>16</v>
      </c>
      <c r="K1" s="45" t="s">
        <v>17</v>
      </c>
    </row>
    <row r="2" spans="1:15" s="10" customFormat="1" x14ac:dyDescent="0.3">
      <c r="A2" s="108" t="s">
        <v>47</v>
      </c>
      <c r="B2" s="127" t="s">
        <v>19</v>
      </c>
      <c r="C2" s="109" t="s">
        <v>20</v>
      </c>
      <c r="D2" s="351"/>
      <c r="E2" s="351"/>
      <c r="F2" s="351"/>
      <c r="G2" s="351"/>
      <c r="H2" s="101" t="s">
        <v>20</v>
      </c>
      <c r="I2" s="95">
        <v>350</v>
      </c>
      <c r="J2" s="96"/>
      <c r="K2" s="97">
        <f>I2*J2</f>
        <v>0</v>
      </c>
      <c r="L2" s="148"/>
    </row>
    <row r="3" spans="1:15" s="10" customFormat="1" x14ac:dyDescent="0.3">
      <c r="A3" s="67"/>
      <c r="B3" s="128"/>
      <c r="C3" s="14"/>
      <c r="D3" s="35" t="s">
        <v>48</v>
      </c>
      <c r="E3" s="34" t="s">
        <v>49</v>
      </c>
      <c r="F3" s="33">
        <v>2.0000000000000001E-4</v>
      </c>
      <c r="G3" s="15" t="s">
        <v>22</v>
      </c>
      <c r="H3" s="1"/>
      <c r="I3" s="5"/>
      <c r="J3" s="1"/>
      <c r="K3" s="16"/>
      <c r="L3" s="75"/>
    </row>
    <row r="4" spans="1:15" s="10" customFormat="1" x14ac:dyDescent="0.3">
      <c r="A4" s="13"/>
      <c r="B4" s="126"/>
      <c r="C4" s="17"/>
      <c r="D4" s="35" t="s">
        <v>50</v>
      </c>
      <c r="E4" s="34" t="s">
        <v>51</v>
      </c>
      <c r="F4" s="33">
        <v>5.0000000000000002E-5</v>
      </c>
      <c r="G4" s="15" t="s">
        <v>22</v>
      </c>
      <c r="H4" s="1"/>
      <c r="I4" s="5"/>
      <c r="J4" s="1"/>
      <c r="K4" s="16"/>
      <c r="L4" s="75"/>
      <c r="M4" s="75"/>
      <c r="N4" s="75"/>
      <c r="O4" s="75"/>
    </row>
    <row r="5" spans="1:15" s="10" customFormat="1" x14ac:dyDescent="0.3">
      <c r="A5" s="13"/>
      <c r="B5" s="126"/>
      <c r="C5" s="17"/>
      <c r="D5" s="35" t="s">
        <v>52</v>
      </c>
      <c r="E5" s="34" t="s">
        <v>53</v>
      </c>
      <c r="F5" s="33">
        <v>5.0000000000000001E-4</v>
      </c>
      <c r="G5" s="15" t="s">
        <v>22</v>
      </c>
      <c r="H5" s="1"/>
      <c r="I5" s="5"/>
      <c r="J5" s="1"/>
      <c r="K5" s="16"/>
      <c r="L5" s="75"/>
      <c r="M5" s="75"/>
      <c r="N5" s="75"/>
      <c r="O5" s="75"/>
    </row>
    <row r="6" spans="1:15" s="10" customFormat="1" x14ac:dyDescent="0.3">
      <c r="A6" s="3"/>
      <c r="B6" s="126"/>
      <c r="C6" s="37"/>
      <c r="D6" s="35" t="s">
        <v>54</v>
      </c>
      <c r="E6" s="34" t="s">
        <v>55</v>
      </c>
      <c r="F6" s="33">
        <v>5.0000000000000002E-5</v>
      </c>
      <c r="G6" s="15" t="s">
        <v>22</v>
      </c>
      <c r="H6" s="1"/>
      <c r="I6" s="5"/>
      <c r="J6" s="1"/>
      <c r="K6" s="16"/>
      <c r="L6" s="75"/>
      <c r="M6" s="75"/>
      <c r="N6" s="75"/>
      <c r="O6" s="75"/>
    </row>
    <row r="7" spans="1:15" s="10" customFormat="1" x14ac:dyDescent="0.3">
      <c r="A7" s="3"/>
      <c r="B7" s="126"/>
      <c r="C7" s="37"/>
      <c r="D7" s="35" t="s">
        <v>56</v>
      </c>
      <c r="E7" s="34" t="s">
        <v>57</v>
      </c>
      <c r="F7" s="33">
        <v>5.0000000000000002E-5</v>
      </c>
      <c r="G7" s="15" t="s">
        <v>22</v>
      </c>
      <c r="H7" s="1"/>
      <c r="I7" s="5"/>
      <c r="J7" s="1"/>
      <c r="K7" s="16"/>
    </row>
    <row r="8" spans="1:15" s="10" customFormat="1" x14ac:dyDescent="0.3">
      <c r="A8" s="3"/>
      <c r="B8" s="126"/>
      <c r="C8" s="37"/>
      <c r="D8" s="35" t="s">
        <v>58</v>
      </c>
      <c r="E8" s="34" t="s">
        <v>59</v>
      </c>
      <c r="F8" s="33">
        <v>1E-4</v>
      </c>
      <c r="G8" s="15" t="s">
        <v>22</v>
      </c>
      <c r="H8" s="1"/>
      <c r="I8" s="5"/>
      <c r="J8" s="1"/>
      <c r="K8" s="16"/>
    </row>
    <row r="9" spans="1:15" s="10" customFormat="1" x14ac:dyDescent="0.3">
      <c r="A9" s="3"/>
      <c r="B9" s="126"/>
      <c r="C9" s="37"/>
      <c r="D9" s="35" t="s">
        <v>60</v>
      </c>
      <c r="E9" s="34" t="s">
        <v>61</v>
      </c>
      <c r="F9" s="33">
        <v>5.0000000000000002E-5</v>
      </c>
      <c r="G9" s="15" t="s">
        <v>22</v>
      </c>
      <c r="H9" s="1"/>
      <c r="I9" s="5"/>
      <c r="J9" s="1"/>
      <c r="K9" s="16"/>
    </row>
    <row r="10" spans="1:15" s="10" customFormat="1" x14ac:dyDescent="0.3">
      <c r="A10" s="3"/>
      <c r="B10" s="126"/>
      <c r="C10" s="37"/>
      <c r="D10" s="35" t="s">
        <v>62</v>
      </c>
      <c r="E10" s="34" t="s">
        <v>63</v>
      </c>
      <c r="F10" s="33">
        <v>1E-4</v>
      </c>
      <c r="G10" s="15" t="s">
        <v>22</v>
      </c>
      <c r="H10" s="1"/>
      <c r="I10" s="5"/>
      <c r="J10" s="1"/>
      <c r="K10" s="16"/>
    </row>
    <row r="11" spans="1:15" s="10" customFormat="1" x14ac:dyDescent="0.3">
      <c r="A11" s="3"/>
      <c r="B11" s="126"/>
      <c r="C11" s="37"/>
      <c r="D11" s="35" t="s">
        <v>64</v>
      </c>
      <c r="E11" s="34" t="s">
        <v>65</v>
      </c>
      <c r="F11" s="33">
        <v>5.0000000000000002E-5</v>
      </c>
      <c r="G11" s="15" t="s">
        <v>22</v>
      </c>
      <c r="H11" s="1"/>
      <c r="I11" s="5"/>
      <c r="J11" s="1"/>
      <c r="K11" s="16"/>
    </row>
    <row r="12" spans="1:15" s="10" customFormat="1" x14ac:dyDescent="0.3">
      <c r="A12" s="3"/>
      <c r="B12" s="126"/>
      <c r="C12" s="37"/>
      <c r="D12" s="35" t="s">
        <v>66</v>
      </c>
      <c r="E12" s="34" t="s">
        <v>67</v>
      </c>
      <c r="F12" s="33">
        <v>1E-4</v>
      </c>
      <c r="G12" s="15" t="s">
        <v>22</v>
      </c>
      <c r="H12" s="1"/>
      <c r="I12" s="5"/>
      <c r="J12" s="1"/>
      <c r="K12" s="16"/>
    </row>
    <row r="13" spans="1:15" s="10" customFormat="1" x14ac:dyDescent="0.3">
      <c r="A13" s="3"/>
      <c r="B13" s="126"/>
      <c r="C13" s="37"/>
      <c r="D13" s="35" t="s">
        <v>68</v>
      </c>
      <c r="E13" s="34" t="s">
        <v>69</v>
      </c>
      <c r="F13" s="33">
        <v>5.0000000000000002E-5</v>
      </c>
      <c r="G13" s="15" t="s">
        <v>22</v>
      </c>
      <c r="H13" s="1"/>
      <c r="I13" s="5"/>
      <c r="J13" s="1"/>
      <c r="K13" s="16"/>
    </row>
    <row r="14" spans="1:15" s="10" customFormat="1" x14ac:dyDescent="0.3">
      <c r="A14" s="3"/>
      <c r="B14" s="126"/>
      <c r="C14" s="37"/>
      <c r="D14" s="35" t="s">
        <v>70</v>
      </c>
      <c r="E14" s="34" t="s">
        <v>71</v>
      </c>
      <c r="F14" s="33">
        <v>5.0000000000000002E-5</v>
      </c>
      <c r="G14" s="15" t="s">
        <v>22</v>
      </c>
      <c r="H14" s="1"/>
      <c r="I14" s="5"/>
      <c r="J14" s="1"/>
      <c r="K14" s="16"/>
    </row>
    <row r="15" spans="1:15" s="10" customFormat="1" x14ac:dyDescent="0.3">
      <c r="A15" s="3"/>
      <c r="B15" s="126"/>
      <c r="C15" s="37"/>
      <c r="D15" s="35" t="s">
        <v>72</v>
      </c>
      <c r="E15" s="34" t="s">
        <v>73</v>
      </c>
      <c r="F15" s="33">
        <v>5.0000000000000002E-5</v>
      </c>
      <c r="G15" s="15" t="s">
        <v>22</v>
      </c>
      <c r="H15" s="1"/>
      <c r="I15" s="5"/>
      <c r="J15" s="1"/>
      <c r="K15" s="16"/>
    </row>
    <row r="16" spans="1:15" s="10" customFormat="1" x14ac:dyDescent="0.3">
      <c r="A16" s="3"/>
      <c r="B16" s="126"/>
      <c r="C16" s="37"/>
      <c r="D16" s="35" t="s">
        <v>74</v>
      </c>
      <c r="E16" s="34" t="s">
        <v>75</v>
      </c>
      <c r="F16" s="33">
        <v>5.0000000000000001E-4</v>
      </c>
      <c r="G16" s="15" t="s">
        <v>22</v>
      </c>
      <c r="H16" s="1"/>
      <c r="I16" s="5"/>
      <c r="J16" s="1"/>
      <c r="K16" s="16"/>
    </row>
    <row r="17" spans="1:11" s="10" customFormat="1" x14ac:dyDescent="0.3">
      <c r="A17" s="3"/>
      <c r="B17" s="126"/>
      <c r="C17" s="37"/>
      <c r="D17" s="35" t="s">
        <v>76</v>
      </c>
      <c r="E17" s="34" t="s">
        <v>77</v>
      </c>
      <c r="F17" s="33">
        <v>5.0000000000000002E-5</v>
      </c>
      <c r="G17" s="15" t="s">
        <v>22</v>
      </c>
      <c r="H17" s="1"/>
      <c r="I17" s="5"/>
      <c r="J17" s="1"/>
      <c r="K17" s="16"/>
    </row>
    <row r="18" spans="1:11" s="10" customFormat="1" x14ac:dyDescent="0.3">
      <c r="A18" s="13"/>
      <c r="B18" s="5"/>
      <c r="C18" s="17"/>
      <c r="D18" s="35" t="s">
        <v>78</v>
      </c>
      <c r="E18" s="34" t="s">
        <v>79</v>
      </c>
      <c r="F18" s="33">
        <v>5.0000000000000002E-5</v>
      </c>
      <c r="G18" s="15" t="s">
        <v>22</v>
      </c>
      <c r="H18" s="1"/>
      <c r="I18" s="5"/>
      <c r="J18" s="1"/>
      <c r="K18" s="16"/>
    </row>
    <row r="19" spans="1:11" s="10" customFormat="1" x14ac:dyDescent="0.3">
      <c r="A19" s="13"/>
      <c r="B19" s="5"/>
      <c r="C19" s="17"/>
      <c r="D19" s="35" t="s">
        <v>80</v>
      </c>
      <c r="E19" s="34" t="s">
        <v>81</v>
      </c>
      <c r="F19" s="33">
        <v>1E-4</v>
      </c>
      <c r="G19" s="15" t="s">
        <v>22</v>
      </c>
      <c r="H19" s="1"/>
      <c r="I19" s="5"/>
      <c r="J19" s="1"/>
      <c r="K19" s="16"/>
    </row>
    <row r="20" spans="1:11" s="10" customFormat="1" x14ac:dyDescent="0.3">
      <c r="A20" s="13"/>
      <c r="B20" s="5"/>
      <c r="C20" s="17"/>
      <c r="D20" s="35" t="s">
        <v>82</v>
      </c>
      <c r="E20" s="34" t="s">
        <v>83</v>
      </c>
      <c r="F20" s="33">
        <v>5.0000000000000002E-5</v>
      </c>
      <c r="G20" s="15" t="s">
        <v>22</v>
      </c>
      <c r="H20" s="1"/>
      <c r="I20" s="5"/>
      <c r="J20" s="1"/>
      <c r="K20" s="16"/>
    </row>
    <row r="21" spans="1:11" s="10" customFormat="1" x14ac:dyDescent="0.3">
      <c r="A21" s="13"/>
      <c r="B21" s="5"/>
      <c r="C21" s="17"/>
      <c r="D21" s="35" t="s">
        <v>84</v>
      </c>
      <c r="E21" s="34" t="s">
        <v>85</v>
      </c>
      <c r="F21" s="33">
        <v>1E-4</v>
      </c>
      <c r="G21" s="15" t="s">
        <v>22</v>
      </c>
      <c r="H21" s="1"/>
      <c r="I21" s="5"/>
      <c r="J21" s="1"/>
      <c r="K21" s="16"/>
    </row>
    <row r="22" spans="1:11" s="10" customFormat="1" x14ac:dyDescent="0.3">
      <c r="A22" s="13"/>
      <c r="B22" s="5"/>
      <c r="C22" s="17"/>
      <c r="D22" s="35" t="s">
        <v>86</v>
      </c>
      <c r="E22" s="34" t="s">
        <v>87</v>
      </c>
      <c r="F22" s="33">
        <v>5.0000000000000002E-5</v>
      </c>
      <c r="G22" s="15" t="s">
        <v>22</v>
      </c>
      <c r="H22" s="1"/>
      <c r="I22" s="5"/>
      <c r="J22" s="1"/>
      <c r="K22" s="16"/>
    </row>
    <row r="23" spans="1:11" s="10" customFormat="1" x14ac:dyDescent="0.3">
      <c r="A23" s="13"/>
      <c r="B23" s="5"/>
      <c r="C23" s="17"/>
      <c r="D23" s="35" t="s">
        <v>88</v>
      </c>
      <c r="E23" s="34" t="s">
        <v>89</v>
      </c>
      <c r="F23" s="33">
        <v>5.0000000000000002E-5</v>
      </c>
      <c r="G23" s="15" t="s">
        <v>22</v>
      </c>
      <c r="H23" s="1"/>
      <c r="I23" s="5"/>
      <c r="J23" s="1"/>
      <c r="K23" s="16"/>
    </row>
    <row r="24" spans="1:11" s="10" customFormat="1" x14ac:dyDescent="0.3">
      <c r="A24" s="13"/>
      <c r="B24" s="5"/>
      <c r="C24" s="17"/>
      <c r="D24" s="35" t="s">
        <v>90</v>
      </c>
      <c r="E24" s="34" t="s">
        <v>91</v>
      </c>
      <c r="F24" s="33">
        <v>1E-4</v>
      </c>
      <c r="G24" s="15" t="s">
        <v>22</v>
      </c>
      <c r="H24" s="1"/>
      <c r="I24" s="5"/>
      <c r="J24" s="1"/>
      <c r="K24" s="16"/>
    </row>
    <row r="25" spans="1:11" s="10" customFormat="1" x14ac:dyDescent="0.3">
      <c r="A25" s="13"/>
      <c r="B25" s="5"/>
      <c r="C25" s="17"/>
      <c r="D25" s="35" t="s">
        <v>92</v>
      </c>
      <c r="E25" s="34" t="s">
        <v>93</v>
      </c>
      <c r="F25" s="33">
        <v>1E-4</v>
      </c>
      <c r="G25" s="15" t="s">
        <v>22</v>
      </c>
      <c r="H25" s="1"/>
      <c r="I25" s="5"/>
      <c r="J25" s="1"/>
      <c r="K25" s="16"/>
    </row>
    <row r="26" spans="1:11" s="10" customFormat="1" x14ac:dyDescent="0.3">
      <c r="A26" s="13"/>
      <c r="B26" s="5"/>
      <c r="C26" s="17"/>
      <c r="D26" s="35" t="s">
        <v>94</v>
      </c>
      <c r="E26" s="34" t="s">
        <v>95</v>
      </c>
      <c r="F26" s="33">
        <v>5.0000000000000002E-5</v>
      </c>
      <c r="G26" s="15" t="s">
        <v>22</v>
      </c>
      <c r="H26" s="1"/>
      <c r="I26" s="5"/>
      <c r="J26" s="1"/>
      <c r="K26" s="16"/>
    </row>
    <row r="27" spans="1:11" s="10" customFormat="1" x14ac:dyDescent="0.3">
      <c r="A27" s="13"/>
      <c r="B27" s="5"/>
      <c r="C27" s="17"/>
      <c r="D27" s="35" t="s">
        <v>96</v>
      </c>
      <c r="E27" s="34" t="s">
        <v>97</v>
      </c>
      <c r="F27" s="33">
        <v>2.0000000000000001E-4</v>
      </c>
      <c r="G27" s="15" t="s">
        <v>22</v>
      </c>
      <c r="H27" s="1"/>
      <c r="I27" s="5"/>
      <c r="J27" s="1"/>
      <c r="K27" s="16"/>
    </row>
    <row r="28" spans="1:11" s="10" customFormat="1" x14ac:dyDescent="0.3">
      <c r="A28" s="13"/>
      <c r="B28" s="5"/>
      <c r="C28" s="17"/>
      <c r="D28" s="35" t="s">
        <v>98</v>
      </c>
      <c r="E28" s="34" t="s">
        <v>99</v>
      </c>
      <c r="F28" s="33">
        <v>1E-4</v>
      </c>
      <c r="G28" s="15" t="s">
        <v>22</v>
      </c>
      <c r="H28" s="1"/>
      <c r="I28" s="5"/>
      <c r="J28" s="1"/>
      <c r="K28" s="16"/>
    </row>
    <row r="29" spans="1:11" s="10" customFormat="1" x14ac:dyDescent="0.3">
      <c r="A29" s="13"/>
      <c r="B29" s="5"/>
      <c r="C29" s="17"/>
      <c r="D29" s="35" t="s">
        <v>100</v>
      </c>
      <c r="E29" s="34" t="s">
        <v>101</v>
      </c>
      <c r="F29" s="33">
        <v>1E-4</v>
      </c>
      <c r="G29" s="15" t="s">
        <v>22</v>
      </c>
      <c r="H29" s="1"/>
      <c r="I29" s="5"/>
      <c r="J29" s="1"/>
      <c r="K29" s="16"/>
    </row>
    <row r="30" spans="1:11" s="10" customFormat="1" x14ac:dyDescent="0.3">
      <c r="A30" s="13"/>
      <c r="B30" s="5"/>
      <c r="C30" s="17"/>
      <c r="D30" s="35" t="s">
        <v>102</v>
      </c>
      <c r="E30" s="34" t="s">
        <v>103</v>
      </c>
      <c r="F30" s="33">
        <v>1E-4</v>
      </c>
      <c r="G30" s="15" t="s">
        <v>22</v>
      </c>
      <c r="H30" s="1"/>
      <c r="I30" s="5"/>
      <c r="J30" s="1"/>
      <c r="K30" s="16"/>
    </row>
    <row r="31" spans="1:11" s="10" customFormat="1" x14ac:dyDescent="0.3">
      <c r="A31" s="13"/>
      <c r="B31" s="5"/>
      <c r="C31" s="17"/>
      <c r="D31" s="35" t="s">
        <v>104</v>
      </c>
      <c r="E31" s="34" t="s">
        <v>105</v>
      </c>
      <c r="F31" s="33">
        <v>5.0000000000000002E-5</v>
      </c>
      <c r="G31" s="15" t="s">
        <v>22</v>
      </c>
      <c r="H31" s="1"/>
      <c r="I31" s="5"/>
      <c r="J31" s="1"/>
      <c r="K31" s="16"/>
    </row>
    <row r="32" spans="1:11" s="10" customFormat="1" x14ac:dyDescent="0.3">
      <c r="A32" s="13"/>
      <c r="B32" s="5"/>
      <c r="C32" s="17"/>
      <c r="D32" s="34" t="s">
        <v>106</v>
      </c>
      <c r="E32" s="34" t="s">
        <v>33</v>
      </c>
      <c r="F32" s="33">
        <v>1E-4</v>
      </c>
      <c r="G32" s="15" t="s">
        <v>22</v>
      </c>
      <c r="H32" s="1"/>
      <c r="I32" s="5"/>
      <c r="J32" s="1"/>
      <c r="K32" s="16"/>
    </row>
    <row r="33" spans="1:12" s="10" customFormat="1" x14ac:dyDescent="0.3">
      <c r="A33" s="13"/>
      <c r="B33" s="5"/>
      <c r="C33" s="17"/>
      <c r="D33" s="34" t="s">
        <v>107</v>
      </c>
      <c r="E33" s="34" t="s">
        <v>33</v>
      </c>
      <c r="F33" s="33">
        <v>5.0000000000000002E-5</v>
      </c>
      <c r="G33" s="15" t="s">
        <v>22</v>
      </c>
      <c r="H33" s="1"/>
      <c r="I33" s="5"/>
      <c r="J33" s="1"/>
      <c r="K33" s="16"/>
    </row>
    <row r="34" spans="1:12" s="10" customFormat="1" x14ac:dyDescent="0.3">
      <c r="A34" s="13"/>
      <c r="B34" s="5"/>
      <c r="C34" s="17"/>
      <c r="D34" s="34" t="s">
        <v>108</v>
      </c>
      <c r="E34" s="34" t="s">
        <v>33</v>
      </c>
      <c r="F34" s="33">
        <v>5.0000000000000002E-5</v>
      </c>
      <c r="G34" s="15" t="s">
        <v>22</v>
      </c>
      <c r="H34" s="1"/>
      <c r="I34" s="5"/>
      <c r="J34" s="1"/>
      <c r="K34" s="16"/>
    </row>
    <row r="35" spans="1:12" s="10" customFormat="1" x14ac:dyDescent="0.3">
      <c r="A35" s="13"/>
      <c r="B35" s="5"/>
      <c r="C35" s="17"/>
      <c r="D35" s="102" t="s">
        <v>109</v>
      </c>
      <c r="E35" s="103" t="s">
        <v>33</v>
      </c>
      <c r="F35" s="36">
        <v>1E-4</v>
      </c>
      <c r="G35" s="149" t="s">
        <v>22</v>
      </c>
      <c r="H35" s="1"/>
      <c r="I35" s="5"/>
      <c r="J35" s="1"/>
      <c r="K35" s="16"/>
    </row>
    <row r="36" spans="1:12" s="10" customFormat="1" x14ac:dyDescent="0.3">
      <c r="A36" s="13"/>
      <c r="B36" s="5"/>
      <c r="C36" s="17"/>
      <c r="D36" s="35" t="s">
        <v>110</v>
      </c>
      <c r="E36" s="34" t="s">
        <v>33</v>
      </c>
      <c r="F36" s="33">
        <v>5.0000000000000002E-5</v>
      </c>
      <c r="G36" s="15" t="s">
        <v>22</v>
      </c>
      <c r="H36" s="1"/>
      <c r="I36" s="5"/>
      <c r="J36" s="1"/>
      <c r="K36" s="16"/>
    </row>
    <row r="37" spans="1:12" s="10" customFormat="1" ht="15" thickBot="1" x14ac:dyDescent="0.35">
      <c r="A37" s="19"/>
      <c r="B37" s="22"/>
      <c r="C37" s="20"/>
      <c r="D37" s="104" t="s">
        <v>111</v>
      </c>
      <c r="E37" s="46" t="s">
        <v>33</v>
      </c>
      <c r="F37" s="47">
        <v>5.0000000000000002E-5</v>
      </c>
      <c r="G37" s="48" t="s">
        <v>22</v>
      </c>
      <c r="H37" s="21"/>
      <c r="I37" s="22"/>
      <c r="J37" s="2"/>
      <c r="K37" s="23"/>
    </row>
    <row r="38" spans="1:12" s="10" customFormat="1" x14ac:dyDescent="0.3">
      <c r="A38" t="s">
        <v>42</v>
      </c>
      <c r="B38" s="12"/>
      <c r="C38" s="24"/>
      <c r="D38" s="24"/>
      <c r="E38" s="1"/>
      <c r="F38" s="5"/>
      <c r="G38" s="5"/>
      <c r="H38" s="1"/>
      <c r="I38" s="5"/>
      <c r="J38" s="1"/>
      <c r="K38" s="82"/>
      <c r="L38" s="10" t="s">
        <v>43</v>
      </c>
    </row>
    <row r="39" spans="1:12" s="10" customFormat="1" x14ac:dyDescent="0.3">
      <c r="A39" s="1"/>
      <c r="B39" s="12"/>
      <c r="C39" s="24"/>
      <c r="D39" s="24"/>
      <c r="E39" s="1"/>
      <c r="F39" s="5"/>
      <c r="G39" s="5"/>
      <c r="H39" s="1"/>
      <c r="I39" s="5"/>
      <c r="J39" s="1"/>
      <c r="K39" s="5"/>
    </row>
    <row r="40" spans="1:12" s="10" customFormat="1" x14ac:dyDescent="0.3">
      <c r="A40" t="s">
        <v>44</v>
      </c>
      <c r="B40" s="12"/>
      <c r="C40" s="24"/>
      <c r="D40" s="24"/>
      <c r="E40" s="1"/>
      <c r="F40" s="5"/>
      <c r="G40" s="5"/>
      <c r="H40" s="1"/>
      <c r="I40" s="5"/>
      <c r="J40" s="1"/>
      <c r="K40" s="25">
        <f>SUM(K2:K37)</f>
        <v>0</v>
      </c>
    </row>
    <row r="41" spans="1:12" s="10" customFormat="1" x14ac:dyDescent="0.3">
      <c r="A41" t="s">
        <v>112</v>
      </c>
      <c r="B41" s="12"/>
      <c r="C41" s="24"/>
      <c r="D41" s="24"/>
      <c r="E41" s="1"/>
      <c r="F41" s="5"/>
      <c r="G41" s="5"/>
      <c r="H41" s="26">
        <f>K40*0.1</f>
        <v>0</v>
      </c>
      <c r="I41" s="5"/>
      <c r="J41" s="1"/>
      <c r="K41" s="27">
        <f>H41*((100-K38)/100)</f>
        <v>0</v>
      </c>
    </row>
    <row r="42" spans="1:12" s="10" customFormat="1" x14ac:dyDescent="0.3">
      <c r="A42" s="1"/>
      <c r="B42" s="12"/>
      <c r="C42" s="24"/>
      <c r="D42" s="24"/>
      <c r="E42" s="1"/>
      <c r="F42" s="5"/>
      <c r="G42" s="5"/>
      <c r="H42" s="1"/>
      <c r="I42" s="5"/>
      <c r="J42" s="1"/>
      <c r="K42" s="28"/>
    </row>
    <row r="43" spans="1:12" s="10" customFormat="1" x14ac:dyDescent="0.3">
      <c r="A43" s="29" t="s">
        <v>46</v>
      </c>
      <c r="B43" s="12"/>
      <c r="C43" s="24"/>
      <c r="D43" s="24"/>
      <c r="E43" s="1"/>
      <c r="F43" s="5"/>
      <c r="G43" s="5"/>
      <c r="H43" s="1"/>
      <c r="I43" s="5"/>
      <c r="J43" s="1"/>
      <c r="K43" s="30">
        <f>K40+K41</f>
        <v>0</v>
      </c>
    </row>
  </sheetData>
  <sheetProtection algorithmName="SHA-512" hashValue="39M8RcvQp1z6B/rSgCUvH/LV2tAO6Vibuy+edlhmUnBGUjwzi7pRK+DvXFfDv+RBQL5ikz2UO2h408B2mMGvng==" saltValue="6ijLdOFdztUlXmcbyTOabA==" spinCount="100000" sheet="1" objects="1" scenarios="1"/>
  <mergeCells count="1">
    <mergeCell ref="D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5EA75-28B8-495B-9087-45F047BB7CCE}">
  <dimension ref="A1:P41"/>
  <sheetViews>
    <sheetView zoomScale="85" zoomScaleNormal="85" workbookViewId="0">
      <selection activeCell="N38" sqref="N38"/>
    </sheetView>
  </sheetViews>
  <sheetFormatPr defaultRowHeight="14.4" x14ac:dyDescent="0.3"/>
  <cols>
    <col min="1" max="1" width="34.5546875" bestFit="1" customWidth="1"/>
    <col min="2" max="2" width="9.109375" style="52"/>
    <col min="4" max="4" width="32.33203125" bestFit="1" customWidth="1"/>
    <col min="5" max="5" width="12.44140625" bestFit="1" customWidth="1"/>
    <col min="8" max="8" width="20.44140625" bestFit="1" customWidth="1"/>
    <col min="10" max="10" width="22.6640625" customWidth="1"/>
  </cols>
  <sheetData>
    <row r="1" spans="1:16" s="10" customFormat="1" ht="15" thickBot="1" x14ac:dyDescent="0.35">
      <c r="A1" s="38" t="s">
        <v>7</v>
      </c>
      <c r="B1" s="39" t="s">
        <v>8</v>
      </c>
      <c r="C1" s="40" t="s">
        <v>9</v>
      </c>
      <c r="D1" s="41" t="s">
        <v>10</v>
      </c>
      <c r="E1" s="42" t="s">
        <v>11</v>
      </c>
      <c r="F1" s="43" t="s">
        <v>12</v>
      </c>
      <c r="G1" s="43" t="s">
        <v>13</v>
      </c>
      <c r="H1" s="43" t="s">
        <v>14</v>
      </c>
      <c r="I1" s="208" t="s">
        <v>15</v>
      </c>
      <c r="J1" s="230" t="s">
        <v>113</v>
      </c>
      <c r="K1" s="43" t="s">
        <v>12</v>
      </c>
      <c r="L1" s="43" t="s">
        <v>13</v>
      </c>
      <c r="M1" s="44" t="s">
        <v>16</v>
      </c>
      <c r="N1" s="45" t="s">
        <v>17</v>
      </c>
    </row>
    <row r="2" spans="1:16" s="10" customFormat="1" x14ac:dyDescent="0.3">
      <c r="A2" s="209" t="s">
        <v>114</v>
      </c>
      <c r="B2" s="210" t="s">
        <v>115</v>
      </c>
      <c r="C2" s="210" t="s">
        <v>20</v>
      </c>
      <c r="D2" s="352"/>
      <c r="E2" s="353"/>
      <c r="F2" s="353"/>
      <c r="G2" s="354"/>
      <c r="H2" s="101" t="s">
        <v>116</v>
      </c>
      <c r="I2" s="211">
        <v>25</v>
      </c>
      <c r="J2" s="180"/>
      <c r="K2" s="231"/>
      <c r="L2" s="232"/>
      <c r="M2" s="154"/>
      <c r="N2" s="97">
        <f>I2*M2</f>
        <v>0</v>
      </c>
    </row>
    <row r="3" spans="1:16" s="10" customFormat="1" x14ac:dyDescent="0.3">
      <c r="A3" s="212"/>
      <c r="B3" s="213"/>
      <c r="C3" s="14"/>
      <c r="D3" s="214" t="s">
        <v>117</v>
      </c>
      <c r="E3" s="215" t="s">
        <v>118</v>
      </c>
      <c r="F3" s="50">
        <v>0.4</v>
      </c>
      <c r="G3" s="216" t="s">
        <v>22</v>
      </c>
      <c r="H3" s="217"/>
      <c r="I3" s="5"/>
      <c r="J3" s="233"/>
      <c r="K3" s="237"/>
      <c r="L3" s="238"/>
      <c r="M3" s="1"/>
      <c r="N3" s="16"/>
    </row>
    <row r="4" spans="1:16" s="10" customFormat="1" x14ac:dyDescent="0.3">
      <c r="A4" s="13"/>
      <c r="B4" s="218"/>
      <c r="C4" s="17"/>
      <c r="D4" s="214" t="s">
        <v>119</v>
      </c>
      <c r="E4" s="215" t="s">
        <v>120</v>
      </c>
      <c r="F4" s="50">
        <v>9.9999999999999995E-7</v>
      </c>
      <c r="G4" s="216" t="s">
        <v>22</v>
      </c>
      <c r="H4" s="217"/>
      <c r="I4" s="5"/>
      <c r="J4" s="233"/>
      <c r="K4" s="237"/>
      <c r="L4" s="238"/>
      <c r="M4" s="1"/>
      <c r="N4" s="16"/>
    </row>
    <row r="5" spans="1:16" s="10" customFormat="1" x14ac:dyDescent="0.3">
      <c r="A5" s="13"/>
      <c r="B5" s="218"/>
      <c r="C5" s="17"/>
      <c r="D5" s="214" t="s">
        <v>121</v>
      </c>
      <c r="E5" s="215" t="s">
        <v>122</v>
      </c>
      <c r="F5" s="50">
        <v>6.0000000000000002E-5</v>
      </c>
      <c r="G5" s="216" t="s">
        <v>22</v>
      </c>
      <c r="H5" s="217"/>
      <c r="I5" s="5"/>
      <c r="J5" s="233"/>
      <c r="K5" s="237"/>
      <c r="L5" s="238"/>
      <c r="M5" s="1"/>
      <c r="N5" s="16"/>
    </row>
    <row r="6" spans="1:16" s="10" customFormat="1" x14ac:dyDescent="0.3">
      <c r="A6" s="13"/>
      <c r="B6" s="218"/>
      <c r="C6" s="17"/>
      <c r="D6" s="214" t="s">
        <v>123</v>
      </c>
      <c r="E6" s="215" t="s">
        <v>124</v>
      </c>
      <c r="F6" s="50">
        <v>1E-3</v>
      </c>
      <c r="G6" s="216" t="s">
        <v>22</v>
      </c>
      <c r="H6" s="217"/>
      <c r="I6" s="5"/>
      <c r="J6" s="233"/>
      <c r="K6" s="237"/>
      <c r="L6" s="238"/>
      <c r="M6" s="1"/>
      <c r="N6" s="16"/>
    </row>
    <row r="7" spans="1:16" s="10" customFormat="1" x14ac:dyDescent="0.3">
      <c r="A7" s="13"/>
      <c r="B7" s="218"/>
      <c r="C7" s="17"/>
      <c r="D7" s="214" t="s">
        <v>125</v>
      </c>
      <c r="E7" s="215" t="s">
        <v>126</v>
      </c>
      <c r="F7" s="50">
        <v>3.0000000000000001E-3</v>
      </c>
      <c r="G7" s="216" t="s">
        <v>22</v>
      </c>
      <c r="H7" s="217"/>
      <c r="I7" s="5"/>
      <c r="J7" s="233"/>
      <c r="K7" s="237"/>
      <c r="L7" s="238"/>
      <c r="M7" s="1"/>
      <c r="N7" s="16"/>
    </row>
    <row r="8" spans="1:16" s="10" customFormat="1" x14ac:dyDescent="0.3">
      <c r="A8" s="13"/>
      <c r="B8" s="218"/>
      <c r="C8" s="17"/>
      <c r="D8" s="214" t="s">
        <v>127</v>
      </c>
      <c r="E8" s="215" t="s">
        <v>128</v>
      </c>
      <c r="F8" s="50">
        <v>1E-3</v>
      </c>
      <c r="G8" s="216" t="s">
        <v>22</v>
      </c>
      <c r="H8" s="217"/>
      <c r="I8" s="5"/>
      <c r="J8" s="233"/>
      <c r="K8" s="237"/>
      <c r="L8" s="238"/>
      <c r="M8" s="1"/>
      <c r="N8" s="16"/>
    </row>
    <row r="9" spans="1:16" s="10" customFormat="1" x14ac:dyDescent="0.3">
      <c r="A9" s="13"/>
      <c r="B9" s="218"/>
      <c r="C9" s="17"/>
      <c r="D9" s="214" t="s">
        <v>129</v>
      </c>
      <c r="E9" s="215" t="s">
        <v>130</v>
      </c>
      <c r="F9" s="50">
        <v>6.0000000000000002E-6</v>
      </c>
      <c r="G9" s="216" t="s">
        <v>22</v>
      </c>
      <c r="H9" s="217"/>
      <c r="I9" s="5"/>
      <c r="J9" s="233"/>
      <c r="K9" s="237"/>
      <c r="L9" s="238"/>
      <c r="M9" s="1"/>
      <c r="N9" s="16"/>
    </row>
    <row r="10" spans="1:16" s="10" customFormat="1" x14ac:dyDescent="0.3">
      <c r="A10" s="13"/>
      <c r="B10" s="218"/>
      <c r="C10" s="17"/>
      <c r="D10" s="214" t="s">
        <v>131</v>
      </c>
      <c r="E10" s="215" t="s">
        <v>132</v>
      </c>
      <c r="F10" s="50">
        <v>3.0000000000000001E-3</v>
      </c>
      <c r="G10" s="216" t="s">
        <v>22</v>
      </c>
      <c r="H10" s="217"/>
      <c r="I10" s="5"/>
      <c r="J10" s="233"/>
      <c r="K10" s="237"/>
      <c r="L10" s="238"/>
      <c r="M10" s="1"/>
      <c r="N10" s="16"/>
    </row>
    <row r="11" spans="1:16" s="10" customFormat="1" x14ac:dyDescent="0.3">
      <c r="A11" s="13"/>
      <c r="B11" s="218"/>
      <c r="C11" s="17"/>
      <c r="D11" s="214" t="s">
        <v>133</v>
      </c>
      <c r="E11" s="215" t="s">
        <v>134</v>
      </c>
      <c r="F11" s="50">
        <v>0.3</v>
      </c>
      <c r="G11" s="216" t="s">
        <v>22</v>
      </c>
      <c r="H11" s="217"/>
      <c r="I11" s="5"/>
      <c r="J11" s="233"/>
      <c r="K11" s="237"/>
      <c r="L11" s="238"/>
      <c r="M11" s="1"/>
      <c r="N11" s="16"/>
    </row>
    <row r="12" spans="1:16" s="10" customFormat="1" x14ac:dyDescent="0.3">
      <c r="A12" s="13"/>
      <c r="B12" s="218"/>
      <c r="C12" s="17"/>
      <c r="D12" s="214" t="s">
        <v>135</v>
      </c>
      <c r="E12" s="215" t="s">
        <v>136</v>
      </c>
      <c r="F12" s="50">
        <v>0.05</v>
      </c>
      <c r="G12" s="216" t="s">
        <v>22</v>
      </c>
      <c r="H12" s="217"/>
      <c r="I12" s="5"/>
      <c r="J12" s="233"/>
      <c r="K12" s="237"/>
      <c r="L12" s="238"/>
      <c r="M12" s="1"/>
      <c r="N12" s="16"/>
    </row>
    <row r="13" spans="1:16" s="10" customFormat="1" x14ac:dyDescent="0.3">
      <c r="A13" s="219"/>
      <c r="B13" s="220"/>
      <c r="C13" s="221"/>
      <c r="D13" s="35" t="s">
        <v>137</v>
      </c>
      <c r="E13" s="34" t="s">
        <v>138</v>
      </c>
      <c r="F13" s="33">
        <v>0.1</v>
      </c>
      <c r="G13" s="222" t="s">
        <v>22</v>
      </c>
      <c r="H13" s="217"/>
      <c r="I13" s="5"/>
      <c r="J13" s="233"/>
      <c r="K13" s="239"/>
      <c r="L13" s="240"/>
      <c r="M13" s="1"/>
      <c r="N13" s="16"/>
    </row>
    <row r="14" spans="1:16" s="10" customFormat="1" x14ac:dyDescent="0.3">
      <c r="A14" s="223" t="s">
        <v>139</v>
      </c>
      <c r="B14" s="224" t="s">
        <v>115</v>
      </c>
      <c r="C14" s="224" t="s">
        <v>20</v>
      </c>
      <c r="D14" s="355"/>
      <c r="E14" s="356"/>
      <c r="F14" s="356"/>
      <c r="G14" s="357"/>
      <c r="H14" s="84" t="s">
        <v>116</v>
      </c>
      <c r="I14" s="225">
        <v>50</v>
      </c>
      <c r="J14" s="181"/>
      <c r="K14" s="234"/>
      <c r="L14" s="235"/>
      <c r="M14" s="155"/>
      <c r="N14" s="18">
        <f>I14*M14</f>
        <v>0</v>
      </c>
    </row>
    <row r="15" spans="1:16" s="10" customFormat="1" x14ac:dyDescent="0.3">
      <c r="A15" s="13"/>
      <c r="B15" s="218"/>
      <c r="C15" s="17"/>
      <c r="D15" s="102" t="s">
        <v>140</v>
      </c>
      <c r="E15" s="103" t="s">
        <v>141</v>
      </c>
      <c r="F15" s="36">
        <v>0.04</v>
      </c>
      <c r="G15" s="226" t="s">
        <v>22</v>
      </c>
      <c r="H15" s="217"/>
      <c r="I15" s="5"/>
      <c r="J15" s="233"/>
      <c r="K15" s="241"/>
      <c r="L15" s="242"/>
      <c r="M15" s="1"/>
      <c r="N15" s="16"/>
      <c r="P15" s="75"/>
    </row>
    <row r="16" spans="1:16" s="10" customFormat="1" x14ac:dyDescent="0.3">
      <c r="A16" s="13"/>
      <c r="B16" s="218"/>
      <c r="C16" s="17"/>
      <c r="D16" s="35" t="s">
        <v>142</v>
      </c>
      <c r="E16" s="34" t="s">
        <v>143</v>
      </c>
      <c r="F16" s="33">
        <v>1E-3</v>
      </c>
      <c r="G16" s="216" t="s">
        <v>22</v>
      </c>
      <c r="H16" s="217"/>
      <c r="I16" s="5"/>
      <c r="J16" s="233"/>
      <c r="K16" s="239"/>
      <c r="L16" s="238"/>
      <c r="M16" s="1"/>
      <c r="N16" s="16"/>
    </row>
    <row r="17" spans="1:14" s="10" customFormat="1" x14ac:dyDescent="0.3">
      <c r="A17" s="13"/>
      <c r="B17" s="218"/>
      <c r="C17" s="17"/>
      <c r="D17" s="35" t="s">
        <v>144</v>
      </c>
      <c r="E17" s="34" t="s">
        <v>145</v>
      </c>
      <c r="F17" s="33">
        <v>1.9999999999999998E-4</v>
      </c>
      <c r="G17" s="216" t="s">
        <v>22</v>
      </c>
      <c r="H17" s="217"/>
      <c r="I17" s="5"/>
      <c r="J17" s="233"/>
      <c r="K17" s="239"/>
      <c r="L17" s="238"/>
      <c r="M17" s="1"/>
      <c r="N17" s="16"/>
    </row>
    <row r="18" spans="1:14" s="10" customFormat="1" x14ac:dyDescent="0.3">
      <c r="A18" s="13"/>
      <c r="B18" s="218"/>
      <c r="C18" s="17"/>
      <c r="D18" s="35" t="s">
        <v>146</v>
      </c>
      <c r="E18" s="34" t="s">
        <v>147</v>
      </c>
      <c r="F18" s="33">
        <v>0.02</v>
      </c>
      <c r="G18" s="216" t="s">
        <v>22</v>
      </c>
      <c r="H18" s="217"/>
      <c r="I18" s="5"/>
      <c r="J18" s="233"/>
      <c r="K18" s="239"/>
      <c r="L18" s="238"/>
      <c r="M18" s="1"/>
      <c r="N18" s="16"/>
    </row>
    <row r="19" spans="1:14" s="10" customFormat="1" x14ac:dyDescent="0.3">
      <c r="A19" s="13"/>
      <c r="B19" s="218"/>
      <c r="C19" s="17"/>
      <c r="D19" s="35" t="s">
        <v>148</v>
      </c>
      <c r="E19" s="34" t="s">
        <v>149</v>
      </c>
      <c r="F19" s="33">
        <v>2.9999999999999997E-4</v>
      </c>
      <c r="G19" s="216" t="s">
        <v>22</v>
      </c>
      <c r="H19" s="217"/>
      <c r="I19" s="5"/>
      <c r="J19" s="233"/>
      <c r="K19" s="239"/>
      <c r="L19" s="238"/>
      <c r="M19" s="1"/>
      <c r="N19" s="16"/>
    </row>
    <row r="20" spans="1:14" s="10" customFormat="1" x14ac:dyDescent="0.3">
      <c r="A20" s="13"/>
      <c r="B20" s="218"/>
      <c r="C20" s="17"/>
      <c r="D20" s="35" t="s">
        <v>150</v>
      </c>
      <c r="E20" s="34" t="s">
        <v>151</v>
      </c>
      <c r="F20" s="33">
        <v>4.0000000000000001E-3</v>
      </c>
      <c r="G20" s="216" t="s">
        <v>22</v>
      </c>
      <c r="H20" s="217"/>
      <c r="I20" s="5"/>
      <c r="J20" s="233"/>
      <c r="K20" s="239"/>
      <c r="L20" s="238"/>
      <c r="M20" s="1"/>
      <c r="N20" s="16"/>
    </row>
    <row r="21" spans="1:14" s="10" customFormat="1" x14ac:dyDescent="0.3">
      <c r="A21" s="13"/>
      <c r="B21" s="218"/>
      <c r="C21" s="17"/>
      <c r="D21" s="35" t="s">
        <v>152</v>
      </c>
      <c r="E21" s="34" t="s">
        <v>153</v>
      </c>
      <c r="F21" s="33">
        <v>9.9999999999999991E-5</v>
      </c>
      <c r="G21" s="216" t="s">
        <v>22</v>
      </c>
      <c r="H21" s="217"/>
      <c r="I21" s="5"/>
      <c r="J21" s="233"/>
      <c r="K21" s="239"/>
      <c r="L21" s="238"/>
      <c r="M21" s="1"/>
      <c r="N21" s="16"/>
    </row>
    <row r="22" spans="1:14" s="10" customFormat="1" x14ac:dyDescent="0.3">
      <c r="A22" s="13"/>
      <c r="B22" s="218"/>
      <c r="C22" s="17"/>
      <c r="D22" s="35" t="s">
        <v>154</v>
      </c>
      <c r="E22" s="34" t="s">
        <v>155</v>
      </c>
      <c r="F22" s="33">
        <v>5.9999999999999995E-4</v>
      </c>
      <c r="G22" s="216" t="s">
        <v>22</v>
      </c>
      <c r="H22" s="217"/>
      <c r="I22" s="5"/>
      <c r="J22" s="233"/>
      <c r="K22" s="239"/>
      <c r="L22" s="238"/>
      <c r="M22" s="1"/>
      <c r="N22" s="16"/>
    </row>
    <row r="23" spans="1:14" s="10" customFormat="1" x14ac:dyDescent="0.3">
      <c r="A23" s="13"/>
      <c r="B23" s="218"/>
      <c r="C23" s="17"/>
      <c r="D23" s="35" t="s">
        <v>156</v>
      </c>
      <c r="E23" s="34" t="s">
        <v>157</v>
      </c>
      <c r="F23" s="33">
        <v>2E-3</v>
      </c>
      <c r="G23" s="216" t="s">
        <v>22</v>
      </c>
      <c r="H23" s="217"/>
      <c r="I23" s="5"/>
      <c r="J23" s="233"/>
      <c r="K23" s="239"/>
      <c r="L23" s="238"/>
      <c r="M23" s="1"/>
      <c r="N23" s="16"/>
    </row>
    <row r="24" spans="1:14" s="10" customFormat="1" x14ac:dyDescent="0.3">
      <c r="A24" s="13"/>
      <c r="B24" s="218"/>
      <c r="C24" s="17"/>
      <c r="D24" s="35" t="s">
        <v>158</v>
      </c>
      <c r="E24" s="34" t="s">
        <v>159</v>
      </c>
      <c r="F24" s="33">
        <v>8.0000000000000004E-4</v>
      </c>
      <c r="G24" s="216" t="s">
        <v>22</v>
      </c>
      <c r="H24" s="217"/>
      <c r="I24" s="5"/>
      <c r="J24" s="233"/>
      <c r="K24" s="239"/>
      <c r="L24" s="238"/>
      <c r="M24" s="1"/>
      <c r="N24" s="16"/>
    </row>
    <row r="25" spans="1:14" s="10" customFormat="1" x14ac:dyDescent="0.3">
      <c r="A25" s="13"/>
      <c r="B25" s="218"/>
      <c r="C25" s="17"/>
      <c r="D25" s="35" t="s">
        <v>160</v>
      </c>
      <c r="E25" s="34" t="s">
        <v>161</v>
      </c>
      <c r="F25" s="33">
        <v>2E-3</v>
      </c>
      <c r="G25" s="216" t="s">
        <v>22</v>
      </c>
      <c r="H25" s="217"/>
      <c r="I25" s="5"/>
      <c r="J25" s="233"/>
      <c r="K25" s="239"/>
      <c r="L25" s="238"/>
      <c r="M25" s="1"/>
      <c r="N25" s="16"/>
    </row>
    <row r="26" spans="1:14" s="10" customFormat="1" x14ac:dyDescent="0.3">
      <c r="A26" s="13"/>
      <c r="B26" s="218"/>
      <c r="C26" s="17"/>
      <c r="D26" s="35" t="s">
        <v>162</v>
      </c>
      <c r="E26" s="34" t="s">
        <v>163</v>
      </c>
      <c r="F26" s="33">
        <v>1E-4</v>
      </c>
      <c r="G26" s="216" t="s">
        <v>22</v>
      </c>
      <c r="H26" s="217"/>
      <c r="I26" s="5"/>
      <c r="J26" s="233"/>
      <c r="K26" s="239"/>
      <c r="L26" s="238"/>
      <c r="M26" s="1"/>
      <c r="N26" s="16"/>
    </row>
    <row r="27" spans="1:14" s="10" customFormat="1" x14ac:dyDescent="0.3">
      <c r="A27" s="13"/>
      <c r="B27" s="218"/>
      <c r="C27" s="17"/>
      <c r="D27" s="35" t="s">
        <v>164</v>
      </c>
      <c r="E27" s="34" t="s">
        <v>165</v>
      </c>
      <c r="F27" s="33">
        <v>5.0000000000000002E-5</v>
      </c>
      <c r="G27" s="216" t="s">
        <v>22</v>
      </c>
      <c r="H27" s="217"/>
      <c r="I27" s="5"/>
      <c r="J27" s="233"/>
      <c r="K27" s="239"/>
      <c r="L27" s="238"/>
      <c r="M27" s="1"/>
      <c r="N27" s="16"/>
    </row>
    <row r="28" spans="1:14" s="10" customFormat="1" x14ac:dyDescent="0.3">
      <c r="A28" s="13"/>
      <c r="B28" s="218"/>
      <c r="C28" s="17"/>
      <c r="D28" s="35" t="s">
        <v>166</v>
      </c>
      <c r="E28" s="34" t="s">
        <v>167</v>
      </c>
      <c r="F28" s="33">
        <v>5.0000000000000001E-4</v>
      </c>
      <c r="G28" s="216" t="s">
        <v>22</v>
      </c>
      <c r="H28" s="217"/>
      <c r="I28" s="5"/>
      <c r="J28" s="233"/>
      <c r="K28" s="239"/>
      <c r="L28" s="238"/>
      <c r="M28" s="1"/>
      <c r="N28" s="16"/>
    </row>
    <row r="29" spans="1:14" s="10" customFormat="1" x14ac:dyDescent="0.3">
      <c r="A29" s="13"/>
      <c r="B29" s="218"/>
      <c r="C29" s="17"/>
      <c r="D29" s="35" t="s">
        <v>168</v>
      </c>
      <c r="E29" s="34" t="s">
        <v>169</v>
      </c>
      <c r="F29" s="33">
        <v>1.0000000000000001E-5</v>
      </c>
      <c r="G29" s="216" t="s">
        <v>22</v>
      </c>
      <c r="H29" s="217"/>
      <c r="I29" s="5"/>
      <c r="J29" s="233"/>
      <c r="K29" s="239"/>
      <c r="L29" s="238"/>
      <c r="M29" s="1"/>
      <c r="N29" s="16"/>
    </row>
    <row r="30" spans="1:14" s="10" customFormat="1" x14ac:dyDescent="0.3">
      <c r="A30" s="13"/>
      <c r="B30" s="218"/>
      <c r="C30" s="17"/>
      <c r="D30" s="35" t="s">
        <v>170</v>
      </c>
      <c r="E30" s="34" t="s">
        <v>171</v>
      </c>
      <c r="F30" s="33">
        <v>4.9999999999999996E-2</v>
      </c>
      <c r="G30" s="216" t="s">
        <v>22</v>
      </c>
      <c r="H30" s="217"/>
      <c r="I30" s="5"/>
      <c r="J30" s="233"/>
      <c r="K30" s="239"/>
      <c r="L30" s="238"/>
      <c r="M30" s="1"/>
      <c r="N30" s="16"/>
    </row>
    <row r="31" spans="1:14" s="10" customFormat="1" x14ac:dyDescent="0.3">
      <c r="A31" s="13"/>
      <c r="B31" s="218"/>
      <c r="C31" s="17"/>
      <c r="D31" s="35" t="s">
        <v>172</v>
      </c>
      <c r="E31" s="34" t="s">
        <v>173</v>
      </c>
      <c r="F31" s="33">
        <v>3.0000000000000001E-3</v>
      </c>
      <c r="G31" s="216" t="s">
        <v>22</v>
      </c>
      <c r="H31" s="217"/>
      <c r="I31" s="5"/>
      <c r="J31" s="233"/>
      <c r="K31" s="239"/>
      <c r="L31" s="238"/>
      <c r="M31" s="1"/>
      <c r="N31" s="16"/>
    </row>
    <row r="32" spans="1:14" s="10" customFormat="1" x14ac:dyDescent="0.3">
      <c r="A32" s="13"/>
      <c r="B32" s="218"/>
      <c r="C32" s="17"/>
      <c r="D32" s="35" t="s">
        <v>174</v>
      </c>
      <c r="E32" s="34" t="s">
        <v>175</v>
      </c>
      <c r="F32" s="33">
        <v>2.9999999999999997E-4</v>
      </c>
      <c r="G32" s="216" t="s">
        <v>22</v>
      </c>
      <c r="H32" s="217"/>
      <c r="I32" s="5"/>
      <c r="J32" s="233"/>
      <c r="K32" s="239"/>
      <c r="L32" s="238"/>
      <c r="M32" s="1"/>
      <c r="N32" s="16"/>
    </row>
    <row r="33" spans="1:15" s="10" customFormat="1" x14ac:dyDescent="0.3">
      <c r="A33" s="13"/>
      <c r="B33" s="218"/>
      <c r="C33" s="17"/>
      <c r="D33" s="35" t="s">
        <v>176</v>
      </c>
      <c r="E33" s="34" t="s">
        <v>177</v>
      </c>
      <c r="F33" s="33">
        <v>4.0000000000000002E-4</v>
      </c>
      <c r="G33" s="216" t="s">
        <v>22</v>
      </c>
      <c r="H33" s="217"/>
      <c r="I33" s="5"/>
      <c r="J33" s="233"/>
      <c r="K33" s="239"/>
      <c r="L33" s="238"/>
      <c r="M33" s="1"/>
      <c r="N33" s="16"/>
    </row>
    <row r="34" spans="1:15" s="10" customFormat="1" x14ac:dyDescent="0.3">
      <c r="A34" s="13"/>
      <c r="B34" s="218"/>
      <c r="C34" s="17"/>
      <c r="D34" s="35" t="s">
        <v>178</v>
      </c>
      <c r="E34" s="34" t="s">
        <v>179</v>
      </c>
      <c r="F34" s="33">
        <v>4.0000000000000001E-3</v>
      </c>
      <c r="G34" s="216" t="s">
        <v>22</v>
      </c>
      <c r="H34" s="217"/>
      <c r="I34" s="5"/>
      <c r="J34" s="233"/>
      <c r="K34" s="239"/>
      <c r="L34" s="238"/>
      <c r="M34" s="1"/>
      <c r="N34" s="16"/>
    </row>
    <row r="35" spans="1:15" s="10" customFormat="1" ht="15" thickBot="1" x14ac:dyDescent="0.35">
      <c r="A35" s="19"/>
      <c r="B35" s="227"/>
      <c r="C35" s="20"/>
      <c r="D35" s="104" t="s">
        <v>180</v>
      </c>
      <c r="E35" s="46" t="s">
        <v>181</v>
      </c>
      <c r="F35" s="228">
        <v>2.0000000000000002E-5</v>
      </c>
      <c r="G35" s="229" t="s">
        <v>22</v>
      </c>
      <c r="H35" s="21"/>
      <c r="I35" s="22"/>
      <c r="J35" s="236"/>
      <c r="K35" s="243"/>
      <c r="L35" s="244"/>
      <c r="M35" s="2"/>
      <c r="N35" s="23"/>
    </row>
    <row r="36" spans="1:15" x14ac:dyDescent="0.3">
      <c r="A36" t="s">
        <v>42</v>
      </c>
      <c r="C36" s="24"/>
      <c r="D36" s="24"/>
      <c r="E36" s="1"/>
      <c r="F36" s="5"/>
      <c r="G36" s="5"/>
      <c r="H36" s="1"/>
      <c r="I36" s="5"/>
      <c r="J36" s="5"/>
      <c r="K36" s="5"/>
      <c r="L36" s="5"/>
      <c r="M36" s="1"/>
      <c r="N36" s="98"/>
      <c r="O36" t="s">
        <v>43</v>
      </c>
    </row>
    <row r="37" spans="1:15" x14ac:dyDescent="0.3">
      <c r="A37" s="1"/>
      <c r="C37" s="24"/>
      <c r="D37" s="24"/>
      <c r="E37" s="1"/>
      <c r="F37" s="5"/>
      <c r="G37" s="5"/>
      <c r="H37" s="1"/>
      <c r="I37" s="5"/>
      <c r="J37" s="5"/>
      <c r="K37" s="5"/>
      <c r="L37" s="5"/>
      <c r="M37" s="1"/>
      <c r="N37" s="5"/>
      <c r="O37" s="10"/>
    </row>
    <row r="38" spans="1:15" x14ac:dyDescent="0.3">
      <c r="A38" t="s">
        <v>44</v>
      </c>
      <c r="C38" s="24"/>
      <c r="D38" s="24"/>
      <c r="E38" s="1"/>
      <c r="F38" s="5"/>
      <c r="G38" s="5"/>
      <c r="H38" s="1"/>
      <c r="I38" s="5"/>
      <c r="J38" s="5"/>
      <c r="K38" s="5"/>
      <c r="L38" s="5"/>
      <c r="M38" s="1"/>
      <c r="N38" s="25">
        <f>SUM(N2:N14)</f>
        <v>0</v>
      </c>
      <c r="O38" s="10"/>
    </row>
    <row r="39" spans="1:15" x14ac:dyDescent="0.3">
      <c r="A39" t="s">
        <v>112</v>
      </c>
      <c r="C39" s="24"/>
      <c r="D39" s="24"/>
      <c r="E39" s="1"/>
      <c r="F39" s="5"/>
      <c r="G39" s="5"/>
      <c r="H39" s="26">
        <f>N38*0.1</f>
        <v>0</v>
      </c>
      <c r="I39" s="5"/>
      <c r="J39" s="5"/>
      <c r="K39" s="5"/>
      <c r="L39" s="5"/>
      <c r="M39" s="1"/>
      <c r="N39" s="27">
        <f>H39*((100-N36)/100)</f>
        <v>0</v>
      </c>
      <c r="O39" s="10"/>
    </row>
    <row r="40" spans="1:15" x14ac:dyDescent="0.3">
      <c r="A40" s="1"/>
      <c r="C40" s="24"/>
      <c r="D40" s="24"/>
      <c r="E40" s="1"/>
      <c r="F40" s="5"/>
      <c r="G40" s="5"/>
      <c r="H40" s="1"/>
      <c r="I40" s="5"/>
      <c r="J40" s="5"/>
      <c r="K40" s="5"/>
      <c r="L40" s="5"/>
      <c r="M40" s="1"/>
      <c r="N40" s="28"/>
      <c r="O40" s="10"/>
    </row>
    <row r="41" spans="1:15" x14ac:dyDescent="0.3">
      <c r="A41" s="29" t="s">
        <v>46</v>
      </c>
      <c r="C41" s="24"/>
      <c r="D41" s="24"/>
      <c r="E41" s="1"/>
      <c r="F41" s="5"/>
      <c r="G41" s="5"/>
      <c r="H41" s="1"/>
      <c r="I41" s="5"/>
      <c r="J41" s="5"/>
      <c r="K41" s="5"/>
      <c r="L41" s="5"/>
      <c r="M41" s="1"/>
      <c r="N41" s="30">
        <f>N38+N39</f>
        <v>0</v>
      </c>
      <c r="O41" s="10"/>
    </row>
  </sheetData>
  <sheetProtection algorithmName="SHA-512" hashValue="QahHJ9dHDSypM4cwl+ysFXlTUUWwQPmudK38xJFBH1N1CyUZUA+WPbS6UWkLZ3jO05FRnTKwd7pTkhj+uIDl0g==" saltValue="Z3itDnynld1XdY6OZFRZwA==" spinCount="100000" sheet="1" objects="1" scenarios="1"/>
  <mergeCells count="2">
    <mergeCell ref="D2:G2"/>
    <mergeCell ref="D14:G1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1498B-4816-483A-AD52-6461E5F6F25B}">
  <sheetPr codeName="Blad5"/>
  <dimension ref="A1:O196"/>
  <sheetViews>
    <sheetView zoomScale="70" zoomScaleNormal="70" workbookViewId="0">
      <pane ySplit="1" topLeftCell="A2" activePane="bottomLeft" state="frozen"/>
      <selection pane="bottomLeft" activeCell="N10" sqref="N10"/>
    </sheetView>
  </sheetViews>
  <sheetFormatPr defaultColWidth="8.88671875" defaultRowHeight="14.4" x14ac:dyDescent="0.3"/>
  <cols>
    <col min="1" max="1" width="33.88671875" style="10" bestFit="1" customWidth="1"/>
    <col min="2" max="2" width="11" style="12" bestFit="1" customWidth="1"/>
    <col min="3" max="3" width="32.5546875" style="10" bestFit="1" customWidth="1"/>
    <col min="4" max="4" width="46.109375" style="10" customWidth="1"/>
    <col min="5" max="5" width="15.5546875" style="10" bestFit="1" customWidth="1"/>
    <col min="6" max="6" width="12.33203125" style="10" customWidth="1"/>
    <col min="7" max="7" width="10.6640625" style="12" bestFit="1" customWidth="1"/>
    <col min="8" max="8" width="25.88671875" style="10" bestFit="1" customWidth="1"/>
    <col min="9" max="9" width="9.33203125" style="12" customWidth="1"/>
    <col min="10" max="10" width="26.6640625" style="12" customWidth="1"/>
    <col min="11" max="12" width="8.88671875" style="12"/>
    <col min="13" max="13" width="8.88671875" style="10"/>
    <col min="14" max="14" width="12.6640625" style="32" customWidth="1"/>
    <col min="15" max="15" width="19.109375" style="10" bestFit="1" customWidth="1"/>
    <col min="16" max="16384" width="8.88671875" style="10"/>
  </cols>
  <sheetData>
    <row r="1" spans="1:14" ht="15" thickBot="1" x14ac:dyDescent="0.35">
      <c r="A1" s="38" t="s">
        <v>182</v>
      </c>
      <c r="B1" s="39" t="s">
        <v>8</v>
      </c>
      <c r="C1" s="39" t="s">
        <v>9</v>
      </c>
      <c r="D1" s="41" t="s">
        <v>10</v>
      </c>
      <c r="E1" s="43" t="s">
        <v>11</v>
      </c>
      <c r="F1" s="43" t="s">
        <v>12</v>
      </c>
      <c r="G1" s="43" t="s">
        <v>13</v>
      </c>
      <c r="H1" s="43" t="s">
        <v>14</v>
      </c>
      <c r="I1" s="208" t="s">
        <v>183</v>
      </c>
      <c r="J1" s="230" t="s">
        <v>113</v>
      </c>
      <c r="K1" s="43" t="s">
        <v>12</v>
      </c>
      <c r="L1" s="43" t="s">
        <v>13</v>
      </c>
      <c r="M1" s="44" t="s">
        <v>16</v>
      </c>
      <c r="N1" s="277" t="s">
        <v>17</v>
      </c>
    </row>
    <row r="2" spans="1:14" x14ac:dyDescent="0.3">
      <c r="A2" s="250" t="s">
        <v>184</v>
      </c>
      <c r="B2" s="251" t="s">
        <v>115</v>
      </c>
      <c r="C2" s="252" t="s">
        <v>20</v>
      </c>
      <c r="D2" s="361"/>
      <c r="E2" s="361"/>
      <c r="F2" s="361"/>
      <c r="G2" s="361"/>
      <c r="H2" s="253" t="s">
        <v>116</v>
      </c>
      <c r="I2" s="254">
        <v>40</v>
      </c>
      <c r="J2" s="283"/>
      <c r="K2" s="159"/>
      <c r="L2" s="160"/>
      <c r="M2" s="66"/>
      <c r="N2" s="278">
        <f t="shared" ref="N2" si="0">I2*M2</f>
        <v>0</v>
      </c>
    </row>
    <row r="3" spans="1:14" x14ac:dyDescent="0.3">
      <c r="A3" s="71"/>
      <c r="B3" s="255"/>
      <c r="C3" s="256"/>
      <c r="D3" s="257" t="s">
        <v>185</v>
      </c>
      <c r="E3" s="257" t="s">
        <v>186</v>
      </c>
      <c r="F3" s="33">
        <v>0.1</v>
      </c>
      <c r="G3" s="258" t="s">
        <v>22</v>
      </c>
      <c r="H3" s="256"/>
      <c r="I3" s="256"/>
      <c r="J3" s="274"/>
      <c r="K3" s="239"/>
      <c r="L3" s="98"/>
      <c r="M3" s="256"/>
      <c r="N3" s="279"/>
    </row>
    <row r="4" spans="1:14" x14ac:dyDescent="0.3">
      <c r="A4" s="71"/>
      <c r="B4" s="255"/>
      <c r="C4" s="256"/>
      <c r="D4" s="257" t="s">
        <v>187</v>
      </c>
      <c r="E4" s="257" t="s">
        <v>188</v>
      </c>
      <c r="F4" s="259">
        <v>0.09</v>
      </c>
      <c r="G4" s="258" t="s">
        <v>22</v>
      </c>
      <c r="H4" s="256"/>
      <c r="I4" s="256"/>
      <c r="J4" s="274"/>
      <c r="K4" s="245"/>
      <c r="L4" s="98"/>
      <c r="M4" s="256"/>
      <c r="N4" s="279"/>
    </row>
    <row r="5" spans="1:14" x14ac:dyDescent="0.3">
      <c r="A5" s="71"/>
      <c r="B5" s="255"/>
      <c r="C5" s="256"/>
      <c r="D5" s="257" t="s">
        <v>189</v>
      </c>
      <c r="E5" s="257" t="s">
        <v>190</v>
      </c>
      <c r="F5" s="259">
        <v>0.05</v>
      </c>
      <c r="G5" s="258" t="s">
        <v>22</v>
      </c>
      <c r="H5" s="256"/>
      <c r="I5" s="256"/>
      <c r="J5" s="274"/>
      <c r="K5" s="245"/>
      <c r="L5" s="98"/>
      <c r="M5" s="256"/>
      <c r="N5" s="279"/>
    </row>
    <row r="6" spans="1:14" x14ac:dyDescent="0.3">
      <c r="A6" s="71"/>
      <c r="B6" s="255"/>
      <c r="C6" s="256"/>
      <c r="D6" s="257" t="s">
        <v>191</v>
      </c>
      <c r="E6" s="257" t="s">
        <v>192</v>
      </c>
      <c r="F6" s="259">
        <v>0.1</v>
      </c>
      <c r="G6" s="258" t="s">
        <v>22</v>
      </c>
      <c r="H6" s="256"/>
      <c r="I6" s="256"/>
      <c r="J6" s="274"/>
      <c r="K6" s="245"/>
      <c r="L6" s="98"/>
      <c r="M6" s="256"/>
      <c r="N6" s="279"/>
    </row>
    <row r="7" spans="1:14" x14ac:dyDescent="0.3">
      <c r="A7" s="71"/>
      <c r="B7" s="255"/>
      <c r="C7" s="256"/>
      <c r="D7" s="257" t="s">
        <v>193</v>
      </c>
      <c r="E7" s="257" t="s">
        <v>194</v>
      </c>
      <c r="F7" s="259">
        <v>0.1</v>
      </c>
      <c r="G7" s="258" t="s">
        <v>22</v>
      </c>
      <c r="H7" s="256"/>
      <c r="I7" s="256"/>
      <c r="J7" s="274"/>
      <c r="K7" s="245"/>
      <c r="L7" s="98"/>
      <c r="M7" s="256"/>
      <c r="N7" s="279"/>
    </row>
    <row r="8" spans="1:14" x14ac:dyDescent="0.3">
      <c r="A8" s="71"/>
      <c r="B8" s="255"/>
      <c r="C8" s="256"/>
      <c r="D8" s="257" t="s">
        <v>195</v>
      </c>
      <c r="E8" s="257" t="s">
        <v>196</v>
      </c>
      <c r="F8" s="259">
        <v>0.08</v>
      </c>
      <c r="G8" s="258" t="s">
        <v>22</v>
      </c>
      <c r="H8" s="256"/>
      <c r="I8" s="256"/>
      <c r="J8" s="274"/>
      <c r="K8" s="245"/>
      <c r="L8" s="98"/>
      <c r="M8" s="256"/>
      <c r="N8" s="279"/>
    </row>
    <row r="9" spans="1:14" x14ac:dyDescent="0.3">
      <c r="A9" s="71"/>
      <c r="B9" s="255"/>
      <c r="C9" s="256"/>
      <c r="D9" s="257" t="s">
        <v>197</v>
      </c>
      <c r="E9" s="257" t="s">
        <v>198</v>
      </c>
      <c r="F9" s="259">
        <v>0.08</v>
      </c>
      <c r="G9" s="258" t="s">
        <v>22</v>
      </c>
      <c r="H9" s="256"/>
      <c r="I9" s="256"/>
      <c r="J9" s="274"/>
      <c r="K9" s="245"/>
      <c r="L9" s="98"/>
      <c r="M9" s="256"/>
      <c r="N9" s="279"/>
    </row>
    <row r="10" spans="1:14" x14ac:dyDescent="0.3">
      <c r="A10" s="71"/>
      <c r="B10" s="255"/>
      <c r="C10" s="256"/>
      <c r="D10" s="260" t="s">
        <v>199</v>
      </c>
      <c r="E10" s="260" t="s">
        <v>200</v>
      </c>
      <c r="F10" s="259">
        <v>0.1</v>
      </c>
      <c r="G10" s="258" t="s">
        <v>22</v>
      </c>
      <c r="H10" s="256"/>
      <c r="I10" s="256"/>
      <c r="J10" s="274"/>
      <c r="K10" s="245"/>
      <c r="L10" s="98"/>
      <c r="M10" s="256"/>
      <c r="N10" s="279"/>
    </row>
    <row r="11" spans="1:14" x14ac:dyDescent="0.3">
      <c r="A11" s="71"/>
      <c r="B11" s="255"/>
      <c r="C11" s="256"/>
      <c r="D11" s="257" t="s">
        <v>201</v>
      </c>
      <c r="E11" s="257" t="s">
        <v>202</v>
      </c>
      <c r="F11" s="259">
        <v>0.1</v>
      </c>
      <c r="G11" s="258" t="s">
        <v>22</v>
      </c>
      <c r="H11" s="256"/>
      <c r="I11" s="255"/>
      <c r="J11" s="275"/>
      <c r="K11" s="245"/>
      <c r="L11" s="98"/>
      <c r="M11" s="256"/>
      <c r="N11" s="280"/>
    </row>
    <row r="12" spans="1:14" x14ac:dyDescent="0.3">
      <c r="A12" s="71"/>
      <c r="B12" s="255"/>
      <c r="C12" s="256"/>
      <c r="D12" s="257" t="s">
        <v>203</v>
      </c>
      <c r="E12" s="257" t="s">
        <v>204</v>
      </c>
      <c r="F12" s="259">
        <v>0.1</v>
      </c>
      <c r="G12" s="258" t="s">
        <v>22</v>
      </c>
      <c r="H12" s="256"/>
      <c r="I12" s="255"/>
      <c r="J12" s="275"/>
      <c r="K12" s="245"/>
      <c r="L12" s="98"/>
      <c r="M12" s="256"/>
      <c r="N12" s="280"/>
    </row>
    <row r="13" spans="1:14" x14ac:dyDescent="0.3">
      <c r="A13" s="71"/>
      <c r="B13" s="255"/>
      <c r="C13" s="256"/>
      <c r="D13" s="257" t="s">
        <v>205</v>
      </c>
      <c r="E13" s="257" t="s">
        <v>206</v>
      </c>
      <c r="F13" s="259">
        <v>0.1</v>
      </c>
      <c r="G13" s="258" t="s">
        <v>22</v>
      </c>
      <c r="H13" s="256"/>
      <c r="I13" s="255"/>
      <c r="J13" s="275"/>
      <c r="K13" s="245"/>
      <c r="L13" s="98"/>
      <c r="M13" s="256"/>
      <c r="N13" s="280"/>
    </row>
    <row r="14" spans="1:14" x14ac:dyDescent="0.3">
      <c r="A14" s="71"/>
      <c r="B14" s="255"/>
      <c r="C14" s="256"/>
      <c r="D14" s="257" t="s">
        <v>207</v>
      </c>
      <c r="E14" s="257" t="s">
        <v>208</v>
      </c>
      <c r="F14" s="261">
        <v>0.1</v>
      </c>
      <c r="G14" s="258" t="s">
        <v>22</v>
      </c>
      <c r="H14" s="256"/>
      <c r="I14" s="255"/>
      <c r="J14" s="275"/>
      <c r="K14" s="246"/>
      <c r="L14" s="98"/>
      <c r="M14" s="256"/>
      <c r="N14" s="280"/>
    </row>
    <row r="15" spans="1:14" x14ac:dyDescent="0.3">
      <c r="A15" s="71"/>
      <c r="B15" s="255"/>
      <c r="C15" s="256"/>
      <c r="D15" s="257" t="s">
        <v>209</v>
      </c>
      <c r="E15" s="257" t="s">
        <v>210</v>
      </c>
      <c r="F15" s="261">
        <v>0.1</v>
      </c>
      <c r="G15" s="258" t="s">
        <v>22</v>
      </c>
      <c r="H15" s="256"/>
      <c r="I15" s="255"/>
      <c r="J15" s="275"/>
      <c r="K15" s="246"/>
      <c r="L15" s="98"/>
      <c r="M15" s="256"/>
      <c r="N15" s="280"/>
    </row>
    <row r="16" spans="1:14" x14ac:dyDescent="0.3">
      <c r="A16" s="71"/>
      <c r="B16" s="255"/>
      <c r="C16" s="256"/>
      <c r="D16" s="257" t="s">
        <v>211</v>
      </c>
      <c r="E16" s="257" t="s">
        <v>212</v>
      </c>
      <c r="F16" s="259">
        <v>0.1</v>
      </c>
      <c r="G16" s="258" t="s">
        <v>22</v>
      </c>
      <c r="H16" s="256"/>
      <c r="I16" s="255"/>
      <c r="J16" s="275"/>
      <c r="K16" s="245"/>
      <c r="L16" s="98"/>
      <c r="M16" s="256"/>
      <c r="N16" s="280"/>
    </row>
    <row r="17" spans="1:14" x14ac:dyDescent="0.3">
      <c r="A17" s="71"/>
      <c r="B17" s="255"/>
      <c r="C17" s="256"/>
      <c r="D17" s="257" t="s">
        <v>213</v>
      </c>
      <c r="E17" s="257" t="s">
        <v>214</v>
      </c>
      <c r="F17" s="259">
        <v>0.1</v>
      </c>
      <c r="G17" s="258" t="s">
        <v>22</v>
      </c>
      <c r="H17" s="256"/>
      <c r="I17" s="255"/>
      <c r="J17" s="275"/>
      <c r="K17" s="245"/>
      <c r="L17" s="98"/>
      <c r="M17" s="256"/>
      <c r="N17" s="280"/>
    </row>
    <row r="18" spans="1:14" x14ac:dyDescent="0.3">
      <c r="A18" s="71"/>
      <c r="B18" s="255"/>
      <c r="C18" s="256"/>
      <c r="D18" s="257" t="s">
        <v>215</v>
      </c>
      <c r="E18" s="257" t="s">
        <v>216</v>
      </c>
      <c r="F18" s="259">
        <v>0.1</v>
      </c>
      <c r="G18" s="258" t="s">
        <v>22</v>
      </c>
      <c r="H18" s="256"/>
      <c r="I18" s="255"/>
      <c r="J18" s="275"/>
      <c r="K18" s="245"/>
      <c r="L18" s="98"/>
      <c r="M18" s="256"/>
      <c r="N18" s="280"/>
    </row>
    <row r="19" spans="1:14" x14ac:dyDescent="0.3">
      <c r="A19" s="71"/>
      <c r="B19" s="255"/>
      <c r="C19" s="256"/>
      <c r="D19" s="257" t="s">
        <v>217</v>
      </c>
      <c r="E19" s="257" t="s">
        <v>218</v>
      </c>
      <c r="F19" s="33">
        <v>0.1</v>
      </c>
      <c r="G19" s="258" t="s">
        <v>22</v>
      </c>
      <c r="H19" s="256"/>
      <c r="I19" s="255"/>
      <c r="J19" s="275"/>
      <c r="K19" s="239"/>
      <c r="L19" s="98"/>
      <c r="M19" s="256"/>
      <c r="N19" s="280"/>
    </row>
    <row r="20" spans="1:14" x14ac:dyDescent="0.3">
      <c r="A20" s="71"/>
      <c r="B20" s="255"/>
      <c r="C20" s="256"/>
      <c r="D20" s="257" t="s">
        <v>219</v>
      </c>
      <c r="E20" s="257" t="s">
        <v>220</v>
      </c>
      <c r="F20" s="259">
        <v>0.1</v>
      </c>
      <c r="G20" s="258" t="s">
        <v>22</v>
      </c>
      <c r="H20" s="256"/>
      <c r="I20" s="255"/>
      <c r="J20" s="275"/>
      <c r="K20" s="245"/>
      <c r="L20" s="98"/>
      <c r="M20" s="256"/>
      <c r="N20" s="280"/>
    </row>
    <row r="21" spans="1:14" x14ac:dyDescent="0.3">
      <c r="A21" s="71"/>
      <c r="B21" s="255"/>
      <c r="C21" s="256"/>
      <c r="D21" s="257" t="s">
        <v>221</v>
      </c>
      <c r="E21" s="257" t="s">
        <v>222</v>
      </c>
      <c r="F21" s="259">
        <v>0.1</v>
      </c>
      <c r="G21" s="258" t="s">
        <v>22</v>
      </c>
      <c r="H21" s="256"/>
      <c r="I21" s="255"/>
      <c r="J21" s="275"/>
      <c r="K21" s="245"/>
      <c r="L21" s="98"/>
      <c r="M21" s="256"/>
      <c r="N21" s="280"/>
    </row>
    <row r="22" spans="1:14" x14ac:dyDescent="0.3">
      <c r="A22" s="71"/>
      <c r="B22" s="255"/>
      <c r="C22" s="256"/>
      <c r="D22" s="257" t="s">
        <v>223</v>
      </c>
      <c r="E22" s="257" t="s">
        <v>224</v>
      </c>
      <c r="F22" s="259">
        <v>0.01</v>
      </c>
      <c r="G22" s="258" t="s">
        <v>22</v>
      </c>
      <c r="H22" s="256"/>
      <c r="I22" s="255"/>
      <c r="J22" s="275"/>
      <c r="K22" s="245"/>
      <c r="L22" s="98"/>
      <c r="M22" s="256"/>
      <c r="N22" s="280"/>
    </row>
    <row r="23" spans="1:14" x14ac:dyDescent="0.3">
      <c r="A23" s="71"/>
      <c r="B23" s="255"/>
      <c r="C23" s="256"/>
      <c r="D23" s="257" t="s">
        <v>225</v>
      </c>
      <c r="E23" s="257" t="s">
        <v>226</v>
      </c>
      <c r="F23" s="259">
        <v>0.01</v>
      </c>
      <c r="G23" s="258" t="s">
        <v>22</v>
      </c>
      <c r="H23" s="256"/>
      <c r="I23" s="255"/>
      <c r="J23" s="275"/>
      <c r="K23" s="245"/>
      <c r="L23" s="98"/>
      <c r="M23" s="256"/>
      <c r="N23" s="280"/>
    </row>
    <row r="24" spans="1:14" x14ac:dyDescent="0.3">
      <c r="A24" s="71"/>
      <c r="B24" s="255"/>
      <c r="C24" s="256"/>
      <c r="D24" s="257" t="s">
        <v>227</v>
      </c>
      <c r="E24" s="257" t="s">
        <v>228</v>
      </c>
      <c r="F24" s="259">
        <v>0.01</v>
      </c>
      <c r="G24" s="258" t="s">
        <v>22</v>
      </c>
      <c r="H24" s="256"/>
      <c r="I24" s="255"/>
      <c r="J24" s="275"/>
      <c r="K24" s="245"/>
      <c r="L24" s="98"/>
      <c r="M24" s="256"/>
      <c r="N24" s="280"/>
    </row>
    <row r="25" spans="1:14" x14ac:dyDescent="0.3">
      <c r="A25" s="71"/>
      <c r="B25" s="255"/>
      <c r="C25" s="256"/>
      <c r="D25" s="257" t="s">
        <v>229</v>
      </c>
      <c r="E25" s="257" t="s">
        <v>230</v>
      </c>
      <c r="F25" s="259">
        <v>0.09</v>
      </c>
      <c r="G25" s="258" t="s">
        <v>22</v>
      </c>
      <c r="H25" s="256"/>
      <c r="I25" s="255"/>
      <c r="J25" s="275"/>
      <c r="K25" s="245"/>
      <c r="L25" s="98"/>
      <c r="M25" s="256"/>
      <c r="N25" s="280"/>
    </row>
    <row r="26" spans="1:14" x14ac:dyDescent="0.3">
      <c r="A26" s="71"/>
      <c r="B26" s="255"/>
      <c r="C26" s="256"/>
      <c r="D26" s="257" t="s">
        <v>231</v>
      </c>
      <c r="E26" s="257" t="s">
        <v>232</v>
      </c>
      <c r="F26" s="261">
        <v>0.1</v>
      </c>
      <c r="G26" s="258" t="s">
        <v>22</v>
      </c>
      <c r="H26" s="256"/>
      <c r="I26" s="255"/>
      <c r="J26" s="275"/>
      <c r="K26" s="246"/>
      <c r="L26" s="98"/>
      <c r="M26" s="256"/>
      <c r="N26" s="280"/>
    </row>
    <row r="27" spans="1:14" x14ac:dyDescent="0.3">
      <c r="A27" s="71"/>
      <c r="B27" s="255"/>
      <c r="C27" s="256"/>
      <c r="D27" s="257" t="s">
        <v>233</v>
      </c>
      <c r="E27" s="257" t="s">
        <v>234</v>
      </c>
      <c r="F27" s="261">
        <v>0.1</v>
      </c>
      <c r="G27" s="258" t="s">
        <v>22</v>
      </c>
      <c r="H27" s="256"/>
      <c r="I27" s="255"/>
      <c r="J27" s="275"/>
      <c r="K27" s="246"/>
      <c r="L27" s="98"/>
      <c r="M27" s="256"/>
      <c r="N27" s="280"/>
    </row>
    <row r="28" spans="1:14" x14ac:dyDescent="0.3">
      <c r="A28" s="71"/>
      <c r="B28" s="255"/>
      <c r="C28" s="256"/>
      <c r="D28" s="262" t="s">
        <v>235</v>
      </c>
      <c r="E28" s="263">
        <v>2234562</v>
      </c>
      <c r="F28" s="261">
        <v>0.1</v>
      </c>
      <c r="G28" s="258" t="s">
        <v>22</v>
      </c>
      <c r="H28" s="256"/>
      <c r="I28" s="255"/>
      <c r="J28" s="275"/>
      <c r="K28" s="246"/>
      <c r="L28" s="98"/>
      <c r="M28" s="256"/>
      <c r="N28" s="280"/>
    </row>
    <row r="29" spans="1:14" x14ac:dyDescent="0.3">
      <c r="A29" s="71"/>
      <c r="B29" s="255"/>
      <c r="C29" s="256"/>
      <c r="D29" s="257" t="s">
        <v>236</v>
      </c>
      <c r="E29" s="257" t="s">
        <v>237</v>
      </c>
      <c r="F29" s="33">
        <v>0.1</v>
      </c>
      <c r="G29" s="258" t="s">
        <v>22</v>
      </c>
      <c r="H29" s="256"/>
      <c r="I29" s="255"/>
      <c r="J29" s="275"/>
      <c r="K29" s="239"/>
      <c r="L29" s="98"/>
      <c r="M29" s="256"/>
      <c r="N29" s="280"/>
    </row>
    <row r="30" spans="1:14" x14ac:dyDescent="0.3">
      <c r="A30" s="71"/>
      <c r="B30" s="255"/>
      <c r="C30" s="256"/>
      <c r="D30" s="257" t="s">
        <v>238</v>
      </c>
      <c r="E30" s="257" t="s">
        <v>239</v>
      </c>
      <c r="F30" s="33">
        <v>0.1</v>
      </c>
      <c r="G30" s="258" t="s">
        <v>22</v>
      </c>
      <c r="H30" s="256"/>
      <c r="I30" s="255"/>
      <c r="J30" s="275"/>
      <c r="K30" s="239"/>
      <c r="L30" s="98"/>
      <c r="M30" s="256"/>
      <c r="N30" s="280"/>
    </row>
    <row r="31" spans="1:14" x14ac:dyDescent="0.3">
      <c r="A31" s="71"/>
      <c r="B31" s="255"/>
      <c r="C31" s="256"/>
      <c r="D31" s="257" t="s">
        <v>240</v>
      </c>
      <c r="E31" s="257" t="s">
        <v>241</v>
      </c>
      <c r="F31" s="33">
        <v>0.1</v>
      </c>
      <c r="G31" s="258" t="s">
        <v>22</v>
      </c>
      <c r="H31" s="256"/>
      <c r="I31" s="255"/>
      <c r="J31" s="275"/>
      <c r="K31" s="239"/>
      <c r="L31" s="98"/>
      <c r="M31" s="256"/>
      <c r="N31" s="280"/>
    </row>
    <row r="32" spans="1:14" x14ac:dyDescent="0.3">
      <c r="A32" s="71"/>
      <c r="B32" s="255"/>
      <c r="C32" s="256"/>
      <c r="D32" s="257" t="s">
        <v>242</v>
      </c>
      <c r="E32" s="257" t="s">
        <v>243</v>
      </c>
      <c r="F32" s="33">
        <v>0.1</v>
      </c>
      <c r="G32" s="258" t="s">
        <v>22</v>
      </c>
      <c r="H32" s="256"/>
      <c r="I32" s="255"/>
      <c r="J32" s="275"/>
      <c r="K32" s="239"/>
      <c r="L32" s="98"/>
      <c r="M32" s="256"/>
      <c r="N32" s="280"/>
    </row>
    <row r="33" spans="1:14" x14ac:dyDescent="0.3">
      <c r="A33" s="71"/>
      <c r="B33" s="255"/>
      <c r="C33" s="256"/>
      <c r="D33" s="257" t="s">
        <v>244</v>
      </c>
      <c r="E33" s="257" t="s">
        <v>245</v>
      </c>
      <c r="F33" s="33">
        <v>0.01</v>
      </c>
      <c r="G33" s="258" t="s">
        <v>22</v>
      </c>
      <c r="H33" s="256"/>
      <c r="I33" s="255"/>
      <c r="J33" s="275"/>
      <c r="K33" s="239"/>
      <c r="L33" s="98"/>
      <c r="M33" s="256"/>
      <c r="N33" s="280"/>
    </row>
    <row r="34" spans="1:14" x14ac:dyDescent="0.3">
      <c r="A34" s="71"/>
      <c r="B34" s="255"/>
      <c r="C34" s="256"/>
      <c r="D34" s="257" t="s">
        <v>246</v>
      </c>
      <c r="E34" s="257" t="s">
        <v>247</v>
      </c>
      <c r="F34" s="33">
        <v>0.1</v>
      </c>
      <c r="G34" s="258" t="s">
        <v>22</v>
      </c>
      <c r="H34" s="256"/>
      <c r="I34" s="255"/>
      <c r="J34" s="275"/>
      <c r="K34" s="239"/>
      <c r="L34" s="98"/>
      <c r="M34" s="256"/>
      <c r="N34" s="280"/>
    </row>
    <row r="35" spans="1:14" x14ac:dyDescent="0.3">
      <c r="A35" s="71"/>
      <c r="B35" s="255"/>
      <c r="C35" s="256"/>
      <c r="D35" s="257" t="s">
        <v>248</v>
      </c>
      <c r="E35" s="257" t="s">
        <v>249</v>
      </c>
      <c r="F35" s="33">
        <v>0.1</v>
      </c>
      <c r="G35" s="258" t="s">
        <v>22</v>
      </c>
      <c r="H35" s="256"/>
      <c r="I35" s="255"/>
      <c r="J35" s="275"/>
      <c r="K35" s="239"/>
      <c r="L35" s="98"/>
      <c r="M35" s="256"/>
      <c r="N35" s="280"/>
    </row>
    <row r="36" spans="1:14" x14ac:dyDescent="0.3">
      <c r="A36" s="71"/>
      <c r="B36" s="255"/>
      <c r="C36" s="256"/>
      <c r="D36" s="257" t="s">
        <v>250</v>
      </c>
      <c r="E36" s="257" t="s">
        <v>251</v>
      </c>
      <c r="F36" s="33">
        <v>4.0000000000000002E-4</v>
      </c>
      <c r="G36" s="258" t="s">
        <v>22</v>
      </c>
      <c r="H36" s="256"/>
      <c r="I36" s="255"/>
      <c r="J36" s="275"/>
      <c r="K36" s="239"/>
      <c r="L36" s="98"/>
      <c r="M36" s="256"/>
      <c r="N36" s="280"/>
    </row>
    <row r="37" spans="1:14" x14ac:dyDescent="0.3">
      <c r="A37" s="71"/>
      <c r="B37" s="255"/>
      <c r="C37" s="256"/>
      <c r="D37" s="257" t="s">
        <v>252</v>
      </c>
      <c r="E37" s="257" t="s">
        <v>253</v>
      </c>
      <c r="F37" s="33">
        <v>0.03</v>
      </c>
      <c r="G37" s="258" t="s">
        <v>22</v>
      </c>
      <c r="H37" s="256"/>
      <c r="I37" s="255"/>
      <c r="J37" s="275"/>
      <c r="K37" s="239"/>
      <c r="L37" s="98"/>
      <c r="M37" s="256"/>
      <c r="N37" s="280"/>
    </row>
    <row r="38" spans="1:14" x14ac:dyDescent="0.3">
      <c r="A38" s="71"/>
      <c r="B38" s="255"/>
      <c r="C38" s="256"/>
      <c r="D38" s="257" t="s">
        <v>254</v>
      </c>
      <c r="E38" s="257" t="s">
        <v>255</v>
      </c>
      <c r="F38" s="33">
        <v>0.1</v>
      </c>
      <c r="G38" s="258" t="s">
        <v>22</v>
      </c>
      <c r="H38" s="256"/>
      <c r="I38" s="255"/>
      <c r="J38" s="275"/>
      <c r="K38" s="239"/>
      <c r="L38" s="98"/>
      <c r="M38" s="256"/>
      <c r="N38" s="280"/>
    </row>
    <row r="39" spans="1:14" x14ac:dyDescent="0.3">
      <c r="A39" s="71"/>
      <c r="B39" s="255"/>
      <c r="C39" s="256"/>
      <c r="D39" s="257" t="s">
        <v>256</v>
      </c>
      <c r="E39" s="257" t="s">
        <v>257</v>
      </c>
      <c r="F39" s="33">
        <v>0.1</v>
      </c>
      <c r="G39" s="258" t="s">
        <v>22</v>
      </c>
      <c r="H39" s="256"/>
      <c r="I39" s="255"/>
      <c r="J39" s="275"/>
      <c r="K39" s="239"/>
      <c r="L39" s="98"/>
      <c r="M39" s="256"/>
      <c r="N39" s="280"/>
    </row>
    <row r="40" spans="1:14" x14ac:dyDescent="0.3">
      <c r="A40" s="71"/>
      <c r="B40" s="255"/>
      <c r="C40" s="256"/>
      <c r="D40" s="257" t="s">
        <v>258</v>
      </c>
      <c r="E40" s="257" t="s">
        <v>259</v>
      </c>
      <c r="F40" s="33">
        <v>0.1</v>
      </c>
      <c r="G40" s="258" t="s">
        <v>22</v>
      </c>
      <c r="H40" s="256"/>
      <c r="I40" s="255"/>
      <c r="J40" s="275"/>
      <c r="K40" s="239"/>
      <c r="L40" s="98"/>
      <c r="M40" s="256"/>
      <c r="N40" s="280"/>
    </row>
    <row r="41" spans="1:14" x14ac:dyDescent="0.3">
      <c r="A41" s="71"/>
      <c r="B41" s="255"/>
      <c r="C41" s="256"/>
      <c r="D41" s="257" t="s">
        <v>260</v>
      </c>
      <c r="E41" s="257" t="s">
        <v>261</v>
      </c>
      <c r="F41" s="33">
        <v>0.1</v>
      </c>
      <c r="G41" s="258" t="s">
        <v>22</v>
      </c>
      <c r="H41" s="256"/>
      <c r="I41" s="255"/>
      <c r="J41" s="275"/>
      <c r="K41" s="239"/>
      <c r="L41" s="98"/>
      <c r="M41" s="256"/>
      <c r="N41" s="280"/>
    </row>
    <row r="42" spans="1:14" x14ac:dyDescent="0.3">
      <c r="A42" s="71"/>
      <c r="B42" s="255"/>
      <c r="C42" s="256"/>
      <c r="D42" s="257" t="s">
        <v>262</v>
      </c>
      <c r="E42" s="257" t="s">
        <v>263</v>
      </c>
      <c r="F42" s="33">
        <v>5.0000000000000004E-6</v>
      </c>
      <c r="G42" s="258" t="s">
        <v>22</v>
      </c>
      <c r="H42" s="256"/>
      <c r="I42" s="255"/>
      <c r="J42" s="275"/>
      <c r="K42" s="239"/>
      <c r="L42" s="98"/>
      <c r="M42" s="256"/>
      <c r="N42" s="280"/>
    </row>
    <row r="43" spans="1:14" x14ac:dyDescent="0.3">
      <c r="A43" s="71"/>
      <c r="B43" s="255"/>
      <c r="C43" s="256"/>
      <c r="D43" s="257" t="s">
        <v>264</v>
      </c>
      <c r="E43" s="257" t="s">
        <v>265</v>
      </c>
      <c r="F43" s="33">
        <v>0.1</v>
      </c>
      <c r="G43" s="258" t="s">
        <v>22</v>
      </c>
      <c r="H43" s="256"/>
      <c r="I43" s="255"/>
      <c r="J43" s="275"/>
      <c r="K43" s="239"/>
      <c r="L43" s="98"/>
      <c r="M43" s="256"/>
      <c r="N43" s="280"/>
    </row>
    <row r="44" spans="1:14" x14ac:dyDescent="0.3">
      <c r="A44" s="71"/>
      <c r="B44" s="255"/>
      <c r="C44" s="256"/>
      <c r="D44" s="257" t="s">
        <v>266</v>
      </c>
      <c r="E44" s="257" t="s">
        <v>267</v>
      </c>
      <c r="F44" s="33">
        <v>0.1</v>
      </c>
      <c r="G44" s="258" t="s">
        <v>22</v>
      </c>
      <c r="H44" s="256"/>
      <c r="I44" s="255"/>
      <c r="J44" s="275"/>
      <c r="K44" s="239"/>
      <c r="L44" s="98"/>
      <c r="M44" s="256"/>
      <c r="N44" s="280"/>
    </row>
    <row r="45" spans="1:14" x14ac:dyDescent="0.3">
      <c r="A45" s="71"/>
      <c r="B45" s="255"/>
      <c r="C45" s="256"/>
      <c r="D45" s="257" t="s">
        <v>268</v>
      </c>
      <c r="E45" s="257" t="s">
        <v>269</v>
      </c>
      <c r="F45" s="33">
        <v>0.1</v>
      </c>
      <c r="G45" s="258" t="s">
        <v>22</v>
      </c>
      <c r="H45" s="256"/>
      <c r="I45" s="255"/>
      <c r="J45" s="275"/>
      <c r="K45" s="239"/>
      <c r="L45" s="98"/>
      <c r="M45" s="256"/>
      <c r="N45" s="280"/>
    </row>
    <row r="46" spans="1:14" x14ac:dyDescent="0.3">
      <c r="A46" s="71"/>
      <c r="B46" s="255"/>
      <c r="C46" s="256"/>
      <c r="D46" s="257" t="s">
        <v>270</v>
      </c>
      <c r="E46" s="257" t="s">
        <v>271</v>
      </c>
      <c r="F46" s="33">
        <v>0.02</v>
      </c>
      <c r="G46" s="258" t="s">
        <v>22</v>
      </c>
      <c r="H46" s="256"/>
      <c r="I46" s="255"/>
      <c r="J46" s="275"/>
      <c r="K46" s="239"/>
      <c r="L46" s="98"/>
      <c r="M46" s="256"/>
      <c r="N46" s="280"/>
    </row>
    <row r="47" spans="1:14" x14ac:dyDescent="0.3">
      <c r="A47" s="110" t="s">
        <v>272</v>
      </c>
      <c r="B47" s="261" t="s">
        <v>115</v>
      </c>
      <c r="C47" s="264" t="s">
        <v>20</v>
      </c>
      <c r="D47" s="358"/>
      <c r="E47" s="359"/>
      <c r="F47" s="359"/>
      <c r="G47" s="362"/>
      <c r="H47" s="265" t="s">
        <v>116</v>
      </c>
      <c r="I47" s="266">
        <v>20</v>
      </c>
      <c r="J47" s="284"/>
      <c r="K47" s="157"/>
      <c r="L47" s="158"/>
      <c r="M47" s="31"/>
      <c r="N47" s="281">
        <f>I47*M47</f>
        <v>0</v>
      </c>
    </row>
    <row r="48" spans="1:14" x14ac:dyDescent="0.3">
      <c r="A48" s="71"/>
      <c r="B48" s="255"/>
      <c r="C48" s="256"/>
      <c r="D48" s="267" t="s">
        <v>273</v>
      </c>
      <c r="E48" s="267" t="s">
        <v>274</v>
      </c>
      <c r="F48" s="81">
        <v>0.1</v>
      </c>
      <c r="G48" s="258" t="s">
        <v>22</v>
      </c>
      <c r="H48" s="256"/>
      <c r="I48" s="256"/>
      <c r="J48" s="274"/>
      <c r="K48" s="247"/>
      <c r="L48" s="98"/>
      <c r="M48" s="256"/>
      <c r="N48" s="280"/>
    </row>
    <row r="49" spans="1:14" x14ac:dyDescent="0.3">
      <c r="A49" s="71"/>
      <c r="B49" s="255"/>
      <c r="C49" s="256"/>
      <c r="D49" s="257" t="s">
        <v>275</v>
      </c>
      <c r="E49" s="257" t="s">
        <v>276</v>
      </c>
      <c r="F49" s="33">
        <v>0.1</v>
      </c>
      <c r="G49" s="258" t="s">
        <v>22</v>
      </c>
      <c r="H49" s="256"/>
      <c r="I49" s="255"/>
      <c r="J49" s="275"/>
      <c r="K49" s="239"/>
      <c r="L49" s="98"/>
      <c r="M49" s="256"/>
      <c r="N49" s="280"/>
    </row>
    <row r="50" spans="1:14" x14ac:dyDescent="0.3">
      <c r="A50" s="71"/>
      <c r="B50" s="255"/>
      <c r="C50" s="256"/>
      <c r="D50" s="257" t="s">
        <v>201</v>
      </c>
      <c r="E50" s="257" t="s">
        <v>202</v>
      </c>
      <c r="F50" s="33">
        <v>0.1</v>
      </c>
      <c r="G50" s="258" t="s">
        <v>22</v>
      </c>
      <c r="H50" s="256"/>
      <c r="I50" s="255"/>
      <c r="J50" s="275"/>
      <c r="K50" s="239"/>
      <c r="L50" s="98"/>
      <c r="M50" s="256"/>
      <c r="N50" s="280"/>
    </row>
    <row r="51" spans="1:14" x14ac:dyDescent="0.3">
      <c r="A51" s="71"/>
      <c r="B51" s="255"/>
      <c r="C51" s="256"/>
      <c r="D51" s="257" t="s">
        <v>277</v>
      </c>
      <c r="E51" s="257" t="s">
        <v>278</v>
      </c>
      <c r="F51" s="33">
        <v>0.1</v>
      </c>
      <c r="G51" s="258" t="s">
        <v>22</v>
      </c>
      <c r="H51" s="256"/>
      <c r="I51" s="255"/>
      <c r="J51" s="275"/>
      <c r="K51" s="239"/>
      <c r="L51" s="98"/>
      <c r="M51" s="256"/>
      <c r="N51" s="280"/>
    </row>
    <row r="52" spans="1:14" x14ac:dyDescent="0.3">
      <c r="A52" s="71"/>
      <c r="B52" s="255"/>
      <c r="C52" s="256"/>
      <c r="D52" s="257" t="s">
        <v>279</v>
      </c>
      <c r="E52" s="257" t="s">
        <v>280</v>
      </c>
      <c r="F52" s="33">
        <v>0.1</v>
      </c>
      <c r="G52" s="258" t="s">
        <v>22</v>
      </c>
      <c r="H52" s="256"/>
      <c r="I52" s="255"/>
      <c r="J52" s="275"/>
      <c r="K52" s="239"/>
      <c r="L52" s="98"/>
      <c r="M52" s="256"/>
      <c r="N52" s="280"/>
    </row>
    <row r="53" spans="1:14" x14ac:dyDescent="0.3">
      <c r="A53" s="71"/>
      <c r="B53" s="255"/>
      <c r="C53" s="256"/>
      <c r="D53" s="257" t="s">
        <v>281</v>
      </c>
      <c r="E53" s="257" t="s">
        <v>282</v>
      </c>
      <c r="F53" s="33">
        <v>0.02</v>
      </c>
      <c r="G53" s="258" t="s">
        <v>22</v>
      </c>
      <c r="H53" s="256"/>
      <c r="I53" s="255"/>
      <c r="J53" s="275"/>
      <c r="K53" s="239"/>
      <c r="L53" s="98"/>
      <c r="M53" s="256"/>
      <c r="N53" s="280"/>
    </row>
    <row r="54" spans="1:14" x14ac:dyDescent="0.3">
      <c r="A54" s="71"/>
      <c r="B54" s="255"/>
      <c r="C54" s="256"/>
      <c r="D54" s="257" t="s">
        <v>213</v>
      </c>
      <c r="E54" s="257" t="s">
        <v>214</v>
      </c>
      <c r="F54" s="33">
        <v>0.1</v>
      </c>
      <c r="G54" s="258" t="s">
        <v>22</v>
      </c>
      <c r="H54" s="256"/>
      <c r="I54" s="255"/>
      <c r="J54" s="275"/>
      <c r="K54" s="239"/>
      <c r="L54" s="98"/>
      <c r="M54" s="256"/>
      <c r="N54" s="280"/>
    </row>
    <row r="55" spans="1:14" x14ac:dyDescent="0.3">
      <c r="A55" s="71"/>
      <c r="B55" s="255"/>
      <c r="C55" s="256"/>
      <c r="D55" s="257" t="s">
        <v>217</v>
      </c>
      <c r="E55" s="257" t="s">
        <v>218</v>
      </c>
      <c r="F55" s="33">
        <v>0.1</v>
      </c>
      <c r="G55" s="258" t="s">
        <v>22</v>
      </c>
      <c r="H55" s="256"/>
      <c r="I55" s="255"/>
      <c r="J55" s="275"/>
      <c r="K55" s="239"/>
      <c r="L55" s="98"/>
      <c r="M55" s="256"/>
      <c r="N55" s="280"/>
    </row>
    <row r="56" spans="1:14" x14ac:dyDescent="0.3">
      <c r="A56" s="71"/>
      <c r="B56" s="255"/>
      <c r="C56" s="256"/>
      <c r="D56" s="257" t="s">
        <v>283</v>
      </c>
      <c r="E56" s="257" t="s">
        <v>284</v>
      </c>
      <c r="F56" s="261">
        <v>0.03</v>
      </c>
      <c r="G56" s="258" t="s">
        <v>22</v>
      </c>
      <c r="H56" s="256"/>
      <c r="I56" s="255"/>
      <c r="J56" s="275"/>
      <c r="K56" s="246"/>
      <c r="L56" s="98"/>
      <c r="M56" s="256"/>
      <c r="N56" s="280"/>
    </row>
    <row r="57" spans="1:14" x14ac:dyDescent="0.3">
      <c r="A57" s="71"/>
      <c r="B57" s="255"/>
      <c r="C57" s="256"/>
      <c r="D57" s="257" t="s">
        <v>285</v>
      </c>
      <c r="E57" s="257" t="s">
        <v>286</v>
      </c>
      <c r="F57" s="33">
        <v>0.1</v>
      </c>
      <c r="G57" s="258" t="s">
        <v>22</v>
      </c>
      <c r="H57" s="256"/>
      <c r="I57" s="255"/>
      <c r="J57" s="275"/>
      <c r="K57" s="239"/>
      <c r="L57" s="98"/>
      <c r="M57" s="256"/>
      <c r="N57" s="280"/>
    </row>
    <row r="58" spans="1:14" x14ac:dyDescent="0.3">
      <c r="A58" s="71"/>
      <c r="B58" s="255"/>
      <c r="C58" s="256"/>
      <c r="D58" s="257" t="s">
        <v>235</v>
      </c>
      <c r="E58" s="257" t="s">
        <v>287</v>
      </c>
      <c r="F58" s="33">
        <v>0.1</v>
      </c>
      <c r="G58" s="258" t="s">
        <v>22</v>
      </c>
      <c r="H58" s="256"/>
      <c r="I58" s="255"/>
      <c r="J58" s="275"/>
      <c r="K58" s="239"/>
      <c r="L58" s="98"/>
      <c r="M58" s="256"/>
      <c r="N58" s="280"/>
    </row>
    <row r="59" spans="1:14" x14ac:dyDescent="0.3">
      <c r="A59" s="71"/>
      <c r="B59" s="255"/>
      <c r="C59" s="256"/>
      <c r="D59" s="257" t="s">
        <v>288</v>
      </c>
      <c r="E59" s="257" t="s">
        <v>289</v>
      </c>
      <c r="F59" s="33">
        <v>7.0000000000000007E-2</v>
      </c>
      <c r="G59" s="258" t="s">
        <v>22</v>
      </c>
      <c r="H59" s="256"/>
      <c r="I59" s="255"/>
      <c r="J59" s="275"/>
      <c r="K59" s="239"/>
      <c r="L59" s="98"/>
      <c r="M59" s="256"/>
      <c r="N59" s="280"/>
    </row>
    <row r="60" spans="1:14" x14ac:dyDescent="0.3">
      <c r="A60" s="71"/>
      <c r="B60" s="255"/>
      <c r="C60" s="256"/>
      <c r="D60" s="257" t="s">
        <v>290</v>
      </c>
      <c r="E60" s="257" t="s">
        <v>291</v>
      </c>
      <c r="F60" s="33">
        <v>4.0000000000000002E-4</v>
      </c>
      <c r="G60" s="258" t="s">
        <v>22</v>
      </c>
      <c r="H60" s="256"/>
      <c r="I60" s="255"/>
      <c r="J60" s="275"/>
      <c r="K60" s="239"/>
      <c r="L60" s="98"/>
      <c r="M60" s="256"/>
      <c r="N60" s="280"/>
    </row>
    <row r="61" spans="1:14" x14ac:dyDescent="0.3">
      <c r="A61" s="71"/>
      <c r="B61" s="255"/>
      <c r="C61" s="256"/>
      <c r="D61" s="257" t="s">
        <v>292</v>
      </c>
      <c r="E61" s="257" t="s">
        <v>293</v>
      </c>
      <c r="F61" s="261">
        <v>4.0000000000000002E-4</v>
      </c>
      <c r="G61" s="258" t="s">
        <v>22</v>
      </c>
      <c r="H61" s="256"/>
      <c r="I61" s="255"/>
      <c r="J61" s="275"/>
      <c r="K61" s="246"/>
      <c r="L61" s="98"/>
      <c r="M61" s="256"/>
      <c r="N61" s="280"/>
    </row>
    <row r="62" spans="1:14" x14ac:dyDescent="0.3">
      <c r="A62" s="71"/>
      <c r="B62" s="255"/>
      <c r="C62" s="256"/>
      <c r="D62" s="257" t="s">
        <v>294</v>
      </c>
      <c r="E62" s="257" t="s">
        <v>295</v>
      </c>
      <c r="F62" s="261">
        <v>4.0000000000000002E-4</v>
      </c>
      <c r="G62" s="258" t="s">
        <v>22</v>
      </c>
      <c r="H62" s="256"/>
      <c r="I62" s="255"/>
      <c r="J62" s="275"/>
      <c r="K62" s="246"/>
      <c r="L62" s="98"/>
      <c r="M62" s="256"/>
      <c r="N62" s="280"/>
    </row>
    <row r="63" spans="1:14" x14ac:dyDescent="0.3">
      <c r="A63" s="71"/>
      <c r="B63" s="255"/>
      <c r="C63" s="256"/>
      <c r="D63" s="257" t="s">
        <v>296</v>
      </c>
      <c r="E63" s="257" t="s">
        <v>297</v>
      </c>
      <c r="F63" s="33">
        <v>0.06</v>
      </c>
      <c r="G63" s="258" t="s">
        <v>22</v>
      </c>
      <c r="H63" s="256"/>
      <c r="I63" s="255"/>
      <c r="J63" s="275"/>
      <c r="K63" s="239"/>
      <c r="L63" s="98"/>
      <c r="M63" s="256"/>
      <c r="N63" s="280"/>
    </row>
    <row r="64" spans="1:14" x14ac:dyDescent="0.3">
      <c r="A64" s="71"/>
      <c r="B64" s="255"/>
      <c r="C64" s="256"/>
      <c r="D64" s="257" t="s">
        <v>246</v>
      </c>
      <c r="E64" s="257" t="s">
        <v>247</v>
      </c>
      <c r="F64" s="33">
        <v>0.1</v>
      </c>
      <c r="G64" s="258" t="s">
        <v>22</v>
      </c>
      <c r="H64" s="256"/>
      <c r="I64" s="255"/>
      <c r="J64" s="275"/>
      <c r="K64" s="239"/>
      <c r="L64" s="98"/>
      <c r="M64" s="256"/>
      <c r="N64" s="280"/>
    </row>
    <row r="65" spans="1:14" x14ac:dyDescent="0.3">
      <c r="A65" s="71"/>
      <c r="B65" s="255"/>
      <c r="C65" s="256"/>
      <c r="D65" s="257" t="s">
        <v>248</v>
      </c>
      <c r="E65" s="257" t="s">
        <v>249</v>
      </c>
      <c r="F65" s="33">
        <v>0.1</v>
      </c>
      <c r="G65" s="258" t="s">
        <v>22</v>
      </c>
      <c r="H65" s="256"/>
      <c r="I65" s="255"/>
      <c r="J65" s="275"/>
      <c r="K65" s="239"/>
      <c r="L65" s="98"/>
      <c r="M65" s="256"/>
      <c r="N65" s="280"/>
    </row>
    <row r="66" spans="1:14" x14ac:dyDescent="0.3">
      <c r="A66" s="110" t="s">
        <v>298</v>
      </c>
      <c r="B66" s="261" t="s">
        <v>115</v>
      </c>
      <c r="C66" s="264" t="s">
        <v>20</v>
      </c>
      <c r="D66" s="358"/>
      <c r="E66" s="359"/>
      <c r="F66" s="359"/>
      <c r="G66" s="360"/>
      <c r="H66" s="265" t="s">
        <v>116</v>
      </c>
      <c r="I66" s="266">
        <v>25</v>
      </c>
      <c r="J66" s="284"/>
      <c r="K66" s="157"/>
      <c r="L66" s="158"/>
      <c r="M66" s="31"/>
      <c r="N66" s="281">
        <f>I66*M66</f>
        <v>0</v>
      </c>
    </row>
    <row r="67" spans="1:14" x14ac:dyDescent="0.3">
      <c r="A67" s="71"/>
      <c r="B67" s="255"/>
      <c r="C67" s="256"/>
      <c r="D67" s="267" t="s">
        <v>273</v>
      </c>
      <c r="E67" s="267" t="s">
        <v>274</v>
      </c>
      <c r="F67" s="33">
        <v>0.1</v>
      </c>
      <c r="G67" s="258" t="s">
        <v>22</v>
      </c>
      <c r="H67" s="256"/>
      <c r="I67" s="255"/>
      <c r="J67" s="275"/>
      <c r="K67" s="239"/>
      <c r="L67" s="98"/>
      <c r="M67" s="256"/>
      <c r="N67" s="280"/>
    </row>
    <row r="68" spans="1:14" x14ac:dyDescent="0.3">
      <c r="A68" s="71"/>
      <c r="B68" s="255"/>
      <c r="C68" s="256"/>
      <c r="D68" s="257" t="s">
        <v>299</v>
      </c>
      <c r="E68" s="257" t="s">
        <v>300</v>
      </c>
      <c r="F68" s="33">
        <v>0.1</v>
      </c>
      <c r="G68" s="258" t="s">
        <v>22</v>
      </c>
      <c r="H68" s="256"/>
      <c r="I68" s="255"/>
      <c r="J68" s="275"/>
      <c r="K68" s="239"/>
      <c r="L68" s="98"/>
      <c r="M68" s="256"/>
      <c r="N68" s="280"/>
    </row>
    <row r="69" spans="1:14" x14ac:dyDescent="0.3">
      <c r="A69" s="71"/>
      <c r="B69" s="255"/>
      <c r="C69" s="256"/>
      <c r="D69" s="257" t="s">
        <v>301</v>
      </c>
      <c r="E69" s="257" t="s">
        <v>302</v>
      </c>
      <c r="F69" s="261">
        <v>2.9999999999999997E-4</v>
      </c>
      <c r="G69" s="258" t="s">
        <v>22</v>
      </c>
      <c r="H69" s="256"/>
      <c r="I69" s="255"/>
      <c r="J69" s="275"/>
      <c r="K69" s="246"/>
      <c r="L69" s="98"/>
      <c r="M69" s="256"/>
      <c r="N69" s="280"/>
    </row>
    <row r="70" spans="1:14" x14ac:dyDescent="0.3">
      <c r="A70" s="71"/>
      <c r="B70" s="255"/>
      <c r="C70" s="256"/>
      <c r="D70" s="257" t="s">
        <v>303</v>
      </c>
      <c r="E70" s="257" t="s">
        <v>304</v>
      </c>
      <c r="F70" s="33">
        <v>0.1</v>
      </c>
      <c r="G70" s="258" t="s">
        <v>22</v>
      </c>
      <c r="H70" s="256"/>
      <c r="I70" s="255"/>
      <c r="J70" s="275"/>
      <c r="K70" s="239"/>
      <c r="L70" s="98"/>
      <c r="M70" s="256"/>
      <c r="N70" s="280"/>
    </row>
    <row r="71" spans="1:14" x14ac:dyDescent="0.3">
      <c r="A71" s="71"/>
      <c r="B71" s="255"/>
      <c r="C71" s="256"/>
      <c r="D71" s="257" t="s">
        <v>305</v>
      </c>
      <c r="E71" s="257" t="s">
        <v>306</v>
      </c>
      <c r="F71" s="261">
        <v>0.1</v>
      </c>
      <c r="G71" s="258" t="s">
        <v>22</v>
      </c>
      <c r="H71" s="256"/>
      <c r="I71" s="255"/>
      <c r="J71" s="275"/>
      <c r="K71" s="246"/>
      <c r="L71" s="98"/>
      <c r="M71" s="256"/>
      <c r="N71" s="280"/>
    </row>
    <row r="72" spans="1:14" x14ac:dyDescent="0.3">
      <c r="A72" s="71"/>
      <c r="B72" s="255"/>
      <c r="C72" s="256"/>
      <c r="D72" s="257" t="s">
        <v>307</v>
      </c>
      <c r="E72" s="257" t="s">
        <v>308</v>
      </c>
      <c r="F72" s="33">
        <v>0.1</v>
      </c>
      <c r="G72" s="258" t="s">
        <v>22</v>
      </c>
      <c r="H72" s="256"/>
      <c r="I72" s="255"/>
      <c r="J72" s="275"/>
      <c r="K72" s="239"/>
      <c r="L72" s="98"/>
      <c r="M72" s="256"/>
      <c r="N72" s="280"/>
    </row>
    <row r="73" spans="1:14" x14ac:dyDescent="0.3">
      <c r="A73" s="71"/>
      <c r="B73" s="255"/>
      <c r="C73" s="256"/>
      <c r="D73" s="257" t="s">
        <v>277</v>
      </c>
      <c r="E73" s="257" t="s">
        <v>278</v>
      </c>
      <c r="F73" s="33">
        <v>0.1</v>
      </c>
      <c r="G73" s="258" t="s">
        <v>22</v>
      </c>
      <c r="H73" s="256"/>
      <c r="I73" s="255"/>
      <c r="J73" s="275"/>
      <c r="K73" s="239"/>
      <c r="L73" s="98"/>
      <c r="M73" s="256"/>
      <c r="N73" s="280"/>
    </row>
    <row r="74" spans="1:14" x14ac:dyDescent="0.3">
      <c r="A74" s="71"/>
      <c r="B74" s="255"/>
      <c r="C74" s="256"/>
      <c r="D74" s="257" t="s">
        <v>309</v>
      </c>
      <c r="E74" s="257" t="s">
        <v>310</v>
      </c>
      <c r="F74" s="33">
        <v>0.1</v>
      </c>
      <c r="G74" s="258" t="s">
        <v>22</v>
      </c>
      <c r="H74" s="256"/>
      <c r="I74" s="255"/>
      <c r="J74" s="275"/>
      <c r="K74" s="239"/>
      <c r="L74" s="98"/>
      <c r="M74" s="256"/>
      <c r="N74" s="280"/>
    </row>
    <row r="75" spans="1:14" x14ac:dyDescent="0.3">
      <c r="A75" s="71"/>
      <c r="B75" s="255"/>
      <c r="C75" s="256"/>
      <c r="D75" s="257" t="s">
        <v>311</v>
      </c>
      <c r="E75" s="257" t="s">
        <v>312</v>
      </c>
      <c r="F75" s="259">
        <v>1E-4</v>
      </c>
      <c r="G75" s="258" t="s">
        <v>22</v>
      </c>
      <c r="H75" s="256"/>
      <c r="I75" s="255"/>
      <c r="J75" s="275"/>
      <c r="K75" s="245"/>
      <c r="L75" s="98"/>
      <c r="M75" s="256"/>
      <c r="N75" s="280"/>
    </row>
    <row r="76" spans="1:14" x14ac:dyDescent="0.3">
      <c r="A76" s="71"/>
      <c r="B76" s="255"/>
      <c r="C76" s="256"/>
      <c r="D76" s="257" t="s">
        <v>213</v>
      </c>
      <c r="E76" s="257" t="s">
        <v>214</v>
      </c>
      <c r="F76" s="33">
        <v>0.1</v>
      </c>
      <c r="G76" s="258" t="s">
        <v>22</v>
      </c>
      <c r="H76" s="256"/>
      <c r="I76" s="255"/>
      <c r="J76" s="275"/>
      <c r="K76" s="239"/>
      <c r="L76" s="98"/>
      <c r="M76" s="256"/>
      <c r="N76" s="280"/>
    </row>
    <row r="77" spans="1:14" x14ac:dyDescent="0.3">
      <c r="A77" s="71"/>
      <c r="B77" s="255"/>
      <c r="C77" s="256"/>
      <c r="D77" s="257" t="s">
        <v>217</v>
      </c>
      <c r="E77" s="257" t="s">
        <v>218</v>
      </c>
      <c r="F77" s="33">
        <v>0.1</v>
      </c>
      <c r="G77" s="258" t="s">
        <v>22</v>
      </c>
      <c r="H77" s="256"/>
      <c r="I77" s="255"/>
      <c r="J77" s="275"/>
      <c r="K77" s="239"/>
      <c r="L77" s="98"/>
      <c r="M77" s="256"/>
      <c r="N77" s="280"/>
    </row>
    <row r="78" spans="1:14" x14ac:dyDescent="0.3">
      <c r="A78" s="71"/>
      <c r="B78" s="255"/>
      <c r="C78" s="256"/>
      <c r="D78" s="257" t="s">
        <v>221</v>
      </c>
      <c r="E78" s="257" t="s">
        <v>222</v>
      </c>
      <c r="F78" s="33">
        <v>0.1</v>
      </c>
      <c r="G78" s="258" t="s">
        <v>22</v>
      </c>
      <c r="H78" s="256"/>
      <c r="I78" s="255"/>
      <c r="J78" s="275"/>
      <c r="K78" s="239"/>
      <c r="L78" s="98"/>
      <c r="M78" s="256"/>
      <c r="N78" s="280"/>
    </row>
    <row r="79" spans="1:14" x14ac:dyDescent="0.3">
      <c r="A79" s="71"/>
      <c r="B79" s="255"/>
      <c r="C79" s="256"/>
      <c r="D79" s="257" t="s">
        <v>283</v>
      </c>
      <c r="E79" s="257" t="s">
        <v>284</v>
      </c>
      <c r="F79" s="259">
        <v>0.03</v>
      </c>
      <c r="G79" s="258" t="s">
        <v>22</v>
      </c>
      <c r="H79" s="256"/>
      <c r="I79" s="255"/>
      <c r="J79" s="275"/>
      <c r="K79" s="245"/>
      <c r="L79" s="98"/>
      <c r="M79" s="256"/>
      <c r="N79" s="280"/>
    </row>
    <row r="80" spans="1:14" x14ac:dyDescent="0.3">
      <c r="A80" s="71"/>
      <c r="B80" s="255"/>
      <c r="C80" s="256"/>
      <c r="D80" s="257" t="s">
        <v>313</v>
      </c>
      <c r="E80" s="257" t="s">
        <v>314</v>
      </c>
      <c r="F80" s="33">
        <v>0.1</v>
      </c>
      <c r="G80" s="258" t="s">
        <v>22</v>
      </c>
      <c r="H80" s="256"/>
      <c r="I80" s="255"/>
      <c r="J80" s="275"/>
      <c r="K80" s="239"/>
      <c r="L80" s="98"/>
      <c r="M80" s="256"/>
      <c r="N80" s="280"/>
    </row>
    <row r="81" spans="1:14" x14ac:dyDescent="0.3">
      <c r="A81" s="71"/>
      <c r="B81" s="255"/>
      <c r="C81" s="256"/>
      <c r="D81" s="257" t="s">
        <v>315</v>
      </c>
      <c r="E81" s="257" t="s">
        <v>316</v>
      </c>
      <c r="F81" s="33">
        <v>0.1</v>
      </c>
      <c r="G81" s="258" t="s">
        <v>22</v>
      </c>
      <c r="H81" s="256"/>
      <c r="I81" s="255"/>
      <c r="J81" s="275"/>
      <c r="K81" s="239"/>
      <c r="L81" s="98"/>
      <c r="M81" s="256"/>
      <c r="N81" s="280"/>
    </row>
    <row r="82" spans="1:14" x14ac:dyDescent="0.3">
      <c r="A82" s="71"/>
      <c r="B82" s="255"/>
      <c r="C82" s="256"/>
      <c r="D82" s="257" t="s">
        <v>225</v>
      </c>
      <c r="E82" s="257" t="s">
        <v>226</v>
      </c>
      <c r="F82" s="259">
        <v>0.01</v>
      </c>
      <c r="G82" s="258" t="s">
        <v>22</v>
      </c>
      <c r="H82" s="256"/>
      <c r="I82" s="255"/>
      <c r="J82" s="275"/>
      <c r="K82" s="245"/>
      <c r="L82" s="98"/>
      <c r="M82" s="256"/>
      <c r="N82" s="280"/>
    </row>
    <row r="83" spans="1:14" x14ac:dyDescent="0.3">
      <c r="A83" s="71"/>
      <c r="B83" s="255"/>
      <c r="C83" s="256"/>
      <c r="D83" s="257" t="s">
        <v>227</v>
      </c>
      <c r="E83" s="257" t="s">
        <v>228</v>
      </c>
      <c r="F83" s="259">
        <v>0.01</v>
      </c>
      <c r="G83" s="258" t="s">
        <v>22</v>
      </c>
      <c r="H83" s="256"/>
      <c r="I83" s="255"/>
      <c r="J83" s="275"/>
      <c r="K83" s="245"/>
      <c r="L83" s="98"/>
      <c r="M83" s="256"/>
      <c r="N83" s="280"/>
    </row>
    <row r="84" spans="1:14" x14ac:dyDescent="0.3">
      <c r="A84" s="71"/>
      <c r="B84" s="255"/>
      <c r="C84" s="256"/>
      <c r="D84" s="257" t="s">
        <v>317</v>
      </c>
      <c r="E84" s="257" t="s">
        <v>318</v>
      </c>
      <c r="F84" s="268">
        <v>0.1</v>
      </c>
      <c r="G84" s="258" t="s">
        <v>22</v>
      </c>
      <c r="H84" s="256"/>
      <c r="I84" s="255"/>
      <c r="J84" s="275"/>
      <c r="K84" s="248"/>
      <c r="L84" s="98"/>
      <c r="M84" s="256"/>
      <c r="N84" s="280"/>
    </row>
    <row r="85" spans="1:14" x14ac:dyDescent="0.3">
      <c r="A85" s="71"/>
      <c r="B85" s="255"/>
      <c r="C85" s="256"/>
      <c r="D85" s="257" t="s">
        <v>231</v>
      </c>
      <c r="E85" s="257" t="s">
        <v>232</v>
      </c>
      <c r="F85" s="261">
        <v>0.1</v>
      </c>
      <c r="G85" s="258" t="s">
        <v>22</v>
      </c>
      <c r="H85" s="256"/>
      <c r="I85" s="255"/>
      <c r="J85" s="275"/>
      <c r="K85" s="246"/>
      <c r="L85" s="98"/>
      <c r="M85" s="256"/>
      <c r="N85" s="280"/>
    </row>
    <row r="86" spans="1:14" x14ac:dyDescent="0.3">
      <c r="A86" s="71"/>
      <c r="B86" s="255"/>
      <c r="C86" s="256"/>
      <c r="D86" s="257" t="s">
        <v>235</v>
      </c>
      <c r="E86" s="257" t="s">
        <v>287</v>
      </c>
      <c r="F86" s="33">
        <v>0.1</v>
      </c>
      <c r="G86" s="258" t="s">
        <v>22</v>
      </c>
      <c r="H86" s="256"/>
      <c r="I86" s="255"/>
      <c r="J86" s="275"/>
      <c r="K86" s="239"/>
      <c r="L86" s="98"/>
      <c r="M86" s="256"/>
      <c r="N86" s="280"/>
    </row>
    <row r="87" spans="1:14" x14ac:dyDescent="0.3">
      <c r="A87" s="71"/>
      <c r="B87" s="255"/>
      <c r="C87" s="256"/>
      <c r="D87" s="257" t="s">
        <v>233</v>
      </c>
      <c r="E87" s="257" t="s">
        <v>234</v>
      </c>
      <c r="F87" s="33">
        <v>0.1</v>
      </c>
      <c r="G87" s="258" t="s">
        <v>22</v>
      </c>
      <c r="H87" s="256"/>
      <c r="I87" s="255"/>
      <c r="J87" s="275"/>
      <c r="K87" s="239"/>
      <c r="L87" s="98"/>
      <c r="M87" s="256"/>
      <c r="N87" s="280"/>
    </row>
    <row r="88" spans="1:14" x14ac:dyDescent="0.3">
      <c r="A88" s="71"/>
      <c r="B88" s="255"/>
      <c r="C88" s="256"/>
      <c r="D88" s="267" t="s">
        <v>319</v>
      </c>
      <c r="E88" s="267" t="s">
        <v>320</v>
      </c>
      <c r="F88" s="33">
        <v>0.01</v>
      </c>
      <c r="G88" s="258" t="s">
        <v>22</v>
      </c>
      <c r="H88" s="256"/>
      <c r="I88" s="255"/>
      <c r="J88" s="275"/>
      <c r="K88" s="239"/>
      <c r="L88" s="98"/>
      <c r="M88" s="256"/>
      <c r="N88" s="280"/>
    </row>
    <row r="89" spans="1:14" x14ac:dyDescent="0.3">
      <c r="A89" s="71"/>
      <c r="B89" s="255"/>
      <c r="C89" s="256"/>
      <c r="D89" s="257" t="s">
        <v>290</v>
      </c>
      <c r="E89" s="257" t="s">
        <v>291</v>
      </c>
      <c r="F89" s="259">
        <v>4.0000000000000002E-4</v>
      </c>
      <c r="G89" s="258" t="s">
        <v>22</v>
      </c>
      <c r="H89" s="256"/>
      <c r="I89" s="255"/>
      <c r="J89" s="275"/>
      <c r="K89" s="245"/>
      <c r="L89" s="98"/>
      <c r="M89" s="256"/>
      <c r="N89" s="280"/>
    </row>
    <row r="90" spans="1:14" x14ac:dyDescent="0.3">
      <c r="A90" s="71"/>
      <c r="B90" s="255"/>
      <c r="C90" s="256"/>
      <c r="D90" s="257" t="s">
        <v>292</v>
      </c>
      <c r="E90" s="257" t="s">
        <v>293</v>
      </c>
      <c r="F90" s="259">
        <v>4.0000000000000002E-4</v>
      </c>
      <c r="G90" s="258" t="s">
        <v>22</v>
      </c>
      <c r="H90" s="256"/>
      <c r="I90" s="255"/>
      <c r="J90" s="275"/>
      <c r="K90" s="245"/>
      <c r="L90" s="98"/>
      <c r="M90" s="256"/>
      <c r="N90" s="280"/>
    </row>
    <row r="91" spans="1:14" x14ac:dyDescent="0.3">
      <c r="A91" s="71"/>
      <c r="B91" s="255"/>
      <c r="C91" s="256"/>
      <c r="D91" s="257" t="s">
        <v>294</v>
      </c>
      <c r="E91" s="257" t="s">
        <v>295</v>
      </c>
      <c r="F91" s="259">
        <v>4.0000000000000002E-4</v>
      </c>
      <c r="G91" s="258" t="s">
        <v>22</v>
      </c>
      <c r="H91" s="256"/>
      <c r="I91" s="255"/>
      <c r="J91" s="275"/>
      <c r="K91" s="245"/>
      <c r="L91" s="98"/>
      <c r="M91" s="256"/>
      <c r="N91" s="280"/>
    </row>
    <row r="92" spans="1:14" x14ac:dyDescent="0.3">
      <c r="A92" s="71"/>
      <c r="B92" s="255"/>
      <c r="C92" s="256"/>
      <c r="D92" s="257" t="s">
        <v>296</v>
      </c>
      <c r="E92" s="257" t="s">
        <v>297</v>
      </c>
      <c r="F92" s="259">
        <v>0.06</v>
      </c>
      <c r="G92" s="258" t="s">
        <v>22</v>
      </c>
      <c r="H92" s="256"/>
      <c r="I92" s="255"/>
      <c r="J92" s="275"/>
      <c r="K92" s="245"/>
      <c r="L92" s="98"/>
      <c r="M92" s="256"/>
      <c r="N92" s="280"/>
    </row>
    <row r="93" spans="1:14" x14ac:dyDescent="0.3">
      <c r="A93" s="71"/>
      <c r="B93" s="255"/>
      <c r="C93" s="256"/>
      <c r="D93" s="257" t="s">
        <v>321</v>
      </c>
      <c r="E93" s="257" t="s">
        <v>322</v>
      </c>
      <c r="F93" s="261">
        <v>0.1</v>
      </c>
      <c r="G93" s="258" t="s">
        <v>22</v>
      </c>
      <c r="H93" s="256"/>
      <c r="I93" s="255"/>
      <c r="J93" s="275"/>
      <c r="K93" s="246"/>
      <c r="L93" s="98"/>
      <c r="M93" s="256"/>
      <c r="N93" s="280"/>
    </row>
    <row r="94" spans="1:14" x14ac:dyDescent="0.3">
      <c r="A94" s="71"/>
      <c r="B94" s="255"/>
      <c r="C94" s="256"/>
      <c r="D94" s="257" t="s">
        <v>246</v>
      </c>
      <c r="E94" s="257" t="s">
        <v>247</v>
      </c>
      <c r="F94" s="259">
        <v>0.1</v>
      </c>
      <c r="G94" s="258" t="s">
        <v>22</v>
      </c>
      <c r="H94" s="256"/>
      <c r="I94" s="255"/>
      <c r="J94" s="275"/>
      <c r="K94" s="245"/>
      <c r="L94" s="98"/>
      <c r="M94" s="256"/>
      <c r="N94" s="280"/>
    </row>
    <row r="95" spans="1:14" x14ac:dyDescent="0.3">
      <c r="A95" s="71"/>
      <c r="B95" s="255"/>
      <c r="C95" s="256"/>
      <c r="D95" s="257" t="s">
        <v>323</v>
      </c>
      <c r="E95" s="257" t="s">
        <v>324</v>
      </c>
      <c r="F95" s="261">
        <v>4.0000000000000002E-4</v>
      </c>
      <c r="G95" s="258" t="s">
        <v>22</v>
      </c>
      <c r="H95" s="256"/>
      <c r="I95" s="255"/>
      <c r="J95" s="275"/>
      <c r="K95" s="246"/>
      <c r="L95" s="98"/>
      <c r="M95" s="256"/>
      <c r="N95" s="280"/>
    </row>
    <row r="96" spans="1:14" x14ac:dyDescent="0.3">
      <c r="A96" s="71"/>
      <c r="B96" s="255"/>
      <c r="C96" s="256"/>
      <c r="D96" s="257" t="s">
        <v>264</v>
      </c>
      <c r="E96" s="257" t="s">
        <v>265</v>
      </c>
      <c r="F96" s="259">
        <v>0.1</v>
      </c>
      <c r="G96" s="258" t="s">
        <v>22</v>
      </c>
      <c r="H96" s="256"/>
      <c r="I96" s="255"/>
      <c r="J96" s="275"/>
      <c r="K96" s="245"/>
      <c r="L96" s="98"/>
      <c r="M96" s="256"/>
      <c r="N96" s="280"/>
    </row>
    <row r="97" spans="1:14" x14ac:dyDescent="0.3">
      <c r="A97" s="110" t="s">
        <v>325</v>
      </c>
      <c r="B97" s="261" t="s">
        <v>115</v>
      </c>
      <c r="C97" s="264" t="s">
        <v>20</v>
      </c>
      <c r="D97" s="358"/>
      <c r="E97" s="359"/>
      <c r="F97" s="359"/>
      <c r="G97" s="360"/>
      <c r="H97" s="265" t="s">
        <v>116</v>
      </c>
      <c r="I97" s="266">
        <v>20</v>
      </c>
      <c r="J97" s="284"/>
      <c r="K97" s="157"/>
      <c r="L97" s="158"/>
      <c r="M97" s="31"/>
      <c r="N97" s="281">
        <f>I97*M97</f>
        <v>0</v>
      </c>
    </row>
    <row r="98" spans="1:14" x14ac:dyDescent="0.3">
      <c r="A98" s="71"/>
      <c r="B98" s="255"/>
      <c r="C98" s="256"/>
      <c r="D98" s="257" t="s">
        <v>326</v>
      </c>
      <c r="E98" s="257" t="s">
        <v>327</v>
      </c>
      <c r="F98" s="259">
        <v>0.1</v>
      </c>
      <c r="G98" s="258" t="s">
        <v>22</v>
      </c>
      <c r="H98" s="256"/>
      <c r="I98" s="255"/>
      <c r="J98" s="275"/>
      <c r="K98" s="245"/>
      <c r="L98" s="98"/>
      <c r="M98" s="256"/>
      <c r="N98" s="280"/>
    </row>
    <row r="99" spans="1:14" x14ac:dyDescent="0.3">
      <c r="A99" s="71"/>
      <c r="B99" s="255"/>
      <c r="C99" s="256"/>
      <c r="D99" s="257" t="s">
        <v>328</v>
      </c>
      <c r="E99" s="257" t="s">
        <v>329</v>
      </c>
      <c r="F99" s="259">
        <v>0.1</v>
      </c>
      <c r="G99" s="258" t="s">
        <v>22</v>
      </c>
      <c r="H99" s="256"/>
      <c r="I99" s="255"/>
      <c r="J99" s="275"/>
      <c r="K99" s="245"/>
      <c r="L99" s="98"/>
      <c r="M99" s="256"/>
      <c r="N99" s="280"/>
    </row>
    <row r="100" spans="1:14" x14ac:dyDescent="0.3">
      <c r="A100" s="71"/>
      <c r="B100" s="255"/>
      <c r="C100" s="256"/>
      <c r="D100" s="267" t="s">
        <v>273</v>
      </c>
      <c r="E100" s="267" t="s">
        <v>274</v>
      </c>
      <c r="F100" s="259">
        <v>0.1</v>
      </c>
      <c r="G100" s="258" t="s">
        <v>22</v>
      </c>
      <c r="H100" s="256"/>
      <c r="I100" s="255"/>
      <c r="J100" s="275"/>
      <c r="K100" s="245"/>
      <c r="L100" s="98"/>
      <c r="M100" s="256"/>
      <c r="N100" s="280"/>
    </row>
    <row r="101" spans="1:14" x14ac:dyDescent="0.3">
      <c r="A101" s="71"/>
      <c r="B101" s="255"/>
      <c r="C101" s="256"/>
      <c r="D101" s="257" t="s">
        <v>299</v>
      </c>
      <c r="E101" s="257" t="s">
        <v>300</v>
      </c>
      <c r="F101" s="259">
        <v>0.1</v>
      </c>
      <c r="G101" s="258" t="s">
        <v>22</v>
      </c>
      <c r="H101" s="256"/>
      <c r="I101" s="255"/>
      <c r="J101" s="275"/>
      <c r="K101" s="245"/>
      <c r="L101" s="98"/>
      <c r="M101" s="256"/>
      <c r="N101" s="280"/>
    </row>
    <row r="102" spans="1:14" x14ac:dyDescent="0.3">
      <c r="A102" s="71"/>
      <c r="B102" s="255"/>
      <c r="C102" s="256"/>
      <c r="D102" s="257" t="s">
        <v>301</v>
      </c>
      <c r="E102" s="257" t="s">
        <v>302</v>
      </c>
      <c r="F102" s="259">
        <v>2.9999999999999997E-4</v>
      </c>
      <c r="G102" s="258" t="s">
        <v>22</v>
      </c>
      <c r="H102" s="256"/>
      <c r="I102" s="255"/>
      <c r="J102" s="275"/>
      <c r="K102" s="245"/>
      <c r="L102" s="98"/>
      <c r="M102" s="256"/>
      <c r="N102" s="280"/>
    </row>
    <row r="103" spans="1:14" x14ac:dyDescent="0.3">
      <c r="A103" s="71"/>
      <c r="B103" s="255"/>
      <c r="C103" s="256"/>
      <c r="D103" s="257" t="s">
        <v>330</v>
      </c>
      <c r="E103" s="257" t="s">
        <v>331</v>
      </c>
      <c r="F103" s="259">
        <v>0.1</v>
      </c>
      <c r="G103" s="258" t="s">
        <v>22</v>
      </c>
      <c r="H103" s="256"/>
      <c r="I103" s="255"/>
      <c r="J103" s="275"/>
      <c r="K103" s="245"/>
      <c r="L103" s="98"/>
      <c r="M103" s="256"/>
      <c r="N103" s="280"/>
    </row>
    <row r="104" spans="1:14" x14ac:dyDescent="0.3">
      <c r="A104" s="71"/>
      <c r="B104" s="255"/>
      <c r="C104" s="256"/>
      <c r="D104" s="257" t="s">
        <v>189</v>
      </c>
      <c r="E104" s="257" t="s">
        <v>190</v>
      </c>
      <c r="F104" s="259">
        <v>0.05</v>
      </c>
      <c r="G104" s="258" t="s">
        <v>22</v>
      </c>
      <c r="H104" s="256"/>
      <c r="I104" s="255"/>
      <c r="J104" s="275"/>
      <c r="K104" s="245"/>
      <c r="L104" s="98"/>
      <c r="M104" s="256"/>
      <c r="N104" s="280"/>
    </row>
    <row r="105" spans="1:14" x14ac:dyDescent="0.3">
      <c r="A105" s="71"/>
      <c r="B105" s="255"/>
      <c r="C105" s="256"/>
      <c r="D105" s="257" t="s">
        <v>307</v>
      </c>
      <c r="E105" s="257" t="s">
        <v>308</v>
      </c>
      <c r="F105" s="259">
        <v>0.1</v>
      </c>
      <c r="G105" s="258" t="s">
        <v>22</v>
      </c>
      <c r="H105" s="256"/>
      <c r="I105" s="255"/>
      <c r="J105" s="275"/>
      <c r="K105" s="245"/>
      <c r="L105" s="98"/>
      <c r="M105" s="256"/>
      <c r="N105" s="280"/>
    </row>
    <row r="106" spans="1:14" x14ac:dyDescent="0.3">
      <c r="A106" s="71"/>
      <c r="B106" s="255"/>
      <c r="C106" s="256"/>
      <c r="D106" s="257" t="s">
        <v>277</v>
      </c>
      <c r="E106" s="257" t="s">
        <v>278</v>
      </c>
      <c r="F106" s="259">
        <v>0.1</v>
      </c>
      <c r="G106" s="258" t="s">
        <v>22</v>
      </c>
      <c r="H106" s="256"/>
      <c r="I106" s="255"/>
      <c r="J106" s="275"/>
      <c r="K106" s="245"/>
      <c r="L106" s="98"/>
      <c r="M106" s="256"/>
      <c r="N106" s="280"/>
    </row>
    <row r="107" spans="1:14" x14ac:dyDescent="0.3">
      <c r="A107" s="71"/>
      <c r="B107" s="255"/>
      <c r="C107" s="256"/>
      <c r="D107" s="257" t="s">
        <v>332</v>
      </c>
      <c r="E107" s="257" t="s">
        <v>333</v>
      </c>
      <c r="F107" s="259">
        <v>1E-4</v>
      </c>
      <c r="G107" s="258" t="s">
        <v>22</v>
      </c>
      <c r="H107" s="256"/>
      <c r="I107" s="255"/>
      <c r="J107" s="275"/>
      <c r="K107" s="245"/>
      <c r="L107" s="98"/>
      <c r="M107" s="256"/>
      <c r="N107" s="280"/>
    </row>
    <row r="108" spans="1:14" x14ac:dyDescent="0.3">
      <c r="A108" s="71"/>
      <c r="B108" s="255"/>
      <c r="C108" s="256"/>
      <c r="D108" s="257" t="s">
        <v>309</v>
      </c>
      <c r="E108" s="257" t="s">
        <v>310</v>
      </c>
      <c r="F108" s="259">
        <v>0.1</v>
      </c>
      <c r="G108" s="258" t="s">
        <v>22</v>
      </c>
      <c r="H108" s="256"/>
      <c r="I108" s="255"/>
      <c r="J108" s="275"/>
      <c r="K108" s="245"/>
      <c r="L108" s="98"/>
      <c r="M108" s="256"/>
      <c r="N108" s="280"/>
    </row>
    <row r="109" spans="1:14" x14ac:dyDescent="0.3">
      <c r="A109" s="71"/>
      <c r="B109" s="255"/>
      <c r="C109" s="256"/>
      <c r="D109" s="257" t="s">
        <v>213</v>
      </c>
      <c r="E109" s="257" t="s">
        <v>214</v>
      </c>
      <c r="F109" s="259">
        <v>0.1</v>
      </c>
      <c r="G109" s="258" t="s">
        <v>22</v>
      </c>
      <c r="H109" s="256"/>
      <c r="I109" s="255"/>
      <c r="J109" s="275"/>
      <c r="K109" s="245"/>
      <c r="L109" s="98"/>
      <c r="M109" s="256"/>
      <c r="N109" s="280"/>
    </row>
    <row r="110" spans="1:14" x14ac:dyDescent="0.3">
      <c r="A110" s="71"/>
      <c r="B110" s="255"/>
      <c r="C110" s="256"/>
      <c r="D110" s="257" t="s">
        <v>217</v>
      </c>
      <c r="E110" s="257" t="s">
        <v>218</v>
      </c>
      <c r="F110" s="259">
        <v>0.1</v>
      </c>
      <c r="G110" s="258" t="s">
        <v>22</v>
      </c>
      <c r="H110" s="256"/>
      <c r="I110" s="255"/>
      <c r="J110" s="275"/>
      <c r="K110" s="245"/>
      <c r="L110" s="98"/>
      <c r="M110" s="256"/>
      <c r="N110" s="280"/>
    </row>
    <row r="111" spans="1:14" x14ac:dyDescent="0.3">
      <c r="A111" s="71"/>
      <c r="B111" s="255"/>
      <c r="C111" s="256"/>
      <c r="D111" s="257" t="s">
        <v>221</v>
      </c>
      <c r="E111" s="257" t="s">
        <v>222</v>
      </c>
      <c r="F111" s="259">
        <v>0.1</v>
      </c>
      <c r="G111" s="258" t="s">
        <v>22</v>
      </c>
      <c r="H111" s="256"/>
      <c r="I111" s="255"/>
      <c r="J111" s="275"/>
      <c r="K111" s="245"/>
      <c r="L111" s="98"/>
      <c r="M111" s="256"/>
      <c r="N111" s="280"/>
    </row>
    <row r="112" spans="1:14" x14ac:dyDescent="0.3">
      <c r="A112" s="71"/>
      <c r="B112" s="255"/>
      <c r="C112" s="256"/>
      <c r="D112" s="257" t="s">
        <v>283</v>
      </c>
      <c r="E112" s="257" t="s">
        <v>284</v>
      </c>
      <c r="F112" s="259">
        <v>0.03</v>
      </c>
      <c r="G112" s="258" t="s">
        <v>22</v>
      </c>
      <c r="H112" s="256"/>
      <c r="I112" s="255"/>
      <c r="J112" s="275"/>
      <c r="K112" s="245"/>
      <c r="L112" s="98"/>
      <c r="M112" s="256"/>
      <c r="N112" s="280"/>
    </row>
    <row r="113" spans="1:14" x14ac:dyDescent="0.3">
      <c r="A113" s="71"/>
      <c r="B113" s="255"/>
      <c r="C113" s="256"/>
      <c r="D113" s="257" t="s">
        <v>334</v>
      </c>
      <c r="E113" s="257" t="s">
        <v>335</v>
      </c>
      <c r="F113" s="259">
        <v>0.1</v>
      </c>
      <c r="G113" s="258" t="s">
        <v>22</v>
      </c>
      <c r="H113" s="256"/>
      <c r="I113" s="255"/>
      <c r="J113" s="275"/>
      <c r="K113" s="245"/>
      <c r="L113" s="98"/>
      <c r="M113" s="256"/>
      <c r="N113" s="280"/>
    </row>
    <row r="114" spans="1:14" x14ac:dyDescent="0.3">
      <c r="A114" s="71"/>
      <c r="B114" s="255"/>
      <c r="C114" s="256"/>
      <c r="D114" s="257" t="s">
        <v>313</v>
      </c>
      <c r="E114" s="257" t="s">
        <v>314</v>
      </c>
      <c r="F114" s="259">
        <v>0.1</v>
      </c>
      <c r="G114" s="258" t="s">
        <v>22</v>
      </c>
      <c r="H114" s="256"/>
      <c r="I114" s="255"/>
      <c r="J114" s="275"/>
      <c r="K114" s="245"/>
      <c r="L114" s="98"/>
      <c r="M114" s="256"/>
      <c r="N114" s="280"/>
    </row>
    <row r="115" spans="1:14" x14ac:dyDescent="0.3">
      <c r="A115" s="71"/>
      <c r="B115" s="255"/>
      <c r="C115" s="256"/>
      <c r="D115" s="257" t="s">
        <v>315</v>
      </c>
      <c r="E115" s="257" t="s">
        <v>316</v>
      </c>
      <c r="F115" s="259">
        <v>0.1</v>
      </c>
      <c r="G115" s="258" t="s">
        <v>22</v>
      </c>
      <c r="H115" s="256"/>
      <c r="I115" s="255"/>
      <c r="J115" s="275"/>
      <c r="K115" s="245"/>
      <c r="L115" s="98"/>
      <c r="M115" s="256"/>
      <c r="N115" s="280"/>
    </row>
    <row r="116" spans="1:14" x14ac:dyDescent="0.3">
      <c r="A116" s="71"/>
      <c r="B116" s="255"/>
      <c r="C116" s="256"/>
      <c r="D116" s="257" t="s">
        <v>317</v>
      </c>
      <c r="E116" s="257" t="s">
        <v>318</v>
      </c>
      <c r="F116" s="259">
        <v>0.1</v>
      </c>
      <c r="G116" s="258" t="s">
        <v>22</v>
      </c>
      <c r="H116" s="256"/>
      <c r="I116" s="255"/>
      <c r="J116" s="275"/>
      <c r="K116" s="245"/>
      <c r="L116" s="98"/>
      <c r="M116" s="256"/>
      <c r="N116" s="280"/>
    </row>
    <row r="117" spans="1:14" x14ac:dyDescent="0.3">
      <c r="A117" s="71"/>
      <c r="B117" s="255"/>
      <c r="C117" s="256"/>
      <c r="D117" s="257" t="s">
        <v>235</v>
      </c>
      <c r="E117" s="257" t="s">
        <v>287</v>
      </c>
      <c r="F117" s="259">
        <v>0.1</v>
      </c>
      <c r="G117" s="258" t="s">
        <v>22</v>
      </c>
      <c r="H117" s="256"/>
      <c r="I117" s="255"/>
      <c r="J117" s="275"/>
      <c r="K117" s="245"/>
      <c r="L117" s="98"/>
      <c r="M117" s="256"/>
      <c r="N117" s="280"/>
    </row>
    <row r="118" spans="1:14" x14ac:dyDescent="0.3">
      <c r="A118" s="71"/>
      <c r="B118" s="255"/>
      <c r="C118" s="256"/>
      <c r="D118" s="257" t="s">
        <v>288</v>
      </c>
      <c r="E118" s="257" t="s">
        <v>289</v>
      </c>
      <c r="F118" s="259">
        <v>7.0000000000000007E-2</v>
      </c>
      <c r="G118" s="258" t="s">
        <v>22</v>
      </c>
      <c r="H118" s="256"/>
      <c r="I118" s="255"/>
      <c r="J118" s="275"/>
      <c r="K118" s="245"/>
      <c r="L118" s="98"/>
      <c r="M118" s="256"/>
      <c r="N118" s="280"/>
    </row>
    <row r="119" spans="1:14" x14ac:dyDescent="0.3">
      <c r="A119" s="71"/>
      <c r="B119" s="255"/>
      <c r="C119" s="256"/>
      <c r="D119" s="257" t="s">
        <v>336</v>
      </c>
      <c r="E119" s="257" t="s">
        <v>337</v>
      </c>
      <c r="F119" s="259">
        <v>0.1</v>
      </c>
      <c r="G119" s="258" t="s">
        <v>22</v>
      </c>
      <c r="H119" s="256"/>
      <c r="I119" s="255"/>
      <c r="J119" s="275"/>
      <c r="K119" s="245"/>
      <c r="L119" s="98"/>
      <c r="M119" s="256"/>
      <c r="N119" s="280"/>
    </row>
    <row r="120" spans="1:14" x14ac:dyDescent="0.3">
      <c r="A120" s="71"/>
      <c r="B120" s="255"/>
      <c r="C120" s="256"/>
      <c r="D120" s="257" t="s">
        <v>242</v>
      </c>
      <c r="E120" s="257" t="s">
        <v>243</v>
      </c>
      <c r="F120" s="259">
        <v>0.1</v>
      </c>
      <c r="G120" s="258" t="s">
        <v>22</v>
      </c>
      <c r="H120" s="256"/>
      <c r="I120" s="255"/>
      <c r="J120" s="275"/>
      <c r="K120" s="245"/>
      <c r="L120" s="98"/>
      <c r="M120" s="256"/>
      <c r="N120" s="280"/>
    </row>
    <row r="121" spans="1:14" x14ac:dyDescent="0.3">
      <c r="A121" s="71"/>
      <c r="B121" s="255"/>
      <c r="C121" s="256"/>
      <c r="D121" s="257" t="s">
        <v>321</v>
      </c>
      <c r="E121" s="257" t="s">
        <v>322</v>
      </c>
      <c r="F121" s="259">
        <v>0.1</v>
      </c>
      <c r="G121" s="258" t="s">
        <v>22</v>
      </c>
      <c r="H121" s="256"/>
      <c r="I121" s="255"/>
      <c r="J121" s="275"/>
      <c r="K121" s="245"/>
      <c r="L121" s="98"/>
      <c r="M121" s="256"/>
      <c r="N121" s="280"/>
    </row>
    <row r="122" spans="1:14" x14ac:dyDescent="0.3">
      <c r="A122" s="71"/>
      <c r="B122" s="255"/>
      <c r="C122" s="256"/>
      <c r="D122" s="257" t="s">
        <v>246</v>
      </c>
      <c r="E122" s="257" t="s">
        <v>247</v>
      </c>
      <c r="F122" s="259">
        <v>0.1</v>
      </c>
      <c r="G122" s="258" t="s">
        <v>22</v>
      </c>
      <c r="H122" s="256"/>
      <c r="I122" s="255"/>
      <c r="J122" s="275"/>
      <c r="K122" s="245"/>
      <c r="L122" s="98"/>
      <c r="M122" s="256"/>
      <c r="N122" s="280"/>
    </row>
    <row r="123" spans="1:14" x14ac:dyDescent="0.3">
      <c r="A123" s="110" t="s">
        <v>338</v>
      </c>
      <c r="B123" s="261" t="s">
        <v>115</v>
      </c>
      <c r="C123" s="264" t="s">
        <v>20</v>
      </c>
      <c r="D123" s="358"/>
      <c r="E123" s="359"/>
      <c r="F123" s="359"/>
      <c r="G123" s="360"/>
      <c r="H123" s="265" t="s">
        <v>116</v>
      </c>
      <c r="I123" s="266">
        <v>25</v>
      </c>
      <c r="J123" s="284"/>
      <c r="K123" s="157"/>
      <c r="L123" s="158"/>
      <c r="M123" s="31"/>
      <c r="N123" s="281">
        <f>I123*M123</f>
        <v>0</v>
      </c>
    </row>
    <row r="124" spans="1:14" x14ac:dyDescent="0.3">
      <c r="A124" s="71"/>
      <c r="B124" s="255"/>
      <c r="C124" s="256"/>
      <c r="D124" s="257" t="s">
        <v>273</v>
      </c>
      <c r="E124" s="257" t="s">
        <v>274</v>
      </c>
      <c r="F124" s="259">
        <v>0.1</v>
      </c>
      <c r="G124" s="258" t="s">
        <v>22</v>
      </c>
      <c r="H124" s="256"/>
      <c r="I124" s="255"/>
      <c r="J124" s="275"/>
      <c r="K124" s="245"/>
      <c r="L124" s="98"/>
      <c r="M124" s="256"/>
      <c r="N124" s="280"/>
    </row>
    <row r="125" spans="1:14" x14ac:dyDescent="0.3">
      <c r="A125" s="71"/>
      <c r="B125" s="255"/>
      <c r="C125" s="256"/>
      <c r="D125" s="257" t="s">
        <v>299</v>
      </c>
      <c r="E125" s="257" t="s">
        <v>300</v>
      </c>
      <c r="F125" s="259">
        <v>0.1</v>
      </c>
      <c r="G125" s="258" t="s">
        <v>22</v>
      </c>
      <c r="H125" s="256"/>
      <c r="I125" s="255"/>
      <c r="J125" s="275"/>
      <c r="K125" s="245"/>
      <c r="L125" s="98"/>
      <c r="M125" s="256"/>
      <c r="N125" s="280"/>
    </row>
    <row r="126" spans="1:14" x14ac:dyDescent="0.3">
      <c r="A126" s="71"/>
      <c r="B126" s="255"/>
      <c r="C126" s="256"/>
      <c r="D126" s="257" t="s">
        <v>301</v>
      </c>
      <c r="E126" s="257" t="s">
        <v>302</v>
      </c>
      <c r="F126" s="259">
        <v>2.9999999999999997E-4</v>
      </c>
      <c r="G126" s="258" t="s">
        <v>22</v>
      </c>
      <c r="H126" s="256"/>
      <c r="I126" s="255"/>
      <c r="J126" s="275"/>
      <c r="K126" s="245"/>
      <c r="L126" s="98"/>
      <c r="M126" s="256"/>
      <c r="N126" s="280"/>
    </row>
    <row r="127" spans="1:14" x14ac:dyDescent="0.3">
      <c r="A127" s="71"/>
      <c r="B127" s="255"/>
      <c r="C127" s="256"/>
      <c r="D127" s="257" t="s">
        <v>303</v>
      </c>
      <c r="E127" s="257" t="s">
        <v>304</v>
      </c>
      <c r="F127" s="259">
        <v>0.1</v>
      </c>
      <c r="G127" s="258" t="s">
        <v>22</v>
      </c>
      <c r="H127" s="256"/>
      <c r="I127" s="255"/>
      <c r="J127" s="275"/>
      <c r="K127" s="245"/>
      <c r="L127" s="98"/>
      <c r="M127" s="256"/>
      <c r="N127" s="280"/>
    </row>
    <row r="128" spans="1:14" x14ac:dyDescent="0.3">
      <c r="A128" s="71"/>
      <c r="B128" s="255"/>
      <c r="C128" s="256"/>
      <c r="D128" s="257" t="s">
        <v>339</v>
      </c>
      <c r="E128" s="257" t="s">
        <v>340</v>
      </c>
      <c r="F128" s="259">
        <v>0.1</v>
      </c>
      <c r="G128" s="258" t="s">
        <v>22</v>
      </c>
      <c r="H128" s="256"/>
      <c r="I128" s="255"/>
      <c r="J128" s="275"/>
      <c r="K128" s="245"/>
      <c r="L128" s="98"/>
      <c r="M128" s="256"/>
      <c r="N128" s="280"/>
    </row>
    <row r="129" spans="1:14" x14ac:dyDescent="0.3">
      <c r="A129" s="71"/>
      <c r="B129" s="255"/>
      <c r="C129" s="256"/>
      <c r="D129" s="257" t="s">
        <v>341</v>
      </c>
      <c r="E129" s="257" t="s">
        <v>342</v>
      </c>
      <c r="F129" s="259">
        <v>0.1</v>
      </c>
      <c r="G129" s="258" t="s">
        <v>22</v>
      </c>
      <c r="H129" s="256"/>
      <c r="I129" s="255"/>
      <c r="J129" s="275"/>
      <c r="K129" s="245"/>
      <c r="L129" s="98"/>
      <c r="M129" s="256"/>
      <c r="N129" s="280"/>
    </row>
    <row r="130" spans="1:14" x14ac:dyDescent="0.3">
      <c r="A130" s="71"/>
      <c r="B130" s="255"/>
      <c r="C130" s="256"/>
      <c r="D130" s="257" t="s">
        <v>189</v>
      </c>
      <c r="E130" s="257" t="s">
        <v>190</v>
      </c>
      <c r="F130" s="259">
        <v>0.05</v>
      </c>
      <c r="G130" s="258" t="s">
        <v>22</v>
      </c>
      <c r="H130" s="256"/>
      <c r="I130" s="255"/>
      <c r="J130" s="275"/>
      <c r="K130" s="245"/>
      <c r="L130" s="98"/>
      <c r="M130" s="256"/>
      <c r="N130" s="280"/>
    </row>
    <row r="131" spans="1:14" x14ac:dyDescent="0.3">
      <c r="A131" s="71"/>
      <c r="B131" s="255"/>
      <c r="C131" s="256"/>
      <c r="D131" s="257" t="s">
        <v>343</v>
      </c>
      <c r="E131" s="257" t="s">
        <v>306</v>
      </c>
      <c r="F131" s="259">
        <v>0.1</v>
      </c>
      <c r="G131" s="258" t="s">
        <v>22</v>
      </c>
      <c r="H131" s="256"/>
      <c r="I131" s="255"/>
      <c r="J131" s="275"/>
      <c r="K131" s="245"/>
      <c r="L131" s="98"/>
      <c r="M131" s="256"/>
      <c r="N131" s="280"/>
    </row>
    <row r="132" spans="1:14" x14ac:dyDescent="0.3">
      <c r="A132" s="71"/>
      <c r="B132" s="255"/>
      <c r="C132" s="256"/>
      <c r="D132" s="257" t="s">
        <v>275</v>
      </c>
      <c r="E132" s="257" t="s">
        <v>276</v>
      </c>
      <c r="F132" s="259">
        <v>0.1</v>
      </c>
      <c r="G132" s="258" t="s">
        <v>22</v>
      </c>
      <c r="H132" s="256"/>
      <c r="I132" s="255"/>
      <c r="J132" s="275"/>
      <c r="K132" s="245"/>
      <c r="L132" s="98"/>
      <c r="M132" s="256"/>
      <c r="N132" s="280"/>
    </row>
    <row r="133" spans="1:14" x14ac:dyDescent="0.3">
      <c r="A133" s="71"/>
      <c r="B133" s="255"/>
      <c r="C133" s="256"/>
      <c r="D133" s="257" t="s">
        <v>344</v>
      </c>
      <c r="E133" s="257" t="s">
        <v>345</v>
      </c>
      <c r="F133" s="259">
        <v>0.1</v>
      </c>
      <c r="G133" s="258" t="s">
        <v>22</v>
      </c>
      <c r="H133" s="256"/>
      <c r="I133" s="255"/>
      <c r="J133" s="275"/>
      <c r="K133" s="245"/>
      <c r="L133" s="98"/>
      <c r="M133" s="256"/>
      <c r="N133" s="280"/>
    </row>
    <row r="134" spans="1:14" x14ac:dyDescent="0.3">
      <c r="A134" s="71"/>
      <c r="B134" s="255"/>
      <c r="C134" s="256"/>
      <c r="D134" s="257" t="s">
        <v>205</v>
      </c>
      <c r="E134" s="257" t="s">
        <v>206</v>
      </c>
      <c r="F134" s="259">
        <v>0.1</v>
      </c>
      <c r="G134" s="258" t="s">
        <v>22</v>
      </c>
      <c r="H134" s="256"/>
      <c r="I134" s="255"/>
      <c r="J134" s="275"/>
      <c r="K134" s="245"/>
      <c r="L134" s="98"/>
      <c r="M134" s="256"/>
      <c r="N134" s="280"/>
    </row>
    <row r="135" spans="1:14" x14ac:dyDescent="0.3">
      <c r="A135" s="71"/>
      <c r="B135" s="255"/>
      <c r="C135" s="256"/>
      <c r="D135" s="257" t="s">
        <v>307</v>
      </c>
      <c r="E135" s="257" t="s">
        <v>308</v>
      </c>
      <c r="F135" s="259">
        <v>0.1</v>
      </c>
      <c r="G135" s="258" t="s">
        <v>22</v>
      </c>
      <c r="H135" s="256"/>
      <c r="I135" s="255"/>
      <c r="J135" s="275"/>
      <c r="K135" s="245"/>
      <c r="L135" s="98"/>
      <c r="M135" s="256"/>
      <c r="N135" s="280"/>
    </row>
    <row r="136" spans="1:14" x14ac:dyDescent="0.3">
      <c r="A136" s="71"/>
      <c r="B136" s="255"/>
      <c r="C136" s="256"/>
      <c r="D136" s="257" t="s">
        <v>277</v>
      </c>
      <c r="E136" s="257" t="s">
        <v>278</v>
      </c>
      <c r="F136" s="259">
        <v>0.1</v>
      </c>
      <c r="G136" s="258" t="s">
        <v>22</v>
      </c>
      <c r="H136" s="256"/>
      <c r="I136" s="255"/>
      <c r="J136" s="275"/>
      <c r="K136" s="245"/>
      <c r="L136" s="98"/>
      <c r="M136" s="256"/>
      <c r="N136" s="280"/>
    </row>
    <row r="137" spans="1:14" x14ac:dyDescent="0.3">
      <c r="A137" s="71"/>
      <c r="B137" s="255"/>
      <c r="C137" s="256"/>
      <c r="D137" s="257" t="s">
        <v>332</v>
      </c>
      <c r="E137" s="257" t="s">
        <v>333</v>
      </c>
      <c r="F137" s="259">
        <v>1E-4</v>
      </c>
      <c r="G137" s="258" t="s">
        <v>22</v>
      </c>
      <c r="H137" s="256"/>
      <c r="I137" s="255"/>
      <c r="J137" s="275"/>
      <c r="K137" s="245"/>
      <c r="L137" s="98"/>
      <c r="M137" s="256"/>
      <c r="N137" s="280"/>
    </row>
    <row r="138" spans="1:14" x14ac:dyDescent="0.3">
      <c r="A138" s="71"/>
      <c r="B138" s="255"/>
      <c r="C138" s="256"/>
      <c r="D138" s="257" t="s">
        <v>309</v>
      </c>
      <c r="E138" s="257" t="s">
        <v>310</v>
      </c>
      <c r="F138" s="259">
        <v>0.1</v>
      </c>
      <c r="G138" s="258" t="s">
        <v>22</v>
      </c>
      <c r="H138" s="256"/>
      <c r="I138" s="255"/>
      <c r="J138" s="275"/>
      <c r="K138" s="245"/>
      <c r="L138" s="98"/>
      <c r="M138" s="256"/>
      <c r="N138" s="280"/>
    </row>
    <row r="139" spans="1:14" x14ac:dyDescent="0.3">
      <c r="A139" s="71"/>
      <c r="B139" s="255"/>
      <c r="C139" s="256"/>
      <c r="D139" s="257" t="s">
        <v>209</v>
      </c>
      <c r="E139" s="257" t="s">
        <v>210</v>
      </c>
      <c r="F139" s="259">
        <v>0.1</v>
      </c>
      <c r="G139" s="258" t="s">
        <v>22</v>
      </c>
      <c r="H139" s="256"/>
      <c r="I139" s="255"/>
      <c r="J139" s="275"/>
      <c r="K139" s="245"/>
      <c r="L139" s="98"/>
      <c r="M139" s="256"/>
      <c r="N139" s="280"/>
    </row>
    <row r="140" spans="1:14" x14ac:dyDescent="0.3">
      <c r="A140" s="71"/>
      <c r="B140" s="255"/>
      <c r="C140" s="256"/>
      <c r="D140" s="257" t="s">
        <v>311</v>
      </c>
      <c r="E140" s="257" t="s">
        <v>312</v>
      </c>
      <c r="F140" s="259">
        <v>1E-4</v>
      </c>
      <c r="G140" s="258" t="s">
        <v>22</v>
      </c>
      <c r="H140" s="256"/>
      <c r="I140" s="255"/>
      <c r="J140" s="275"/>
      <c r="K140" s="245"/>
      <c r="L140" s="98"/>
      <c r="M140" s="256"/>
      <c r="N140" s="280"/>
    </row>
    <row r="141" spans="1:14" x14ac:dyDescent="0.3">
      <c r="A141" s="71"/>
      <c r="B141" s="255"/>
      <c r="C141" s="256"/>
      <c r="D141" s="257" t="s">
        <v>346</v>
      </c>
      <c r="E141" s="257" t="s">
        <v>347</v>
      </c>
      <c r="F141" s="261">
        <v>5.0000000000000001E-4</v>
      </c>
      <c r="G141" s="258" t="s">
        <v>22</v>
      </c>
      <c r="H141" s="256"/>
      <c r="I141" s="255"/>
      <c r="J141" s="275"/>
      <c r="K141" s="246"/>
      <c r="L141" s="98"/>
      <c r="M141" s="256"/>
      <c r="N141" s="280"/>
    </row>
    <row r="142" spans="1:14" x14ac:dyDescent="0.3">
      <c r="A142" s="71"/>
      <c r="B142" s="255"/>
      <c r="C142" s="256"/>
      <c r="D142" s="257" t="s">
        <v>279</v>
      </c>
      <c r="E142" s="257" t="s">
        <v>280</v>
      </c>
      <c r="F142" s="259">
        <v>0.1</v>
      </c>
      <c r="G142" s="258" t="s">
        <v>22</v>
      </c>
      <c r="H142" s="256"/>
      <c r="I142" s="255"/>
      <c r="J142" s="275"/>
      <c r="K142" s="245"/>
      <c r="L142" s="98"/>
      <c r="M142" s="256"/>
      <c r="N142" s="280"/>
    </row>
    <row r="143" spans="1:14" x14ac:dyDescent="0.3">
      <c r="A143" s="71"/>
      <c r="B143" s="255"/>
      <c r="C143" s="256"/>
      <c r="D143" s="257" t="s">
        <v>348</v>
      </c>
      <c r="E143" s="257" t="s">
        <v>349</v>
      </c>
      <c r="F143" s="261">
        <v>0.01</v>
      </c>
      <c r="G143" s="258" t="s">
        <v>22</v>
      </c>
      <c r="H143" s="256"/>
      <c r="I143" s="255"/>
      <c r="J143" s="275"/>
      <c r="K143" s="246"/>
      <c r="L143" s="98"/>
      <c r="M143" s="256"/>
      <c r="N143" s="280"/>
    </row>
    <row r="144" spans="1:14" x14ac:dyDescent="0.3">
      <c r="A144" s="71"/>
      <c r="B144" s="255"/>
      <c r="C144" s="256"/>
      <c r="D144" s="257" t="s">
        <v>213</v>
      </c>
      <c r="E144" s="257" t="s">
        <v>214</v>
      </c>
      <c r="F144" s="259">
        <v>0.1</v>
      </c>
      <c r="G144" s="258" t="s">
        <v>22</v>
      </c>
      <c r="H144" s="256"/>
      <c r="I144" s="255"/>
      <c r="J144" s="275"/>
      <c r="K144" s="245"/>
      <c r="L144" s="98"/>
      <c r="M144" s="256"/>
      <c r="N144" s="280"/>
    </row>
    <row r="145" spans="1:14" x14ac:dyDescent="0.3">
      <c r="A145" s="71"/>
      <c r="B145" s="255"/>
      <c r="C145" s="256"/>
      <c r="D145" s="257" t="s">
        <v>217</v>
      </c>
      <c r="E145" s="257" t="s">
        <v>218</v>
      </c>
      <c r="F145" s="259">
        <v>0.1</v>
      </c>
      <c r="G145" s="258" t="s">
        <v>22</v>
      </c>
      <c r="H145" s="256"/>
      <c r="I145" s="255"/>
      <c r="J145" s="275"/>
      <c r="K145" s="245"/>
      <c r="L145" s="98"/>
      <c r="M145" s="256"/>
      <c r="N145" s="280"/>
    </row>
    <row r="146" spans="1:14" x14ac:dyDescent="0.3">
      <c r="A146" s="71"/>
      <c r="B146" s="255"/>
      <c r="C146" s="256"/>
      <c r="D146" s="257" t="s">
        <v>283</v>
      </c>
      <c r="E146" s="257" t="s">
        <v>284</v>
      </c>
      <c r="F146" s="259">
        <v>0.03</v>
      </c>
      <c r="G146" s="258" t="s">
        <v>22</v>
      </c>
      <c r="H146" s="256"/>
      <c r="I146" s="255"/>
      <c r="J146" s="275"/>
      <c r="K146" s="245"/>
      <c r="L146" s="98"/>
      <c r="M146" s="256"/>
      <c r="N146" s="280"/>
    </row>
    <row r="147" spans="1:14" x14ac:dyDescent="0.3">
      <c r="A147" s="71"/>
      <c r="B147" s="255"/>
      <c r="C147" s="256"/>
      <c r="D147" s="257" t="s">
        <v>350</v>
      </c>
      <c r="E147" s="257" t="s">
        <v>351</v>
      </c>
      <c r="F147" s="33">
        <v>0.03</v>
      </c>
      <c r="G147" s="258" t="s">
        <v>22</v>
      </c>
      <c r="H147" s="256"/>
      <c r="I147" s="255"/>
      <c r="J147" s="275"/>
      <c r="K147" s="239"/>
      <c r="L147" s="98"/>
      <c r="M147" s="256"/>
      <c r="N147" s="280"/>
    </row>
    <row r="148" spans="1:14" x14ac:dyDescent="0.3">
      <c r="A148" s="71"/>
      <c r="B148" s="255"/>
      <c r="C148" s="256"/>
      <c r="D148" s="257" t="s">
        <v>352</v>
      </c>
      <c r="E148" s="257" t="s">
        <v>286</v>
      </c>
      <c r="F148" s="259">
        <v>0.1</v>
      </c>
      <c r="G148" s="258" t="s">
        <v>22</v>
      </c>
      <c r="H148" s="256"/>
      <c r="I148" s="255"/>
      <c r="J148" s="275"/>
      <c r="K148" s="245"/>
      <c r="L148" s="98"/>
      <c r="M148" s="256"/>
      <c r="N148" s="280"/>
    </row>
    <row r="149" spans="1:14" x14ac:dyDescent="0.3">
      <c r="A149" s="71"/>
      <c r="B149" s="255"/>
      <c r="C149" s="256"/>
      <c r="D149" s="257" t="s">
        <v>353</v>
      </c>
      <c r="E149" s="257" t="s">
        <v>335</v>
      </c>
      <c r="F149" s="259">
        <v>0.1</v>
      </c>
      <c r="G149" s="258" t="s">
        <v>22</v>
      </c>
      <c r="H149" s="256"/>
      <c r="I149" s="255"/>
      <c r="J149" s="275"/>
      <c r="K149" s="245"/>
      <c r="L149" s="98"/>
      <c r="M149" s="256"/>
      <c r="N149" s="280"/>
    </row>
    <row r="150" spans="1:14" x14ac:dyDescent="0.3">
      <c r="A150" s="71"/>
      <c r="B150" s="255"/>
      <c r="C150" s="256"/>
      <c r="D150" s="257" t="s">
        <v>313</v>
      </c>
      <c r="E150" s="257" t="s">
        <v>314</v>
      </c>
      <c r="F150" s="259">
        <v>0.1</v>
      </c>
      <c r="G150" s="258" t="s">
        <v>22</v>
      </c>
      <c r="H150" s="256"/>
      <c r="I150" s="255"/>
      <c r="J150" s="275"/>
      <c r="K150" s="245"/>
      <c r="L150" s="98"/>
      <c r="M150" s="256"/>
      <c r="N150" s="280"/>
    </row>
    <row r="151" spans="1:14" x14ac:dyDescent="0.3">
      <c r="A151" s="71"/>
      <c r="B151" s="255"/>
      <c r="C151" s="256"/>
      <c r="D151" s="267" t="s">
        <v>315</v>
      </c>
      <c r="E151" s="267" t="s">
        <v>316</v>
      </c>
      <c r="F151" s="259">
        <v>0.1</v>
      </c>
      <c r="G151" s="258" t="s">
        <v>22</v>
      </c>
      <c r="H151" s="256"/>
      <c r="I151" s="255"/>
      <c r="J151" s="275"/>
      <c r="K151" s="245"/>
      <c r="L151" s="98"/>
      <c r="M151" s="256"/>
      <c r="N151" s="280"/>
    </row>
    <row r="152" spans="1:14" x14ac:dyDescent="0.3">
      <c r="A152" s="71"/>
      <c r="B152" s="255"/>
      <c r="C152" s="256"/>
      <c r="D152" s="267" t="s">
        <v>354</v>
      </c>
      <c r="E152" s="267" t="s">
        <v>355</v>
      </c>
      <c r="F152" s="259">
        <v>0.1</v>
      </c>
      <c r="G152" s="258" t="s">
        <v>22</v>
      </c>
      <c r="H152" s="256"/>
      <c r="I152" s="255"/>
      <c r="J152" s="275"/>
      <c r="K152" s="245"/>
      <c r="L152" s="98"/>
      <c r="M152" s="256"/>
      <c r="N152" s="280"/>
    </row>
    <row r="153" spans="1:14" x14ac:dyDescent="0.3">
      <c r="A153" s="71"/>
      <c r="B153" s="255"/>
      <c r="C153" s="256"/>
      <c r="D153" s="257" t="s">
        <v>317</v>
      </c>
      <c r="E153" s="257" t="s">
        <v>318</v>
      </c>
      <c r="F153" s="259">
        <v>0.1</v>
      </c>
      <c r="G153" s="258" t="s">
        <v>22</v>
      </c>
      <c r="H153" s="256"/>
      <c r="I153" s="255"/>
      <c r="J153" s="275"/>
      <c r="K153" s="245"/>
      <c r="L153" s="98"/>
      <c r="M153" s="256"/>
      <c r="N153" s="280"/>
    </row>
    <row r="154" spans="1:14" x14ac:dyDescent="0.3">
      <c r="A154" s="71"/>
      <c r="B154" s="255"/>
      <c r="C154" s="256"/>
      <c r="D154" s="257" t="s">
        <v>356</v>
      </c>
      <c r="E154" s="257" t="s">
        <v>357</v>
      </c>
      <c r="F154" s="259">
        <v>6.0000000000000002E-5</v>
      </c>
      <c r="G154" s="258" t="s">
        <v>22</v>
      </c>
      <c r="H154" s="256"/>
      <c r="I154" s="255"/>
      <c r="J154" s="275"/>
      <c r="K154" s="245"/>
      <c r="L154" s="98"/>
      <c r="M154" s="256"/>
      <c r="N154" s="280"/>
    </row>
    <row r="155" spans="1:14" x14ac:dyDescent="0.3">
      <c r="A155" s="71"/>
      <c r="B155" s="255"/>
      <c r="C155" s="256"/>
      <c r="D155" s="257" t="s">
        <v>233</v>
      </c>
      <c r="E155" s="257" t="s">
        <v>234</v>
      </c>
      <c r="F155" s="259">
        <v>0.1</v>
      </c>
      <c r="G155" s="258" t="s">
        <v>22</v>
      </c>
      <c r="H155" s="256"/>
      <c r="I155" s="255"/>
      <c r="J155" s="275"/>
      <c r="K155" s="245"/>
      <c r="L155" s="98"/>
      <c r="M155" s="256"/>
      <c r="N155" s="280"/>
    </row>
    <row r="156" spans="1:14" x14ac:dyDescent="0.3">
      <c r="A156" s="71"/>
      <c r="B156" s="255"/>
      <c r="C156" s="256"/>
      <c r="D156" s="260" t="s">
        <v>235</v>
      </c>
      <c r="E156" s="260" t="s">
        <v>287</v>
      </c>
      <c r="F156" s="259">
        <v>0.1</v>
      </c>
      <c r="G156" s="258" t="s">
        <v>22</v>
      </c>
      <c r="H156" s="256"/>
      <c r="I156" s="255"/>
      <c r="J156" s="275"/>
      <c r="K156" s="245"/>
      <c r="L156" s="98"/>
      <c r="M156" s="256"/>
      <c r="N156" s="280"/>
    </row>
    <row r="157" spans="1:14" x14ac:dyDescent="0.3">
      <c r="A157" s="71"/>
      <c r="B157" s="255"/>
      <c r="C157" s="256"/>
      <c r="D157" s="267" t="s">
        <v>288</v>
      </c>
      <c r="E157" s="267" t="s">
        <v>289</v>
      </c>
      <c r="F157" s="259">
        <v>7.0000000000000007E-2</v>
      </c>
      <c r="G157" s="258" t="s">
        <v>22</v>
      </c>
      <c r="H157" s="256"/>
      <c r="I157" s="255"/>
      <c r="J157" s="275"/>
      <c r="K157" s="245"/>
      <c r="L157" s="98"/>
      <c r="M157" s="256"/>
      <c r="N157" s="280"/>
    </row>
    <row r="158" spans="1:14" x14ac:dyDescent="0.3">
      <c r="A158" s="71"/>
      <c r="B158" s="255"/>
      <c r="C158" s="256"/>
      <c r="D158" s="257" t="s">
        <v>358</v>
      </c>
      <c r="E158" s="257" t="s">
        <v>359</v>
      </c>
      <c r="F158" s="259">
        <v>0.1</v>
      </c>
      <c r="G158" s="258" t="s">
        <v>22</v>
      </c>
      <c r="H158" s="256"/>
      <c r="I158" s="255"/>
      <c r="J158" s="275"/>
      <c r="K158" s="245"/>
      <c r="L158" s="98"/>
      <c r="M158" s="256"/>
      <c r="N158" s="280"/>
    </row>
    <row r="159" spans="1:14" x14ac:dyDescent="0.3">
      <c r="A159" s="71"/>
      <c r="B159" s="255"/>
      <c r="C159" s="256"/>
      <c r="D159" s="267" t="s">
        <v>360</v>
      </c>
      <c r="E159" s="267" t="s">
        <v>361</v>
      </c>
      <c r="F159" s="259">
        <v>0.02</v>
      </c>
      <c r="G159" s="258" t="s">
        <v>22</v>
      </c>
      <c r="H159" s="256"/>
      <c r="I159" s="255"/>
      <c r="J159" s="275"/>
      <c r="K159" s="245"/>
      <c r="L159" s="98"/>
      <c r="M159" s="256"/>
      <c r="N159" s="280"/>
    </row>
    <row r="160" spans="1:14" x14ac:dyDescent="0.3">
      <c r="A160" s="71"/>
      <c r="B160" s="255"/>
      <c r="C160" s="256"/>
      <c r="D160" s="267" t="s">
        <v>362</v>
      </c>
      <c r="E160" s="267" t="s">
        <v>363</v>
      </c>
      <c r="F160" s="33">
        <v>0.1</v>
      </c>
      <c r="G160" s="258" t="s">
        <v>22</v>
      </c>
      <c r="H160" s="256"/>
      <c r="I160" s="255"/>
      <c r="J160" s="275"/>
      <c r="K160" s="239"/>
      <c r="L160" s="98"/>
      <c r="M160" s="256"/>
      <c r="N160" s="280"/>
    </row>
    <row r="161" spans="1:14" x14ac:dyDescent="0.3">
      <c r="A161" s="71"/>
      <c r="B161" s="255"/>
      <c r="C161" s="256"/>
      <c r="D161" s="257" t="s">
        <v>290</v>
      </c>
      <c r="E161" s="257" t="s">
        <v>291</v>
      </c>
      <c r="F161" s="259">
        <v>4.0000000000000002E-4</v>
      </c>
      <c r="G161" s="258" t="s">
        <v>22</v>
      </c>
      <c r="H161" s="256"/>
      <c r="I161" s="255"/>
      <c r="J161" s="275"/>
      <c r="K161" s="245"/>
      <c r="L161" s="98"/>
      <c r="M161" s="256"/>
      <c r="N161" s="280"/>
    </row>
    <row r="162" spans="1:14" x14ac:dyDescent="0.3">
      <c r="A162" s="71"/>
      <c r="B162" s="255"/>
      <c r="C162" s="256"/>
      <c r="D162" s="257" t="s">
        <v>292</v>
      </c>
      <c r="E162" s="257" t="s">
        <v>293</v>
      </c>
      <c r="F162" s="259">
        <v>4.0000000000000002E-4</v>
      </c>
      <c r="G162" s="258" t="s">
        <v>22</v>
      </c>
      <c r="H162" s="256"/>
      <c r="I162" s="255"/>
      <c r="J162" s="275"/>
      <c r="K162" s="245"/>
      <c r="L162" s="98"/>
      <c r="M162" s="256"/>
      <c r="N162" s="280"/>
    </row>
    <row r="163" spans="1:14" x14ac:dyDescent="0.3">
      <c r="A163" s="71"/>
      <c r="B163" s="255"/>
      <c r="C163" s="256"/>
      <c r="D163" s="257" t="s">
        <v>294</v>
      </c>
      <c r="E163" s="257" t="s">
        <v>295</v>
      </c>
      <c r="F163" s="259">
        <v>4.0000000000000002E-4</v>
      </c>
      <c r="G163" s="258" t="s">
        <v>22</v>
      </c>
      <c r="H163" s="256"/>
      <c r="I163" s="255"/>
      <c r="J163" s="275"/>
      <c r="K163" s="245"/>
      <c r="L163" s="98"/>
      <c r="M163" s="256"/>
      <c r="N163" s="280"/>
    </row>
    <row r="164" spans="1:14" x14ac:dyDescent="0.3">
      <c r="A164" s="71"/>
      <c r="B164" s="255"/>
      <c r="C164" s="256"/>
      <c r="D164" s="257" t="s">
        <v>323</v>
      </c>
      <c r="E164" s="257" t="s">
        <v>324</v>
      </c>
      <c r="F164" s="259">
        <v>4.0000000000000002E-4</v>
      </c>
      <c r="G164" s="258" t="s">
        <v>22</v>
      </c>
      <c r="H164" s="256"/>
      <c r="I164" s="255"/>
      <c r="J164" s="275"/>
      <c r="K164" s="245"/>
      <c r="L164" s="98"/>
      <c r="M164" s="256"/>
      <c r="N164" s="280"/>
    </row>
    <row r="165" spans="1:14" x14ac:dyDescent="0.3">
      <c r="A165" s="71"/>
      <c r="B165" s="255"/>
      <c r="C165" s="256"/>
      <c r="D165" s="257" t="s">
        <v>364</v>
      </c>
      <c r="E165" s="257" t="s">
        <v>365</v>
      </c>
      <c r="F165" s="259">
        <v>1E-3</v>
      </c>
      <c r="G165" s="258" t="s">
        <v>22</v>
      </c>
      <c r="H165" s="256"/>
      <c r="I165" s="255"/>
      <c r="J165" s="275"/>
      <c r="K165" s="245"/>
      <c r="L165" s="98"/>
      <c r="M165" s="256"/>
      <c r="N165" s="280"/>
    </row>
    <row r="166" spans="1:14" x14ac:dyDescent="0.3">
      <c r="A166" s="71"/>
      <c r="B166" s="255"/>
      <c r="C166" s="256"/>
      <c r="D166" s="257" t="s">
        <v>366</v>
      </c>
      <c r="E166" s="257" t="s">
        <v>367</v>
      </c>
      <c r="F166" s="259">
        <v>7.0000000000000001E-3</v>
      </c>
      <c r="G166" s="258" t="s">
        <v>22</v>
      </c>
      <c r="H166" s="256"/>
      <c r="I166" s="255"/>
      <c r="J166" s="275"/>
      <c r="K166" s="245"/>
      <c r="L166" s="98"/>
      <c r="M166" s="256"/>
      <c r="N166" s="280"/>
    </row>
    <row r="167" spans="1:14" x14ac:dyDescent="0.3">
      <c r="A167" s="71"/>
      <c r="B167" s="255"/>
      <c r="C167" s="256"/>
      <c r="D167" s="257" t="s">
        <v>256</v>
      </c>
      <c r="E167" s="257" t="s">
        <v>257</v>
      </c>
      <c r="F167" s="259">
        <v>0.1</v>
      </c>
      <c r="G167" s="258" t="s">
        <v>22</v>
      </c>
      <c r="H167" s="256"/>
      <c r="I167" s="255"/>
      <c r="J167" s="275"/>
      <c r="K167" s="245"/>
      <c r="L167" s="98"/>
      <c r="M167" s="256"/>
      <c r="N167" s="280"/>
    </row>
    <row r="168" spans="1:14" x14ac:dyDescent="0.3">
      <c r="A168" s="71"/>
      <c r="B168" s="255"/>
      <c r="C168" s="256"/>
      <c r="D168" s="267" t="s">
        <v>368</v>
      </c>
      <c r="E168" s="267" t="s">
        <v>369</v>
      </c>
      <c r="F168" s="259">
        <v>0.1</v>
      </c>
      <c r="G168" s="258" t="s">
        <v>22</v>
      </c>
      <c r="H168" s="256"/>
      <c r="I168" s="255"/>
      <c r="J168" s="275"/>
      <c r="K168" s="245"/>
      <c r="L168" s="98"/>
      <c r="M168" s="256"/>
      <c r="N168" s="280"/>
    </row>
    <row r="169" spans="1:14" x14ac:dyDescent="0.3">
      <c r="A169" s="71"/>
      <c r="B169" s="255"/>
      <c r="C169" s="256"/>
      <c r="D169" s="257" t="s">
        <v>260</v>
      </c>
      <c r="E169" s="257" t="s">
        <v>261</v>
      </c>
      <c r="F169" s="259">
        <v>0.1</v>
      </c>
      <c r="G169" s="258" t="s">
        <v>22</v>
      </c>
      <c r="H169" s="256"/>
      <c r="I169" s="255"/>
      <c r="J169" s="275"/>
      <c r="K169" s="245"/>
      <c r="L169" s="98"/>
      <c r="M169" s="256"/>
      <c r="N169" s="280"/>
    </row>
    <row r="170" spans="1:14" x14ac:dyDescent="0.3">
      <c r="A170" s="71"/>
      <c r="B170" s="255"/>
      <c r="C170" s="256"/>
      <c r="D170" s="257" t="s">
        <v>262</v>
      </c>
      <c r="E170" s="257" t="s">
        <v>263</v>
      </c>
      <c r="F170" s="259">
        <v>5.0000000000000004E-6</v>
      </c>
      <c r="G170" s="258" t="s">
        <v>22</v>
      </c>
      <c r="H170" s="256"/>
      <c r="I170" s="255"/>
      <c r="J170" s="275"/>
      <c r="K170" s="245"/>
      <c r="L170" s="98"/>
      <c r="M170" s="256"/>
      <c r="N170" s="280"/>
    </row>
    <row r="171" spans="1:14" x14ac:dyDescent="0.3">
      <c r="A171" s="71"/>
      <c r="B171" s="255"/>
      <c r="C171" s="256"/>
      <c r="D171" s="267" t="s">
        <v>370</v>
      </c>
      <c r="E171" s="267" t="s">
        <v>371</v>
      </c>
      <c r="F171" s="259">
        <v>0.01</v>
      </c>
      <c r="G171" s="258" t="s">
        <v>22</v>
      </c>
      <c r="H171" s="256"/>
      <c r="I171" s="255"/>
      <c r="J171" s="275"/>
      <c r="K171" s="245"/>
      <c r="L171" s="98"/>
      <c r="M171" s="256"/>
      <c r="N171" s="280"/>
    </row>
    <row r="172" spans="1:14" x14ac:dyDescent="0.3">
      <c r="A172" s="110" t="s">
        <v>372</v>
      </c>
      <c r="B172" s="261" t="s">
        <v>115</v>
      </c>
      <c r="C172" s="264" t="s">
        <v>20</v>
      </c>
      <c r="D172" s="358"/>
      <c r="E172" s="359"/>
      <c r="F172" s="359"/>
      <c r="G172" s="360"/>
      <c r="H172" s="265" t="s">
        <v>116</v>
      </c>
      <c r="I172" s="266">
        <v>15</v>
      </c>
      <c r="J172" s="284"/>
      <c r="K172" s="157"/>
      <c r="L172" s="158"/>
      <c r="M172" s="31"/>
      <c r="N172" s="281">
        <f>I172*M172</f>
        <v>0</v>
      </c>
    </row>
    <row r="173" spans="1:14" x14ac:dyDescent="0.3">
      <c r="A173" s="71"/>
      <c r="B173" s="255"/>
      <c r="C173" s="256"/>
      <c r="D173" s="267" t="s">
        <v>195</v>
      </c>
      <c r="E173" s="267" t="s">
        <v>196</v>
      </c>
      <c r="F173" s="259">
        <v>0.08</v>
      </c>
      <c r="G173" s="258" t="s">
        <v>22</v>
      </c>
      <c r="H173" s="256"/>
      <c r="I173" s="255"/>
      <c r="J173" s="275"/>
      <c r="K173" s="245"/>
      <c r="L173" s="98"/>
      <c r="M173" s="256"/>
      <c r="N173" s="280"/>
    </row>
    <row r="174" spans="1:14" x14ac:dyDescent="0.3">
      <c r="A174" s="71"/>
      <c r="B174" s="255"/>
      <c r="C174" s="256"/>
      <c r="D174" s="257" t="s">
        <v>197</v>
      </c>
      <c r="E174" s="257" t="s">
        <v>198</v>
      </c>
      <c r="F174" s="259">
        <v>0.08</v>
      </c>
      <c r="G174" s="258" t="s">
        <v>22</v>
      </c>
      <c r="H174" s="256"/>
      <c r="I174" s="255"/>
      <c r="J174" s="275"/>
      <c r="K174" s="245"/>
      <c r="L174" s="98"/>
      <c r="M174" s="256"/>
      <c r="N174" s="280"/>
    </row>
    <row r="175" spans="1:14" x14ac:dyDescent="0.3">
      <c r="A175" s="71"/>
      <c r="B175" s="255"/>
      <c r="C175" s="256"/>
      <c r="D175" s="257" t="s">
        <v>281</v>
      </c>
      <c r="E175" s="257" t="s">
        <v>282</v>
      </c>
      <c r="F175" s="261">
        <v>0.02</v>
      </c>
      <c r="G175" s="258" t="s">
        <v>22</v>
      </c>
      <c r="H175" s="256"/>
      <c r="I175" s="255"/>
      <c r="J175" s="275"/>
      <c r="K175" s="246"/>
      <c r="L175" s="98"/>
      <c r="M175" s="256"/>
      <c r="N175" s="280"/>
    </row>
    <row r="176" spans="1:14" x14ac:dyDescent="0.3">
      <c r="A176" s="71"/>
      <c r="B176" s="255"/>
      <c r="C176" s="256"/>
      <c r="D176" s="257" t="s">
        <v>213</v>
      </c>
      <c r="E176" s="257" t="s">
        <v>214</v>
      </c>
      <c r="F176" s="259">
        <v>0.1</v>
      </c>
      <c r="G176" s="258" t="s">
        <v>22</v>
      </c>
      <c r="H176" s="256"/>
      <c r="I176" s="255"/>
      <c r="J176" s="275"/>
      <c r="K176" s="245"/>
      <c r="L176" s="98"/>
      <c r="M176" s="256"/>
      <c r="N176" s="280"/>
    </row>
    <row r="177" spans="1:15" x14ac:dyDescent="0.3">
      <c r="A177" s="71"/>
      <c r="B177" s="255"/>
      <c r="C177" s="256"/>
      <c r="D177" s="257" t="s">
        <v>219</v>
      </c>
      <c r="E177" s="257" t="s">
        <v>220</v>
      </c>
      <c r="F177" s="259">
        <v>0.1</v>
      </c>
      <c r="G177" s="258" t="s">
        <v>22</v>
      </c>
      <c r="H177" s="256"/>
      <c r="I177" s="255"/>
      <c r="J177" s="275"/>
      <c r="K177" s="245"/>
      <c r="L177" s="98"/>
      <c r="M177" s="256"/>
      <c r="N177" s="280"/>
    </row>
    <row r="178" spans="1:15" x14ac:dyDescent="0.3">
      <c r="A178" s="71"/>
      <c r="B178" s="255"/>
      <c r="C178" s="256"/>
      <c r="D178" s="257" t="s">
        <v>223</v>
      </c>
      <c r="E178" s="257" t="s">
        <v>224</v>
      </c>
      <c r="F178" s="261">
        <v>0.01</v>
      </c>
      <c r="G178" s="258" t="s">
        <v>22</v>
      </c>
      <c r="H178" s="256"/>
      <c r="I178" s="255"/>
      <c r="J178" s="275"/>
      <c r="K178" s="246"/>
      <c r="L178" s="98"/>
      <c r="M178" s="256"/>
      <c r="N178" s="280"/>
    </row>
    <row r="179" spans="1:15" x14ac:dyDescent="0.3">
      <c r="A179" s="71"/>
      <c r="B179" s="255"/>
      <c r="C179" s="256"/>
      <c r="D179" s="267" t="s">
        <v>315</v>
      </c>
      <c r="E179" s="267" t="s">
        <v>316</v>
      </c>
      <c r="F179" s="259">
        <v>0.1</v>
      </c>
      <c r="G179" s="258" t="s">
        <v>22</v>
      </c>
      <c r="H179" s="256"/>
      <c r="I179" s="255"/>
      <c r="J179" s="275"/>
      <c r="K179" s="245"/>
      <c r="L179" s="98"/>
      <c r="M179" s="256"/>
      <c r="N179" s="280"/>
    </row>
    <row r="180" spans="1:15" x14ac:dyDescent="0.3">
      <c r="A180" s="71"/>
      <c r="B180" s="255"/>
      <c r="C180" s="256"/>
      <c r="D180" s="257" t="s">
        <v>227</v>
      </c>
      <c r="E180" s="257" t="s">
        <v>228</v>
      </c>
      <c r="F180" s="259">
        <v>0.01</v>
      </c>
      <c r="G180" s="258" t="s">
        <v>22</v>
      </c>
      <c r="H180" s="256"/>
      <c r="I180" s="255"/>
      <c r="J180" s="275"/>
      <c r="K180" s="245"/>
      <c r="L180" s="98"/>
      <c r="M180" s="256"/>
      <c r="N180" s="280"/>
    </row>
    <row r="181" spans="1:15" x14ac:dyDescent="0.3">
      <c r="A181" s="71"/>
      <c r="B181" s="255"/>
      <c r="C181" s="256"/>
      <c r="D181" s="257" t="s">
        <v>373</v>
      </c>
      <c r="E181" s="257" t="s">
        <v>374</v>
      </c>
      <c r="F181" s="259">
        <v>0.1</v>
      </c>
      <c r="G181" s="258" t="s">
        <v>22</v>
      </c>
      <c r="H181" s="256"/>
      <c r="I181" s="255"/>
      <c r="J181" s="275"/>
      <c r="K181" s="245"/>
      <c r="L181" s="98"/>
      <c r="M181" s="256"/>
      <c r="N181" s="280"/>
    </row>
    <row r="182" spans="1:15" x14ac:dyDescent="0.3">
      <c r="A182" s="71"/>
      <c r="B182" s="255"/>
      <c r="C182" s="256"/>
      <c r="D182" s="257" t="s">
        <v>246</v>
      </c>
      <c r="E182" s="257" t="s">
        <v>247</v>
      </c>
      <c r="F182" s="259">
        <v>0.1</v>
      </c>
      <c r="G182" s="258" t="s">
        <v>22</v>
      </c>
      <c r="H182" s="256"/>
      <c r="I182" s="255"/>
      <c r="J182" s="275"/>
      <c r="K182" s="245"/>
      <c r="L182" s="98"/>
      <c r="M182" s="256"/>
      <c r="N182" s="280"/>
    </row>
    <row r="183" spans="1:15" x14ac:dyDescent="0.3">
      <c r="A183" s="71"/>
      <c r="B183" s="255"/>
      <c r="C183" s="256"/>
      <c r="D183" s="257" t="s">
        <v>248</v>
      </c>
      <c r="E183" s="257" t="s">
        <v>249</v>
      </c>
      <c r="F183" s="259">
        <v>0.1</v>
      </c>
      <c r="G183" s="258" t="s">
        <v>22</v>
      </c>
      <c r="H183" s="256"/>
      <c r="I183" s="255"/>
      <c r="J183" s="275"/>
      <c r="K183" s="245"/>
      <c r="L183" s="98"/>
      <c r="M183" s="256"/>
      <c r="N183" s="280"/>
    </row>
    <row r="184" spans="1:15" x14ac:dyDescent="0.3">
      <c r="A184" s="71"/>
      <c r="B184" s="255"/>
      <c r="C184" s="256"/>
      <c r="D184" s="257" t="s">
        <v>252</v>
      </c>
      <c r="E184" s="257" t="s">
        <v>253</v>
      </c>
      <c r="F184" s="268">
        <v>0.03</v>
      </c>
      <c r="G184" s="258" t="s">
        <v>22</v>
      </c>
      <c r="H184" s="256"/>
      <c r="I184" s="255"/>
      <c r="J184" s="275"/>
      <c r="K184" s="248"/>
      <c r="L184" s="98"/>
      <c r="M184" s="256"/>
      <c r="N184" s="280"/>
    </row>
    <row r="185" spans="1:15" x14ac:dyDescent="0.3">
      <c r="A185" s="71"/>
      <c r="B185" s="255"/>
      <c r="C185" s="256"/>
      <c r="D185" s="257" t="s">
        <v>254</v>
      </c>
      <c r="E185" s="257" t="s">
        <v>255</v>
      </c>
      <c r="F185" s="259">
        <v>0.1</v>
      </c>
      <c r="G185" s="258" t="s">
        <v>22</v>
      </c>
      <c r="H185" s="256"/>
      <c r="I185" s="255"/>
      <c r="J185" s="275"/>
      <c r="K185" s="245"/>
      <c r="L185" s="98"/>
      <c r="M185" s="256"/>
      <c r="N185" s="280"/>
    </row>
    <row r="186" spans="1:15" x14ac:dyDescent="0.3">
      <c r="A186" s="71"/>
      <c r="B186" s="255"/>
      <c r="C186" s="256"/>
      <c r="D186" s="257" t="s">
        <v>256</v>
      </c>
      <c r="E186" s="257" t="s">
        <v>257</v>
      </c>
      <c r="F186" s="259">
        <v>0.1</v>
      </c>
      <c r="G186" s="258" t="s">
        <v>22</v>
      </c>
      <c r="H186" s="256"/>
      <c r="I186" s="255"/>
      <c r="J186" s="275"/>
      <c r="K186" s="245"/>
      <c r="L186" s="98"/>
      <c r="M186" s="256"/>
      <c r="N186" s="280"/>
    </row>
    <row r="187" spans="1:15" x14ac:dyDescent="0.3">
      <c r="A187" s="71"/>
      <c r="B187" s="255"/>
      <c r="C187" s="256"/>
      <c r="D187" s="257" t="s">
        <v>262</v>
      </c>
      <c r="E187" s="257" t="s">
        <v>263</v>
      </c>
      <c r="F187" s="261">
        <v>5.0000000000000004E-6</v>
      </c>
      <c r="G187" s="258" t="s">
        <v>22</v>
      </c>
      <c r="H187" s="256"/>
      <c r="I187" s="255"/>
      <c r="J187" s="275"/>
      <c r="K187" s="246"/>
      <c r="L187" s="98"/>
      <c r="M187" s="256"/>
      <c r="N187" s="280"/>
    </row>
    <row r="188" spans="1:15" x14ac:dyDescent="0.3">
      <c r="A188" s="71"/>
      <c r="B188" s="255"/>
      <c r="C188" s="256"/>
      <c r="D188" s="257" t="s">
        <v>375</v>
      </c>
      <c r="E188" s="257" t="s">
        <v>376</v>
      </c>
      <c r="F188" s="259">
        <v>0.1</v>
      </c>
      <c r="G188" s="258" t="s">
        <v>22</v>
      </c>
      <c r="H188" s="256"/>
      <c r="I188" s="255"/>
      <c r="J188" s="275"/>
      <c r="K188" s="245"/>
      <c r="L188" s="98"/>
      <c r="M188" s="256"/>
      <c r="N188" s="280"/>
    </row>
    <row r="189" spans="1:15" x14ac:dyDescent="0.3">
      <c r="A189" s="71"/>
      <c r="B189" s="255"/>
      <c r="C189" s="256"/>
      <c r="D189" s="257" t="s">
        <v>377</v>
      </c>
      <c r="E189" s="257" t="s">
        <v>378</v>
      </c>
      <c r="F189" s="33">
        <v>0.04</v>
      </c>
      <c r="G189" s="258" t="s">
        <v>22</v>
      </c>
      <c r="H189" s="256"/>
      <c r="I189" s="255"/>
      <c r="J189" s="275"/>
      <c r="K189" s="239"/>
      <c r="L189" s="98"/>
      <c r="M189" s="256"/>
      <c r="N189" s="280"/>
    </row>
    <row r="190" spans="1:15" ht="15" thickBot="1" x14ac:dyDescent="0.35">
      <c r="A190" s="269"/>
      <c r="B190" s="270"/>
      <c r="C190" s="271"/>
      <c r="D190" s="272" t="s">
        <v>379</v>
      </c>
      <c r="E190" s="272" t="s">
        <v>380</v>
      </c>
      <c r="F190" s="273">
        <v>0.1</v>
      </c>
      <c r="G190" s="86" t="s">
        <v>22</v>
      </c>
      <c r="H190" s="271"/>
      <c r="I190" s="270"/>
      <c r="J190" s="276"/>
      <c r="K190" s="249"/>
      <c r="L190" s="156"/>
      <c r="M190" s="271"/>
      <c r="N190" s="282"/>
    </row>
    <row r="191" spans="1:15" x14ac:dyDescent="0.3">
      <c r="A191" t="s">
        <v>42</v>
      </c>
      <c r="B191" s="52"/>
      <c r="C191" s="24"/>
      <c r="D191" s="24"/>
      <c r="E191" s="1"/>
      <c r="F191" s="5"/>
      <c r="G191" s="5"/>
      <c r="H191" s="1"/>
      <c r="I191" s="5"/>
      <c r="J191" s="5"/>
      <c r="K191" s="5"/>
      <c r="L191" s="5"/>
      <c r="M191" s="1"/>
      <c r="N191" s="82"/>
      <c r="O191" t="s">
        <v>43</v>
      </c>
    </row>
    <row r="192" spans="1:15" x14ac:dyDescent="0.3">
      <c r="A192" s="1"/>
      <c r="B192" s="52"/>
      <c r="C192" s="24"/>
      <c r="D192" s="24"/>
      <c r="E192" s="1"/>
      <c r="F192" s="5"/>
      <c r="G192" s="5"/>
      <c r="H192" s="1"/>
      <c r="I192" s="5"/>
      <c r="J192" s="5"/>
      <c r="K192" s="5"/>
      <c r="L192" s="5"/>
      <c r="M192" s="1"/>
      <c r="N192" s="5"/>
    </row>
    <row r="193" spans="1:14" x14ac:dyDescent="0.3">
      <c r="A193" t="s">
        <v>44</v>
      </c>
      <c r="B193" s="52"/>
      <c r="C193" s="24"/>
      <c r="D193" s="24"/>
      <c r="E193" s="1"/>
      <c r="F193" s="5"/>
      <c r="G193" s="5"/>
      <c r="H193" s="1"/>
      <c r="I193" s="5"/>
      <c r="J193" s="5"/>
      <c r="K193" s="5"/>
      <c r="L193" s="5"/>
      <c r="M193" s="1"/>
      <c r="N193" s="25">
        <f>SUM(N2:N185)</f>
        <v>0</v>
      </c>
    </row>
    <row r="194" spans="1:14" x14ac:dyDescent="0.3">
      <c r="A194" t="s">
        <v>45</v>
      </c>
      <c r="B194" s="52"/>
      <c r="C194" s="24"/>
      <c r="D194" s="24"/>
      <c r="E194" s="1"/>
      <c r="F194" s="5"/>
      <c r="G194" s="5"/>
      <c r="H194" s="26">
        <f>N193*0.15</f>
        <v>0</v>
      </c>
      <c r="I194" s="5"/>
      <c r="J194" s="5"/>
      <c r="K194" s="5"/>
      <c r="L194" s="5"/>
      <c r="M194" s="1"/>
      <c r="N194" s="27">
        <f>H194*((100-N191)/100)</f>
        <v>0</v>
      </c>
    </row>
    <row r="195" spans="1:14" x14ac:dyDescent="0.3">
      <c r="A195" s="1"/>
      <c r="B195" s="52"/>
      <c r="C195" s="24"/>
      <c r="D195" s="24"/>
      <c r="E195" s="1"/>
      <c r="F195" s="5"/>
      <c r="G195" s="5"/>
      <c r="H195" s="1"/>
      <c r="I195" s="5"/>
      <c r="J195" s="5"/>
      <c r="K195" s="5"/>
      <c r="L195" s="5"/>
      <c r="M195" s="1"/>
      <c r="N195" s="28"/>
    </row>
    <row r="196" spans="1:14" x14ac:dyDescent="0.3">
      <c r="A196" s="29" t="s">
        <v>46</v>
      </c>
      <c r="B196" s="52"/>
      <c r="C196" s="24"/>
      <c r="D196" s="24"/>
      <c r="E196" s="1"/>
      <c r="F196" s="5"/>
      <c r="G196" s="5"/>
      <c r="H196" s="1"/>
      <c r="I196" s="5"/>
      <c r="J196" s="5"/>
      <c r="K196" s="5"/>
      <c r="L196" s="5"/>
      <c r="M196" s="1"/>
      <c r="N196" s="30">
        <f>N193+N194</f>
        <v>0</v>
      </c>
    </row>
  </sheetData>
  <sheetProtection algorithmName="SHA-512" hashValue="KVOqJy2gx1vJ0oig8jmqfVdDyhdbgxbCDlOdaZjKVQj+ZHmMXJGE6POSs7kamK2k7O/AVTmUgmk/eTN3Bye4CQ==" saltValue="x4K9MMYe/CJ5HUxcGy+2LQ==" spinCount="100000" sheet="1" objects="1" scenarios="1"/>
  <sortState xmlns:xlrd2="http://schemas.microsoft.com/office/spreadsheetml/2017/richdata2" ref="D173:H190">
    <sortCondition ref="D173:D190"/>
  </sortState>
  <mergeCells count="6">
    <mergeCell ref="D172:G172"/>
    <mergeCell ref="D2:G2"/>
    <mergeCell ref="D47:G47"/>
    <mergeCell ref="D66:G66"/>
    <mergeCell ref="D97:G97"/>
    <mergeCell ref="D123:G123"/>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AA36E-2211-4DD9-9CFC-3D76082A8ECA}">
  <sheetPr codeName="Blad6"/>
  <dimension ref="A1:N10"/>
  <sheetViews>
    <sheetView workbookViewId="0">
      <selection activeCell="J17" sqref="J17"/>
    </sheetView>
  </sheetViews>
  <sheetFormatPr defaultRowHeight="14.4" x14ac:dyDescent="0.3"/>
  <cols>
    <col min="1" max="1" width="33.44140625" bestFit="1" customWidth="1"/>
    <col min="3" max="3" width="21" customWidth="1"/>
    <col min="4" max="4" width="32.33203125" bestFit="1" customWidth="1"/>
    <col min="5" max="5" width="12.44140625" bestFit="1" customWidth="1"/>
    <col min="7" max="7" width="8.88671875" style="52"/>
    <col min="8" max="8" width="20.44140625" bestFit="1" customWidth="1"/>
  </cols>
  <sheetData>
    <row r="1" spans="1:14" ht="15" thickBot="1" x14ac:dyDescent="0.35">
      <c r="A1" s="38" t="s">
        <v>7</v>
      </c>
      <c r="B1" s="39" t="s">
        <v>8</v>
      </c>
      <c r="C1" s="40" t="s">
        <v>9</v>
      </c>
      <c r="D1" s="41" t="s">
        <v>10</v>
      </c>
      <c r="E1" s="42" t="s">
        <v>11</v>
      </c>
      <c r="F1" s="43" t="s">
        <v>12</v>
      </c>
      <c r="G1" s="43" t="s">
        <v>13</v>
      </c>
      <c r="H1" s="43" t="s">
        <v>14</v>
      </c>
      <c r="I1" s="43" t="s">
        <v>15</v>
      </c>
      <c r="J1" s="43" t="s">
        <v>12</v>
      </c>
      <c r="K1" s="43" t="s">
        <v>13</v>
      </c>
      <c r="L1" s="44" t="s">
        <v>16</v>
      </c>
      <c r="M1" s="45" t="s">
        <v>17</v>
      </c>
    </row>
    <row r="2" spans="1:14" ht="15" thickBot="1" x14ac:dyDescent="0.35">
      <c r="A2" s="68" t="s">
        <v>381</v>
      </c>
      <c r="B2" s="94" t="s">
        <v>382</v>
      </c>
      <c r="C2" s="94" t="s">
        <v>383</v>
      </c>
      <c r="D2" s="285"/>
      <c r="E2" s="94" t="s">
        <v>33</v>
      </c>
      <c r="F2" s="94">
        <v>100</v>
      </c>
      <c r="G2" s="94" t="s">
        <v>384</v>
      </c>
      <c r="H2" s="101" t="s">
        <v>385</v>
      </c>
      <c r="I2" s="95">
        <v>500</v>
      </c>
      <c r="J2" s="293"/>
      <c r="K2" s="94" t="s">
        <v>384</v>
      </c>
      <c r="L2" s="96"/>
      <c r="M2" s="97">
        <f>I2*L2</f>
        <v>0</v>
      </c>
    </row>
    <row r="3" spans="1:14" x14ac:dyDescent="0.3">
      <c r="A3" s="267" t="s">
        <v>381</v>
      </c>
      <c r="B3" s="258" t="s">
        <v>115</v>
      </c>
      <c r="C3" s="258" t="s">
        <v>383</v>
      </c>
      <c r="D3" s="286"/>
      <c r="E3" s="258" t="s">
        <v>33</v>
      </c>
      <c r="F3" s="258">
        <v>100</v>
      </c>
      <c r="G3" s="258" t="s">
        <v>384</v>
      </c>
      <c r="H3" s="258" t="s">
        <v>385</v>
      </c>
      <c r="I3" s="258">
        <v>100</v>
      </c>
      <c r="J3" s="294"/>
      <c r="K3" s="258" t="s">
        <v>384</v>
      </c>
      <c r="L3" s="96"/>
      <c r="M3" s="164">
        <f>I3*L3</f>
        <v>0</v>
      </c>
    </row>
    <row r="4" spans="1:14" ht="15" thickBot="1" x14ac:dyDescent="0.35">
      <c r="A4" s="287" t="s">
        <v>386</v>
      </c>
      <c r="B4" s="47" t="s">
        <v>387</v>
      </c>
      <c r="C4" s="288"/>
      <c r="D4" s="289"/>
      <c r="E4" s="288"/>
      <c r="F4" s="288"/>
      <c r="G4" s="288"/>
      <c r="H4" s="290"/>
      <c r="I4" s="291">
        <v>230</v>
      </c>
      <c r="J4" s="292"/>
      <c r="K4" s="288"/>
      <c r="L4" s="89"/>
      <c r="M4" s="90">
        <f>I4*L4</f>
        <v>0</v>
      </c>
    </row>
    <row r="5" spans="1:14" s="10" customFormat="1" x14ac:dyDescent="0.3">
      <c r="A5" t="s">
        <v>42</v>
      </c>
      <c r="B5"/>
      <c r="C5" s="24"/>
      <c r="D5" s="24"/>
      <c r="E5" s="1"/>
      <c r="F5" s="5"/>
      <c r="G5" s="5"/>
      <c r="H5" s="1"/>
      <c r="I5" s="5"/>
      <c r="J5" s="5"/>
      <c r="K5" s="5"/>
      <c r="L5" s="1"/>
      <c r="M5" s="98"/>
      <c r="N5" s="10" t="s">
        <v>43</v>
      </c>
    </row>
    <row r="6" spans="1:14" s="10" customFormat="1" x14ac:dyDescent="0.3">
      <c r="A6" s="1"/>
      <c r="B6"/>
      <c r="C6" s="24"/>
      <c r="D6" s="24"/>
      <c r="E6" s="1"/>
      <c r="F6" s="5"/>
      <c r="G6" s="5"/>
      <c r="H6" s="1"/>
      <c r="I6" s="5"/>
      <c r="J6" s="5"/>
      <c r="K6" s="5"/>
      <c r="L6" s="1"/>
      <c r="M6" s="5"/>
    </row>
    <row r="7" spans="1:14" s="10" customFormat="1" x14ac:dyDescent="0.3">
      <c r="A7" t="s">
        <v>44</v>
      </c>
      <c r="B7"/>
      <c r="C7" s="24"/>
      <c r="D7" s="24"/>
      <c r="E7" s="1"/>
      <c r="F7" s="5"/>
      <c r="G7" s="5"/>
      <c r="H7" s="1"/>
      <c r="I7" s="5"/>
      <c r="J7" s="5"/>
      <c r="K7" s="5"/>
      <c r="L7" s="1"/>
      <c r="M7" s="25">
        <f>SUM(M2:M4)</f>
        <v>0</v>
      </c>
    </row>
    <row r="8" spans="1:14" s="10" customFormat="1" x14ac:dyDescent="0.3">
      <c r="A8" t="s">
        <v>112</v>
      </c>
      <c r="B8"/>
      <c r="C8" s="24"/>
      <c r="D8" s="24"/>
      <c r="E8" s="1"/>
      <c r="F8" s="5"/>
      <c r="G8" s="5"/>
      <c r="H8" s="26">
        <f>M7*0.1</f>
        <v>0</v>
      </c>
      <c r="I8" s="5"/>
      <c r="J8" s="5"/>
      <c r="K8" s="5"/>
      <c r="L8" s="1"/>
      <c r="M8" s="27">
        <f>H8*((100-M5)/100)</f>
        <v>0</v>
      </c>
    </row>
    <row r="9" spans="1:14" s="10" customFormat="1" x14ac:dyDescent="0.3">
      <c r="A9" s="1"/>
      <c r="B9"/>
      <c r="C9" s="24"/>
      <c r="D9" s="24"/>
      <c r="E9" s="1"/>
      <c r="F9" s="5"/>
      <c r="G9" s="5"/>
      <c r="H9" s="1"/>
      <c r="I9" s="5"/>
      <c r="J9" s="5"/>
      <c r="K9" s="5"/>
      <c r="L9" s="1"/>
      <c r="M9" s="28"/>
    </row>
    <row r="10" spans="1:14" s="10" customFormat="1" x14ac:dyDescent="0.3">
      <c r="A10" s="29" t="s">
        <v>46</v>
      </c>
      <c r="B10"/>
      <c r="C10" s="24"/>
      <c r="D10" s="24"/>
      <c r="E10" s="1"/>
      <c r="F10" s="5"/>
      <c r="G10" s="5"/>
      <c r="H10" s="1"/>
      <c r="I10" s="5"/>
      <c r="J10" s="5"/>
      <c r="K10" s="5"/>
      <c r="L10" s="1"/>
      <c r="M10" s="30">
        <f>M7+M8</f>
        <v>0</v>
      </c>
    </row>
  </sheetData>
  <sheetProtection algorithmName="SHA-512" hashValue="OvVB6+P2blJ9fWuLxtUcc95z5g03Jr91tosHEfVhqqfhzj8OxYaalIffsJEC+eZSP3QC9srMPKM46l324YIdBw==" saltValue="ysefFZWs0gfDvHBfkBsXhA==" spinCount="100000" sheet="1" objects="1" scenarios="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85DE-DDEA-41C2-A0C9-D4427194EA54}">
  <sheetPr codeName="Blad7"/>
  <dimension ref="A1:M43"/>
  <sheetViews>
    <sheetView zoomScale="90" zoomScaleNormal="90" workbookViewId="0">
      <selection activeCell="J24" sqref="J24:J29"/>
    </sheetView>
  </sheetViews>
  <sheetFormatPr defaultRowHeight="14.4" x14ac:dyDescent="0.3"/>
  <cols>
    <col min="1" max="1" width="33.44140625" bestFit="1" customWidth="1"/>
    <col min="2" max="2" width="12.33203125" customWidth="1"/>
    <col min="4" max="4" width="60.5546875" customWidth="1"/>
    <col min="5" max="5" width="16" bestFit="1" customWidth="1"/>
    <col min="6" max="6" width="10" customWidth="1"/>
    <col min="7" max="7" width="28.44140625" style="52" customWidth="1"/>
    <col min="8" max="8" width="25.88671875" bestFit="1" customWidth="1"/>
    <col min="9" max="9" width="12.5546875" bestFit="1" customWidth="1"/>
    <col min="11" max="11" width="10.44140625" customWidth="1"/>
  </cols>
  <sheetData>
    <row r="1" spans="1:13" ht="15" thickBot="1" x14ac:dyDescent="0.35">
      <c r="A1" s="137" t="s">
        <v>7</v>
      </c>
      <c r="B1" s="137" t="s">
        <v>8</v>
      </c>
      <c r="C1" s="138" t="s">
        <v>9</v>
      </c>
      <c r="D1" s="139" t="s">
        <v>10</v>
      </c>
      <c r="E1" s="140" t="s">
        <v>11</v>
      </c>
      <c r="F1" s="141" t="s">
        <v>12</v>
      </c>
      <c r="G1" s="141" t="s">
        <v>13</v>
      </c>
      <c r="H1" s="141" t="s">
        <v>14</v>
      </c>
      <c r="I1" s="141" t="s">
        <v>15</v>
      </c>
      <c r="J1" s="142" t="s">
        <v>16</v>
      </c>
      <c r="K1" s="142" t="s">
        <v>17</v>
      </c>
    </row>
    <row r="2" spans="1:13" x14ac:dyDescent="0.3">
      <c r="A2" s="143" t="s">
        <v>388</v>
      </c>
      <c r="B2" s="144" t="s">
        <v>19</v>
      </c>
      <c r="C2" s="145" t="s">
        <v>20</v>
      </c>
      <c r="D2" s="185"/>
      <c r="E2" s="366"/>
      <c r="F2" s="366"/>
      <c r="G2" s="366"/>
      <c r="H2" s="366"/>
      <c r="I2" s="184">
        <v>150</v>
      </c>
      <c r="J2" s="69"/>
      <c r="K2" s="72">
        <f>I2*J2</f>
        <v>0</v>
      </c>
    </row>
    <row r="3" spans="1:13" x14ac:dyDescent="0.3">
      <c r="A3" s="112" t="s">
        <v>389</v>
      </c>
      <c r="B3" s="204" t="s">
        <v>390</v>
      </c>
      <c r="C3" s="133" t="s">
        <v>20</v>
      </c>
      <c r="D3" s="367"/>
      <c r="E3" s="368"/>
      <c r="F3" s="368"/>
      <c r="G3" s="368"/>
      <c r="H3" s="368"/>
      <c r="I3" s="368"/>
      <c r="J3" s="368"/>
      <c r="K3" s="370"/>
    </row>
    <row r="4" spans="1:13" x14ac:dyDescent="0.3">
      <c r="A4" s="120"/>
      <c r="B4" s="114"/>
      <c r="C4" s="116"/>
      <c r="D4" s="199" t="s">
        <v>408</v>
      </c>
      <c r="E4" s="56" t="s">
        <v>33</v>
      </c>
      <c r="F4" s="81" t="s">
        <v>20</v>
      </c>
      <c r="G4" s="192"/>
      <c r="H4" s="162" t="s">
        <v>20</v>
      </c>
      <c r="I4" s="99">
        <v>150</v>
      </c>
      <c r="J4" s="57"/>
      <c r="K4" s="72">
        <f>I4*J4</f>
        <v>0</v>
      </c>
      <c r="M4" s="135"/>
    </row>
    <row r="5" spans="1:13" x14ac:dyDescent="0.3">
      <c r="A5" s="121"/>
      <c r="B5" s="146"/>
      <c r="C5" s="51"/>
      <c r="D5" s="200" t="s">
        <v>763</v>
      </c>
      <c r="E5" s="56" t="s">
        <v>33</v>
      </c>
      <c r="F5" s="81" t="s">
        <v>20</v>
      </c>
      <c r="G5" s="192"/>
      <c r="H5" s="162" t="s">
        <v>20</v>
      </c>
      <c r="I5" s="99">
        <v>100</v>
      </c>
      <c r="J5" s="57"/>
      <c r="K5" s="72">
        <f>I5*J5</f>
        <v>0</v>
      </c>
      <c r="M5" s="135"/>
    </row>
    <row r="6" spans="1:13" x14ac:dyDescent="0.3">
      <c r="A6" s="121"/>
      <c r="B6" s="146"/>
      <c r="C6" s="51"/>
      <c r="D6" s="59" t="s">
        <v>764</v>
      </c>
      <c r="E6" s="56" t="s">
        <v>33</v>
      </c>
      <c r="F6" s="81" t="s">
        <v>20</v>
      </c>
      <c r="G6" s="192"/>
      <c r="H6" s="162" t="s">
        <v>20</v>
      </c>
      <c r="I6" s="99">
        <v>100</v>
      </c>
      <c r="J6" s="57"/>
      <c r="K6" s="72">
        <f>I6*J6</f>
        <v>0</v>
      </c>
      <c r="M6" s="135"/>
    </row>
    <row r="7" spans="1:13" x14ac:dyDescent="0.3">
      <c r="A7" s="121"/>
      <c r="B7" s="146"/>
      <c r="C7" s="117"/>
      <c r="D7" s="190" t="s">
        <v>391</v>
      </c>
      <c r="E7" s="33" t="s">
        <v>33</v>
      </c>
      <c r="F7" s="33" t="s">
        <v>20</v>
      </c>
      <c r="G7" s="81" t="s">
        <v>392</v>
      </c>
      <c r="H7" s="100" t="s">
        <v>20</v>
      </c>
      <c r="I7" s="99">
        <v>75</v>
      </c>
      <c r="J7" s="57"/>
      <c r="K7" s="72">
        <f>I7*J7</f>
        <v>0</v>
      </c>
      <c r="M7" s="135"/>
    </row>
    <row r="8" spans="1:13" x14ac:dyDescent="0.3">
      <c r="A8" s="121"/>
      <c r="B8" s="146"/>
      <c r="C8" s="117"/>
      <c r="D8" s="58" t="s">
        <v>393</v>
      </c>
      <c r="E8" s="33" t="s">
        <v>33</v>
      </c>
      <c r="F8" s="33" t="s">
        <v>20</v>
      </c>
      <c r="G8" s="151" t="s">
        <v>392</v>
      </c>
      <c r="H8" s="100"/>
      <c r="I8" s="99">
        <v>125</v>
      </c>
      <c r="J8" s="57"/>
      <c r="K8" s="72">
        <f t="shared" ref="K8:K14" si="0">I8*J8</f>
        <v>0</v>
      </c>
      <c r="M8" s="135"/>
    </row>
    <row r="9" spans="1:13" x14ac:dyDescent="0.3">
      <c r="A9" s="121"/>
      <c r="B9" s="146"/>
      <c r="C9" s="117"/>
      <c r="D9" s="58" t="s">
        <v>394</v>
      </c>
      <c r="E9" s="33" t="s">
        <v>33</v>
      </c>
      <c r="F9" s="33" t="s">
        <v>20</v>
      </c>
      <c r="G9" s="152" t="s">
        <v>395</v>
      </c>
      <c r="H9" s="100" t="s">
        <v>20</v>
      </c>
      <c r="I9" s="99">
        <v>125</v>
      </c>
      <c r="J9" s="57"/>
      <c r="K9" s="72">
        <f t="shared" si="0"/>
        <v>0</v>
      </c>
    </row>
    <row r="10" spans="1:13" x14ac:dyDescent="0.3">
      <c r="A10" s="121"/>
      <c r="B10" s="146"/>
      <c r="C10" s="117"/>
      <c r="D10" s="58" t="s">
        <v>396</v>
      </c>
      <c r="E10" s="33" t="s">
        <v>33</v>
      </c>
      <c r="F10" s="33" t="s">
        <v>20</v>
      </c>
      <c r="G10" s="81" t="s">
        <v>397</v>
      </c>
      <c r="H10" s="100" t="s">
        <v>20</v>
      </c>
      <c r="I10" s="99">
        <v>100</v>
      </c>
      <c r="J10" s="57"/>
      <c r="K10" s="72">
        <f t="shared" si="0"/>
        <v>0</v>
      </c>
    </row>
    <row r="11" spans="1:13" x14ac:dyDescent="0.3">
      <c r="A11" s="121"/>
      <c r="B11" s="146"/>
      <c r="C11" s="117"/>
      <c r="D11" s="58" t="s">
        <v>398</v>
      </c>
      <c r="E11" s="33" t="s">
        <v>33</v>
      </c>
      <c r="F11" s="33" t="s">
        <v>20</v>
      </c>
      <c r="G11" s="81" t="s">
        <v>399</v>
      </c>
      <c r="H11" s="100" t="s">
        <v>20</v>
      </c>
      <c r="I11" s="99">
        <v>25</v>
      </c>
      <c r="J11" s="57"/>
      <c r="K11" s="72">
        <f t="shared" si="0"/>
        <v>0</v>
      </c>
    </row>
    <row r="12" spans="1:13" x14ac:dyDescent="0.3">
      <c r="A12" s="121"/>
      <c r="B12" s="146"/>
      <c r="C12" s="117"/>
      <c r="D12" s="58" t="s">
        <v>400</v>
      </c>
      <c r="E12" s="33" t="s">
        <v>33</v>
      </c>
      <c r="F12" s="33" t="s">
        <v>20</v>
      </c>
      <c r="G12" s="151" t="s">
        <v>401</v>
      </c>
      <c r="H12" s="100" t="s">
        <v>20</v>
      </c>
      <c r="I12" s="99">
        <v>125</v>
      </c>
      <c r="J12" s="57"/>
      <c r="K12" s="72">
        <f t="shared" si="0"/>
        <v>0</v>
      </c>
    </row>
    <row r="13" spans="1:13" x14ac:dyDescent="0.3">
      <c r="A13" s="121"/>
      <c r="B13" s="146"/>
      <c r="C13" s="117"/>
      <c r="D13" s="58" t="s">
        <v>402</v>
      </c>
      <c r="E13" s="33" t="s">
        <v>33</v>
      </c>
      <c r="F13" s="33" t="s">
        <v>20</v>
      </c>
      <c r="G13" s="152" t="s">
        <v>403</v>
      </c>
      <c r="H13" s="100" t="s">
        <v>20</v>
      </c>
      <c r="I13" s="99">
        <v>125</v>
      </c>
      <c r="J13" s="57"/>
      <c r="K13" s="72">
        <f t="shared" si="0"/>
        <v>0</v>
      </c>
    </row>
    <row r="14" spans="1:13" x14ac:dyDescent="0.3">
      <c r="A14" s="121"/>
      <c r="B14" s="146"/>
      <c r="C14" s="117"/>
      <c r="D14" s="189" t="s">
        <v>404</v>
      </c>
      <c r="E14" s="33" t="s">
        <v>33</v>
      </c>
      <c r="F14" s="33" t="s">
        <v>20</v>
      </c>
      <c r="G14" s="81" t="s">
        <v>405</v>
      </c>
      <c r="H14" s="100" t="s">
        <v>20</v>
      </c>
      <c r="I14" s="99">
        <v>25</v>
      </c>
      <c r="J14" s="57"/>
      <c r="K14" s="72">
        <f t="shared" si="0"/>
        <v>0</v>
      </c>
      <c r="M14" s="135"/>
    </row>
    <row r="15" spans="1:13" x14ac:dyDescent="0.3">
      <c r="A15" s="146"/>
      <c r="B15" s="146"/>
      <c r="C15" s="51"/>
      <c r="D15" s="201" t="s">
        <v>406</v>
      </c>
      <c r="E15" s="56" t="s">
        <v>33</v>
      </c>
      <c r="F15" s="33" t="s">
        <v>20</v>
      </c>
      <c r="G15" s="188" t="s">
        <v>407</v>
      </c>
      <c r="H15" s="100" t="s">
        <v>20</v>
      </c>
      <c r="I15" s="99">
        <v>100</v>
      </c>
      <c r="J15" s="57"/>
      <c r="K15" s="72">
        <f>I15*J15</f>
        <v>0</v>
      </c>
    </row>
    <row r="16" spans="1:13" x14ac:dyDescent="0.3">
      <c r="A16" s="146"/>
      <c r="B16" s="146"/>
      <c r="C16" s="51"/>
      <c r="D16" s="59" t="s">
        <v>765</v>
      </c>
      <c r="E16" s="56" t="s">
        <v>33</v>
      </c>
      <c r="F16" s="33" t="s">
        <v>20</v>
      </c>
      <c r="G16" s="81" t="s">
        <v>768</v>
      </c>
      <c r="H16" s="100" t="s">
        <v>20</v>
      </c>
      <c r="I16" s="99">
        <v>125</v>
      </c>
      <c r="J16" s="57"/>
      <c r="K16" s="72">
        <f>I16*J16</f>
        <v>0</v>
      </c>
    </row>
    <row r="17" spans="1:12" x14ac:dyDescent="0.3">
      <c r="A17" s="146"/>
      <c r="B17" s="146"/>
      <c r="C17" s="51"/>
      <c r="D17" s="202" t="s">
        <v>766</v>
      </c>
      <c r="E17" s="56" t="s">
        <v>33</v>
      </c>
      <c r="F17" s="33" t="s">
        <v>20</v>
      </c>
      <c r="G17" s="81" t="s">
        <v>767</v>
      </c>
      <c r="H17" s="100" t="s">
        <v>20</v>
      </c>
      <c r="I17" s="99">
        <v>150</v>
      </c>
      <c r="J17" s="57"/>
      <c r="K17" s="72">
        <f>I17*J17</f>
        <v>0</v>
      </c>
    </row>
    <row r="18" spans="1:12" x14ac:dyDescent="0.3">
      <c r="A18" s="122"/>
      <c r="B18" s="115"/>
      <c r="C18" s="118"/>
      <c r="D18" s="190" t="s">
        <v>409</v>
      </c>
      <c r="E18" s="33" t="s">
        <v>33</v>
      </c>
      <c r="F18" s="81" t="s">
        <v>20</v>
      </c>
      <c r="G18" s="151"/>
      <c r="H18" s="162" t="s">
        <v>20</v>
      </c>
      <c r="I18" s="99">
        <v>25</v>
      </c>
      <c r="J18" s="57"/>
      <c r="K18" s="72">
        <f>I18*J18</f>
        <v>0</v>
      </c>
    </row>
    <row r="19" spans="1:12" ht="15.75" customHeight="1" x14ac:dyDescent="0.3">
      <c r="A19" s="112" t="s">
        <v>410</v>
      </c>
      <c r="B19" s="113" t="s">
        <v>776</v>
      </c>
      <c r="C19" s="133" t="s">
        <v>20</v>
      </c>
      <c r="D19" s="367"/>
      <c r="E19" s="368"/>
      <c r="F19" s="368"/>
      <c r="G19" s="369"/>
      <c r="H19" s="368"/>
      <c r="I19" s="368"/>
      <c r="J19" s="368"/>
      <c r="K19" s="370"/>
    </row>
    <row r="20" spans="1:12" x14ac:dyDescent="0.3">
      <c r="A20" s="120"/>
      <c r="B20" s="114"/>
      <c r="C20" s="119"/>
      <c r="D20" s="58" t="s">
        <v>411</v>
      </c>
      <c r="E20" s="33" t="s">
        <v>33</v>
      </c>
      <c r="F20" s="33" t="s">
        <v>20</v>
      </c>
      <c r="G20" s="81" t="s">
        <v>412</v>
      </c>
      <c r="H20" s="100" t="s">
        <v>20</v>
      </c>
      <c r="I20" s="99">
        <v>100</v>
      </c>
      <c r="J20" s="57"/>
      <c r="K20" s="72">
        <f>I20*J20</f>
        <v>0</v>
      </c>
    </row>
    <row r="21" spans="1:12" x14ac:dyDescent="0.3">
      <c r="A21" s="121"/>
      <c r="B21" s="146"/>
      <c r="C21" s="53"/>
      <c r="D21" s="189" t="s">
        <v>413</v>
      </c>
      <c r="E21" s="50" t="s">
        <v>33</v>
      </c>
      <c r="F21" s="50" t="s">
        <v>20</v>
      </c>
      <c r="G21" s="134" t="s">
        <v>412</v>
      </c>
      <c r="H21" s="100" t="s">
        <v>20</v>
      </c>
      <c r="I21" s="99">
        <v>5</v>
      </c>
      <c r="J21" s="57"/>
      <c r="K21" s="72">
        <f>I21*J21</f>
        <v>0</v>
      </c>
    </row>
    <row r="22" spans="1:12" x14ac:dyDescent="0.3">
      <c r="A22" s="121"/>
      <c r="B22" s="146"/>
      <c r="C22" s="55"/>
      <c r="D22" s="189" t="s">
        <v>414</v>
      </c>
      <c r="E22" s="50" t="s">
        <v>33</v>
      </c>
      <c r="F22" s="134" t="s">
        <v>20</v>
      </c>
      <c r="G22" s="81" t="s">
        <v>412</v>
      </c>
      <c r="H22" s="84" t="s">
        <v>20</v>
      </c>
      <c r="I22" s="203">
        <v>30</v>
      </c>
      <c r="J22" s="57"/>
      <c r="K22" s="72">
        <f>I22*J22</f>
        <v>0</v>
      </c>
    </row>
    <row r="23" spans="1:12" x14ac:dyDescent="0.3">
      <c r="A23" s="112" t="s">
        <v>410</v>
      </c>
      <c r="B23" s="205" t="s">
        <v>390</v>
      </c>
      <c r="C23" s="133" t="s">
        <v>20</v>
      </c>
      <c r="D23" s="371"/>
      <c r="E23" s="368"/>
      <c r="F23" s="368"/>
      <c r="G23" s="369"/>
      <c r="H23" s="369"/>
      <c r="I23" s="368"/>
      <c r="J23" s="368"/>
      <c r="K23" s="370"/>
    </row>
    <row r="24" spans="1:12" x14ac:dyDescent="0.3">
      <c r="A24" s="120"/>
      <c r="B24" s="114"/>
      <c r="C24" s="119"/>
      <c r="D24" s="189" t="s">
        <v>769</v>
      </c>
      <c r="E24" s="50" t="s">
        <v>33</v>
      </c>
      <c r="F24" s="50" t="s">
        <v>20</v>
      </c>
      <c r="G24" s="134" t="s">
        <v>774</v>
      </c>
      <c r="H24" s="100" t="s">
        <v>20</v>
      </c>
      <c r="I24" s="99">
        <v>40</v>
      </c>
      <c r="J24" s="57"/>
      <c r="K24" s="72">
        <f t="shared" ref="K24:K29" si="1">I24*J24</f>
        <v>0</v>
      </c>
    </row>
    <row r="25" spans="1:12" x14ac:dyDescent="0.3">
      <c r="A25" s="121"/>
      <c r="B25" s="146"/>
      <c r="C25" s="53"/>
      <c r="D25" s="189" t="s">
        <v>770</v>
      </c>
      <c r="E25" s="50" t="s">
        <v>33</v>
      </c>
      <c r="F25" s="50" t="s">
        <v>20</v>
      </c>
      <c r="G25" s="134" t="s">
        <v>774</v>
      </c>
      <c r="H25" s="100" t="s">
        <v>20</v>
      </c>
      <c r="I25" s="99">
        <v>40</v>
      </c>
      <c r="J25" s="57"/>
      <c r="K25" s="72">
        <f t="shared" si="1"/>
        <v>0</v>
      </c>
    </row>
    <row r="26" spans="1:12" x14ac:dyDescent="0.3">
      <c r="A26" s="121"/>
      <c r="B26" s="146"/>
      <c r="C26" s="53"/>
      <c r="D26" s="189" t="s">
        <v>771</v>
      </c>
      <c r="E26" s="50" t="s">
        <v>33</v>
      </c>
      <c r="F26" s="50" t="s">
        <v>20</v>
      </c>
      <c r="G26" s="134" t="s">
        <v>774</v>
      </c>
      <c r="H26" s="100" t="s">
        <v>20</v>
      </c>
      <c r="I26" s="99">
        <v>40</v>
      </c>
      <c r="J26" s="57"/>
      <c r="K26" s="72">
        <f t="shared" si="1"/>
        <v>0</v>
      </c>
    </row>
    <row r="27" spans="1:12" x14ac:dyDescent="0.3">
      <c r="A27" s="121"/>
      <c r="B27" s="146"/>
      <c r="C27" s="53"/>
      <c r="D27" s="189" t="s">
        <v>772</v>
      </c>
      <c r="E27" s="50" t="s">
        <v>33</v>
      </c>
      <c r="F27" s="50" t="s">
        <v>20</v>
      </c>
      <c r="G27" s="134" t="s">
        <v>774</v>
      </c>
      <c r="H27" s="100" t="s">
        <v>20</v>
      </c>
      <c r="I27" s="99">
        <v>40</v>
      </c>
      <c r="J27" s="57"/>
      <c r="K27" s="72">
        <f t="shared" si="1"/>
        <v>0</v>
      </c>
    </row>
    <row r="28" spans="1:12" x14ac:dyDescent="0.3">
      <c r="A28" s="121"/>
      <c r="B28" s="146"/>
      <c r="C28" s="53"/>
      <c r="D28" s="193" t="s">
        <v>773</v>
      </c>
      <c r="E28" s="50" t="s">
        <v>33</v>
      </c>
      <c r="F28" s="50" t="s">
        <v>20</v>
      </c>
      <c r="G28" s="134" t="s">
        <v>774</v>
      </c>
      <c r="H28" s="100" t="s">
        <v>20</v>
      </c>
      <c r="I28" s="203">
        <v>40</v>
      </c>
      <c r="J28" s="57"/>
      <c r="K28" s="72">
        <f t="shared" si="1"/>
        <v>0</v>
      </c>
    </row>
    <row r="29" spans="1:12" ht="15" thickBot="1" x14ac:dyDescent="0.35">
      <c r="A29" s="123"/>
      <c r="B29" s="124"/>
      <c r="C29" s="125"/>
      <c r="D29" s="197" t="s">
        <v>775</v>
      </c>
      <c r="E29" s="47" t="s">
        <v>33</v>
      </c>
      <c r="F29" s="47" t="s">
        <v>20</v>
      </c>
      <c r="G29" s="83" t="s">
        <v>774</v>
      </c>
      <c r="H29" s="92" t="s">
        <v>20</v>
      </c>
      <c r="I29" s="198">
        <v>25</v>
      </c>
      <c r="J29" s="89"/>
      <c r="K29" s="90">
        <f t="shared" si="1"/>
        <v>0</v>
      </c>
    </row>
    <row r="30" spans="1:12" s="10" customFormat="1" x14ac:dyDescent="0.3">
      <c r="A30" t="s">
        <v>42</v>
      </c>
      <c r="C30" s="24"/>
      <c r="D30" s="24"/>
      <c r="E30" s="1"/>
      <c r="F30" s="5"/>
      <c r="G30" s="5"/>
      <c r="H30" s="1"/>
      <c r="I30" s="5"/>
      <c r="J30" s="1"/>
      <c r="K30" s="82"/>
      <c r="L30" s="10" t="s">
        <v>43</v>
      </c>
    </row>
    <row r="31" spans="1:12" s="10" customFormat="1" x14ac:dyDescent="0.3">
      <c r="A31" s="1"/>
      <c r="C31" s="24"/>
      <c r="D31" s="24"/>
      <c r="E31" s="1"/>
      <c r="F31" s="5"/>
      <c r="G31" s="5"/>
      <c r="H31" s="1"/>
      <c r="I31" s="5"/>
      <c r="J31" s="1"/>
      <c r="K31" s="5"/>
    </row>
    <row r="32" spans="1:12" s="10" customFormat="1" x14ac:dyDescent="0.3">
      <c r="A32" t="s">
        <v>44</v>
      </c>
      <c r="C32" s="24"/>
      <c r="D32" s="24"/>
      <c r="E32" s="1"/>
      <c r="F32" s="5"/>
      <c r="G32" s="5"/>
      <c r="H32" s="1"/>
      <c r="I32" s="5"/>
      <c r="J32" s="1"/>
      <c r="K32" s="25">
        <f>SUM(K2:K29)</f>
        <v>0</v>
      </c>
    </row>
    <row r="33" spans="1:11" s="10" customFormat="1" ht="15" thickBot="1" x14ac:dyDescent="0.35">
      <c r="A33" t="s">
        <v>112</v>
      </c>
      <c r="C33" s="24"/>
      <c r="D33" s="24"/>
      <c r="E33" s="1"/>
      <c r="F33" s="5"/>
      <c r="G33" s="5"/>
      <c r="H33" s="26">
        <f>K32*0.1</f>
        <v>0</v>
      </c>
      <c r="I33" s="5"/>
      <c r="J33" s="1"/>
      <c r="K33" s="194">
        <f>H33*((100-K30)/100)</f>
        <v>0</v>
      </c>
    </row>
    <row r="34" spans="1:11" s="10" customFormat="1" ht="15" thickBot="1" x14ac:dyDescent="0.35">
      <c r="A34" s="1"/>
      <c r="C34" s="24"/>
      <c r="D34" s="24"/>
      <c r="E34" s="1"/>
      <c r="F34" s="5"/>
      <c r="G34" s="5"/>
      <c r="H34" s="1"/>
      <c r="I34" s="5"/>
      <c r="J34" s="1"/>
      <c r="K34" s="196"/>
    </row>
    <row r="35" spans="1:11" s="10" customFormat="1" x14ac:dyDescent="0.3">
      <c r="A35" s="29" t="s">
        <v>46</v>
      </c>
      <c r="C35" s="24"/>
      <c r="D35" s="24"/>
      <c r="E35" s="1"/>
      <c r="F35" s="5"/>
      <c r="G35" s="5"/>
      <c r="H35" s="1"/>
      <c r="I35" s="5"/>
      <c r="J35" s="1"/>
      <c r="K35" s="195">
        <f>K32+K33</f>
        <v>0</v>
      </c>
    </row>
    <row r="37" spans="1:11" ht="57.75" customHeight="1" x14ac:dyDescent="0.3">
      <c r="A37" s="191" t="s">
        <v>415</v>
      </c>
      <c r="B37" s="363" t="s">
        <v>778</v>
      </c>
      <c r="C37" s="364"/>
      <c r="D37" s="364"/>
      <c r="E37" s="364"/>
      <c r="F37" s="364"/>
      <c r="G37" s="364"/>
      <c r="H37" s="364"/>
      <c r="I37" s="364"/>
      <c r="J37" s="364"/>
      <c r="K37" s="365"/>
    </row>
    <row r="38" spans="1:11" x14ac:dyDescent="0.3">
      <c r="D38" s="186"/>
    </row>
    <row r="39" spans="1:11" x14ac:dyDescent="0.3">
      <c r="A39" s="182"/>
    </row>
    <row r="40" spans="1:11" x14ac:dyDescent="0.3">
      <c r="A40" s="182"/>
    </row>
    <row r="43" spans="1:11" x14ac:dyDescent="0.3">
      <c r="A43" s="183"/>
    </row>
  </sheetData>
  <sheetProtection algorithmName="SHA-512" hashValue="+0B8LGYCEDW7zcBC3C/MLPe3f+RntYZbwKGOO9AvXLcZ1iKoKPkPqBGdvoAYpmFTPpKv8FJ6SdnLjrl9T43Nng==" saltValue="ckJuC7peNTcBpsEs1+Z8fQ==" spinCount="100000" sheet="1" objects="1" scenarios="1"/>
  <mergeCells count="5">
    <mergeCell ref="B37:K37"/>
    <mergeCell ref="E2:H2"/>
    <mergeCell ref="D19:K19"/>
    <mergeCell ref="D3:K3"/>
    <mergeCell ref="D23:K23"/>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4A8DF-896C-42DD-9F30-C7B82C1A355E}">
  <sheetPr codeName="Blad8"/>
  <dimension ref="A1:U188"/>
  <sheetViews>
    <sheetView zoomScale="70" zoomScaleNormal="70" workbookViewId="0">
      <pane ySplit="1" topLeftCell="A2" activePane="bottomLeft" state="frozen"/>
      <selection pane="bottomLeft" activeCell="L50" sqref="L50"/>
    </sheetView>
  </sheetViews>
  <sheetFormatPr defaultRowHeight="14.4" x14ac:dyDescent="0.3"/>
  <cols>
    <col min="1" max="1" width="34.5546875" bestFit="1" customWidth="1"/>
    <col min="2" max="2" width="18.88671875" customWidth="1"/>
    <col min="3" max="3" width="17.109375" customWidth="1"/>
    <col min="4" max="4" width="56.44140625" customWidth="1"/>
    <col min="5" max="5" width="16" bestFit="1" customWidth="1"/>
    <col min="6" max="6" width="10" style="52" bestFit="1" customWidth="1"/>
    <col min="7" max="7" width="11" style="52" bestFit="1" customWidth="1"/>
    <col min="8" max="8" width="25.88671875" style="52" bestFit="1" customWidth="1"/>
    <col min="9" max="9" width="12.5546875" bestFit="1" customWidth="1"/>
    <col min="10" max="10" width="34.109375" style="10" customWidth="1"/>
    <col min="11" max="12" width="12.5546875" style="10" customWidth="1"/>
    <col min="13" max="14" width="8.88671875" style="10"/>
    <col min="15" max="15" width="3.88671875" bestFit="1" customWidth="1"/>
    <col min="16" max="16" width="31.5546875" bestFit="1" customWidth="1"/>
  </cols>
  <sheetData>
    <row r="1" spans="1:21" ht="15" thickBot="1" x14ac:dyDescent="0.35">
      <c r="A1" s="38" t="s">
        <v>7</v>
      </c>
      <c r="B1" s="295" t="s">
        <v>8</v>
      </c>
      <c r="C1" s="296" t="s">
        <v>9</v>
      </c>
      <c r="D1" s="297" t="s">
        <v>10</v>
      </c>
      <c r="E1" s="42" t="s">
        <v>11</v>
      </c>
      <c r="F1" s="43" t="s">
        <v>12</v>
      </c>
      <c r="G1" s="43" t="s">
        <v>13</v>
      </c>
      <c r="H1" s="43" t="s">
        <v>14</v>
      </c>
      <c r="I1" s="208" t="s">
        <v>15</v>
      </c>
      <c r="J1" s="343" t="s">
        <v>113</v>
      </c>
      <c r="K1" s="161" t="s">
        <v>12</v>
      </c>
      <c r="L1" s="161" t="s">
        <v>13</v>
      </c>
      <c r="M1" s="44" t="s">
        <v>16</v>
      </c>
      <c r="N1" s="45" t="s">
        <v>17</v>
      </c>
    </row>
    <row r="2" spans="1:21" ht="28.8" x14ac:dyDescent="0.3">
      <c r="A2" s="298" t="s">
        <v>416</v>
      </c>
      <c r="B2" s="94" t="s">
        <v>417</v>
      </c>
      <c r="C2" s="299" t="s">
        <v>20</v>
      </c>
      <c r="D2" s="105"/>
      <c r="E2" s="300" t="s">
        <v>33</v>
      </c>
      <c r="F2" s="301">
        <v>10</v>
      </c>
      <c r="G2" s="301" t="s">
        <v>418</v>
      </c>
      <c r="H2" s="101" t="s">
        <v>20</v>
      </c>
      <c r="I2" s="211">
        <v>150</v>
      </c>
      <c r="J2" s="332"/>
      <c r="K2" s="344"/>
      <c r="L2" s="345"/>
      <c r="M2" s="96"/>
      <c r="N2" s="97">
        <f>I2*M2</f>
        <v>0</v>
      </c>
    </row>
    <row r="3" spans="1:21" x14ac:dyDescent="0.3">
      <c r="A3" s="302" t="s">
        <v>419</v>
      </c>
      <c r="B3" s="33" t="s">
        <v>19</v>
      </c>
      <c r="C3" s="111" t="s">
        <v>20</v>
      </c>
      <c r="D3" s="350"/>
      <c r="E3" s="350"/>
      <c r="F3" s="350"/>
      <c r="G3" s="350"/>
      <c r="H3" s="84" t="s">
        <v>23</v>
      </c>
      <c r="I3" s="264">
        <v>25</v>
      </c>
      <c r="J3" s="333"/>
      <c r="K3" s="346"/>
      <c r="L3" s="347"/>
      <c r="M3" s="147"/>
      <c r="N3" s="281">
        <f>I3*M3</f>
        <v>0</v>
      </c>
    </row>
    <row r="4" spans="1:21" x14ac:dyDescent="0.3">
      <c r="A4" s="71"/>
      <c r="B4" s="60"/>
      <c r="C4" s="53"/>
      <c r="D4" s="35" t="s">
        <v>420</v>
      </c>
      <c r="E4" s="303" t="s">
        <v>21</v>
      </c>
      <c r="F4" s="304">
        <v>0.1</v>
      </c>
      <c r="G4" s="33" t="s">
        <v>421</v>
      </c>
      <c r="H4" s="51"/>
      <c r="I4" s="256"/>
      <c r="J4" s="67"/>
      <c r="K4" s="334"/>
      <c r="L4" s="239"/>
      <c r="M4" s="256"/>
      <c r="N4" s="279"/>
      <c r="P4" s="132"/>
      <c r="Q4" s="130"/>
      <c r="R4" s="130"/>
      <c r="S4" s="130"/>
      <c r="T4" s="130"/>
      <c r="U4" s="130"/>
    </row>
    <row r="5" spans="1:21" x14ac:dyDescent="0.3">
      <c r="A5" s="71"/>
      <c r="B5" s="60"/>
      <c r="C5" s="53"/>
      <c r="D5" s="35" t="s">
        <v>422</v>
      </c>
      <c r="E5" s="303" t="s">
        <v>423</v>
      </c>
      <c r="F5" s="304">
        <v>0.1</v>
      </c>
      <c r="G5" s="33" t="s">
        <v>421</v>
      </c>
      <c r="H5" s="51"/>
      <c r="I5" s="256"/>
      <c r="J5" s="71"/>
      <c r="K5" s="334"/>
      <c r="L5" s="239"/>
      <c r="M5" s="256"/>
      <c r="N5" s="279"/>
      <c r="P5" s="129"/>
      <c r="Q5" s="130"/>
      <c r="R5" s="130"/>
      <c r="S5" s="130"/>
      <c r="T5" s="130"/>
      <c r="U5" s="130"/>
    </row>
    <row r="6" spans="1:21" x14ac:dyDescent="0.3">
      <c r="A6" s="71"/>
      <c r="B6" s="60"/>
      <c r="C6" s="53"/>
      <c r="D6" s="35" t="s">
        <v>424</v>
      </c>
      <c r="E6" s="303" t="s">
        <v>425</v>
      </c>
      <c r="F6" s="304">
        <v>0.1</v>
      </c>
      <c r="G6" s="33" t="s">
        <v>421</v>
      </c>
      <c r="H6" s="51"/>
      <c r="I6" s="256"/>
      <c r="J6" s="71"/>
      <c r="K6" s="334"/>
      <c r="L6" s="239"/>
      <c r="M6" s="256"/>
      <c r="N6" s="279"/>
      <c r="P6" s="129"/>
      <c r="Q6" s="130"/>
      <c r="R6" s="130"/>
      <c r="S6" s="130"/>
      <c r="T6" s="130"/>
      <c r="U6" s="130"/>
    </row>
    <row r="7" spans="1:21" x14ac:dyDescent="0.3">
      <c r="A7" s="71"/>
      <c r="B7" s="60"/>
      <c r="C7" s="53"/>
      <c r="D7" s="35" t="s">
        <v>426</v>
      </c>
      <c r="E7" s="303" t="s">
        <v>427</v>
      </c>
      <c r="F7" s="304">
        <v>0.1</v>
      </c>
      <c r="G7" s="33" t="s">
        <v>421</v>
      </c>
      <c r="H7" s="51"/>
      <c r="I7" s="256"/>
      <c r="J7" s="71"/>
      <c r="K7" s="334"/>
      <c r="L7" s="239"/>
      <c r="M7" s="256"/>
      <c r="N7" s="279"/>
      <c r="P7" s="129"/>
      <c r="Q7" s="130"/>
      <c r="R7" s="130"/>
      <c r="S7" s="130"/>
      <c r="T7" s="130"/>
      <c r="U7" s="130"/>
    </row>
    <row r="8" spans="1:21" x14ac:dyDescent="0.3">
      <c r="A8" s="71"/>
      <c r="B8" s="60"/>
      <c r="C8" s="53"/>
      <c r="D8" s="35" t="s">
        <v>428</v>
      </c>
      <c r="E8" s="303" t="s">
        <v>429</v>
      </c>
      <c r="F8" s="304">
        <v>0.1</v>
      </c>
      <c r="G8" s="33" t="s">
        <v>421</v>
      </c>
      <c r="H8" s="51"/>
      <c r="I8" s="256"/>
      <c r="J8" s="71"/>
      <c r="K8" s="334"/>
      <c r="L8" s="239"/>
      <c r="M8" s="256"/>
      <c r="N8" s="279"/>
      <c r="P8" s="129"/>
      <c r="Q8" s="130"/>
      <c r="R8" s="130"/>
      <c r="S8" s="130"/>
      <c r="T8" s="130"/>
      <c r="U8" s="130"/>
    </row>
    <row r="9" spans="1:21" x14ac:dyDescent="0.3">
      <c r="A9" s="71"/>
      <c r="B9" s="60"/>
      <c r="C9" s="53"/>
      <c r="D9" s="35" t="s">
        <v>430</v>
      </c>
      <c r="E9" s="303" t="s">
        <v>431</v>
      </c>
      <c r="F9" s="304">
        <v>0.1</v>
      </c>
      <c r="G9" s="33" t="s">
        <v>421</v>
      </c>
      <c r="H9" s="51"/>
      <c r="I9" s="256"/>
      <c r="J9" s="71"/>
      <c r="K9" s="334"/>
      <c r="L9" s="239"/>
      <c r="M9" s="256"/>
      <c r="N9" s="279"/>
      <c r="P9" s="129"/>
      <c r="Q9" s="130"/>
      <c r="R9" s="130"/>
      <c r="S9" s="130"/>
      <c r="T9" s="130"/>
      <c r="U9" s="130"/>
    </row>
    <row r="10" spans="1:21" x14ac:dyDescent="0.3">
      <c r="A10" s="71"/>
      <c r="B10" s="60"/>
      <c r="C10" s="53"/>
      <c r="D10" s="35" t="s">
        <v>432</v>
      </c>
      <c r="E10" s="303" t="s">
        <v>433</v>
      </c>
      <c r="F10" s="304">
        <v>0.02</v>
      </c>
      <c r="G10" s="33" t="s">
        <v>421</v>
      </c>
      <c r="H10" s="51"/>
      <c r="I10" s="256"/>
      <c r="J10" s="71"/>
      <c r="K10" s="334"/>
      <c r="L10" s="239"/>
      <c r="M10" s="256"/>
      <c r="N10" s="279"/>
      <c r="P10" s="129"/>
      <c r="Q10" s="130"/>
      <c r="R10" s="130"/>
      <c r="S10" s="130"/>
      <c r="T10" s="130"/>
      <c r="U10" s="130"/>
    </row>
    <row r="11" spans="1:21" x14ac:dyDescent="0.3">
      <c r="A11" s="71"/>
      <c r="B11" s="60"/>
      <c r="C11" s="53"/>
      <c r="D11" s="35" t="s">
        <v>434</v>
      </c>
      <c r="E11" s="303" t="s">
        <v>435</v>
      </c>
      <c r="F11" s="304">
        <v>0.1</v>
      </c>
      <c r="G11" s="33" t="s">
        <v>421</v>
      </c>
      <c r="H11" s="51"/>
      <c r="I11" s="256"/>
      <c r="J11" s="71"/>
      <c r="K11" s="334"/>
      <c r="L11" s="239"/>
      <c r="M11" s="256"/>
      <c r="N11" s="279"/>
      <c r="P11" s="129"/>
      <c r="Q11" s="130"/>
      <c r="R11" s="130"/>
      <c r="S11" s="130"/>
      <c r="T11" s="130"/>
      <c r="U11" s="130"/>
    </row>
    <row r="12" spans="1:21" x14ac:dyDescent="0.3">
      <c r="A12" s="71"/>
      <c r="B12" s="60"/>
      <c r="C12" s="53"/>
      <c r="D12" s="35" t="s">
        <v>436</v>
      </c>
      <c r="E12" s="303" t="s">
        <v>437</v>
      </c>
      <c r="F12" s="304">
        <v>0.1</v>
      </c>
      <c r="G12" s="33" t="s">
        <v>421</v>
      </c>
      <c r="H12" s="51"/>
      <c r="I12" s="256"/>
      <c r="J12" s="71"/>
      <c r="K12" s="334"/>
      <c r="L12" s="239"/>
      <c r="M12" s="256"/>
      <c r="N12" s="279"/>
      <c r="P12" s="129"/>
      <c r="Q12" s="130"/>
      <c r="R12" s="130"/>
      <c r="S12" s="130"/>
      <c r="T12" s="130"/>
      <c r="U12" s="130"/>
    </row>
    <row r="13" spans="1:21" x14ac:dyDescent="0.3">
      <c r="A13" s="71"/>
      <c r="B13" s="60"/>
      <c r="C13" s="53"/>
      <c r="D13" s="35" t="s">
        <v>438</v>
      </c>
      <c r="E13" s="303" t="s">
        <v>439</v>
      </c>
      <c r="F13" s="304">
        <v>0.1</v>
      </c>
      <c r="G13" s="33" t="s">
        <v>421</v>
      </c>
      <c r="H13" s="51"/>
      <c r="I13" s="256"/>
      <c r="J13" s="71"/>
      <c r="K13" s="334"/>
      <c r="L13" s="239"/>
      <c r="M13" s="256"/>
      <c r="N13" s="279"/>
      <c r="P13" s="129"/>
      <c r="Q13" s="130"/>
      <c r="R13" s="130"/>
      <c r="S13" s="130"/>
      <c r="T13" s="130"/>
      <c r="U13" s="130"/>
    </row>
    <row r="14" spans="1:21" x14ac:dyDescent="0.3">
      <c r="A14" s="71"/>
      <c r="B14" s="60"/>
      <c r="C14" s="53"/>
      <c r="D14" s="35" t="s">
        <v>440</v>
      </c>
      <c r="E14" s="303" t="s">
        <v>441</v>
      </c>
      <c r="F14" s="304">
        <v>0.01</v>
      </c>
      <c r="G14" s="33" t="s">
        <v>421</v>
      </c>
      <c r="H14" s="51"/>
      <c r="I14" s="256"/>
      <c r="J14" s="71"/>
      <c r="K14" s="334"/>
      <c r="L14" s="239"/>
      <c r="M14" s="256"/>
      <c r="N14" s="279"/>
      <c r="P14" s="129"/>
      <c r="Q14" s="130"/>
      <c r="R14" s="130"/>
      <c r="S14" s="130"/>
      <c r="T14" s="130"/>
      <c r="U14" s="130"/>
    </row>
    <row r="15" spans="1:21" x14ac:dyDescent="0.3">
      <c r="A15" s="71"/>
      <c r="B15" s="60"/>
      <c r="C15" s="53"/>
      <c r="D15" s="35" t="s">
        <v>442</v>
      </c>
      <c r="E15" s="303" t="s">
        <v>443</v>
      </c>
      <c r="F15" s="304">
        <v>0.05</v>
      </c>
      <c r="G15" s="33" t="s">
        <v>421</v>
      </c>
      <c r="H15" s="51"/>
      <c r="I15" s="256"/>
      <c r="J15" s="71"/>
      <c r="K15" s="334"/>
      <c r="L15" s="239"/>
      <c r="M15" s="256"/>
      <c r="N15" s="279"/>
      <c r="P15" s="129"/>
      <c r="Q15" s="130"/>
      <c r="R15" s="130"/>
      <c r="S15" s="130"/>
      <c r="T15" s="130"/>
      <c r="U15" s="130"/>
    </row>
    <row r="16" spans="1:21" x14ac:dyDescent="0.3">
      <c r="A16" s="71"/>
      <c r="B16" s="60"/>
      <c r="C16" s="53"/>
      <c r="D16" s="35" t="s">
        <v>444</v>
      </c>
      <c r="E16" s="303" t="s">
        <v>445</v>
      </c>
      <c r="F16" s="304">
        <v>0.1</v>
      </c>
      <c r="G16" s="33" t="s">
        <v>421</v>
      </c>
      <c r="H16" s="51"/>
      <c r="I16" s="256"/>
      <c r="J16" s="71"/>
      <c r="K16" s="334"/>
      <c r="L16" s="239"/>
      <c r="M16" s="256"/>
      <c r="N16" s="279"/>
      <c r="P16" s="129"/>
      <c r="Q16" s="130"/>
      <c r="R16" s="130"/>
      <c r="S16" s="130"/>
      <c r="T16" s="130"/>
      <c r="U16" s="130"/>
    </row>
    <row r="17" spans="1:21" x14ac:dyDescent="0.3">
      <c r="A17" s="71"/>
      <c r="B17" s="60"/>
      <c r="C17" s="53"/>
      <c r="D17" s="35" t="s">
        <v>446</v>
      </c>
      <c r="E17" s="303" t="s">
        <v>447</v>
      </c>
      <c r="F17" s="304">
        <v>0.1</v>
      </c>
      <c r="G17" s="33" t="s">
        <v>421</v>
      </c>
      <c r="H17" s="51"/>
      <c r="I17" s="256"/>
      <c r="J17" s="71"/>
      <c r="K17" s="334"/>
      <c r="L17" s="239"/>
      <c r="M17" s="256"/>
      <c r="N17" s="279"/>
      <c r="P17" s="129"/>
      <c r="Q17" s="130"/>
      <c r="R17" s="130"/>
      <c r="S17" s="130"/>
      <c r="T17" s="130"/>
      <c r="U17" s="130"/>
    </row>
    <row r="18" spans="1:21" x14ac:dyDescent="0.3">
      <c r="A18" s="71"/>
      <c r="B18" s="60"/>
      <c r="C18" s="53"/>
      <c r="D18" s="35" t="s">
        <v>448</v>
      </c>
      <c r="E18" s="303" t="s">
        <v>449</v>
      </c>
      <c r="F18" s="304">
        <v>0.1</v>
      </c>
      <c r="G18" s="33" t="s">
        <v>421</v>
      </c>
      <c r="H18" s="51"/>
      <c r="I18" s="256"/>
      <c r="J18" s="71"/>
      <c r="K18" s="334"/>
      <c r="L18" s="239"/>
      <c r="M18" s="256"/>
      <c r="N18" s="279"/>
      <c r="P18" s="129"/>
      <c r="Q18" s="130"/>
      <c r="R18" s="130"/>
      <c r="S18" s="130"/>
      <c r="T18" s="130"/>
      <c r="U18" s="130"/>
    </row>
    <row r="19" spans="1:21" x14ac:dyDescent="0.3">
      <c r="A19" s="71"/>
      <c r="B19" s="60"/>
      <c r="C19" s="53"/>
      <c r="D19" s="35" t="s">
        <v>450</v>
      </c>
      <c r="E19" s="303" t="s">
        <v>451</v>
      </c>
      <c r="F19" s="304">
        <v>0.1</v>
      </c>
      <c r="G19" s="33" t="s">
        <v>421</v>
      </c>
      <c r="H19" s="51"/>
      <c r="I19" s="256"/>
      <c r="J19" s="71"/>
      <c r="K19" s="334"/>
      <c r="L19" s="239"/>
      <c r="M19" s="256"/>
      <c r="N19" s="279"/>
      <c r="P19" s="129"/>
      <c r="Q19" s="130"/>
      <c r="R19" s="130"/>
      <c r="S19" s="130"/>
      <c r="T19" s="130"/>
      <c r="U19" s="130"/>
    </row>
    <row r="20" spans="1:21" x14ac:dyDescent="0.3">
      <c r="A20" s="71"/>
      <c r="B20" s="60"/>
      <c r="C20" s="53"/>
      <c r="D20" s="35" t="s">
        <v>452</v>
      </c>
      <c r="E20" s="303" t="s">
        <v>453</v>
      </c>
      <c r="F20" s="304">
        <v>0.1</v>
      </c>
      <c r="G20" s="33" t="s">
        <v>22</v>
      </c>
      <c r="H20" s="51"/>
      <c r="I20" s="256"/>
      <c r="J20" s="71"/>
      <c r="K20" s="334"/>
      <c r="L20" s="239"/>
      <c r="M20" s="256"/>
      <c r="N20" s="279"/>
      <c r="P20" s="129"/>
      <c r="Q20" s="130"/>
      <c r="R20" s="130"/>
      <c r="S20" s="130"/>
      <c r="T20" s="130"/>
      <c r="U20" s="130"/>
    </row>
    <row r="21" spans="1:21" x14ac:dyDescent="0.3">
      <c r="A21" s="71"/>
      <c r="B21" s="60"/>
      <c r="C21" s="53"/>
      <c r="D21" s="35" t="s">
        <v>454</v>
      </c>
      <c r="E21" s="303" t="s">
        <v>455</v>
      </c>
      <c r="F21" s="304">
        <v>0.1</v>
      </c>
      <c r="G21" s="33" t="s">
        <v>421</v>
      </c>
      <c r="H21" s="51"/>
      <c r="I21" s="256"/>
      <c r="J21" s="71"/>
      <c r="K21" s="334"/>
      <c r="L21" s="239"/>
      <c r="M21" s="256"/>
      <c r="N21" s="279"/>
      <c r="P21" s="129"/>
      <c r="Q21" s="130"/>
      <c r="R21" s="130"/>
      <c r="S21" s="130"/>
      <c r="T21" s="130"/>
      <c r="U21" s="130"/>
    </row>
    <row r="22" spans="1:21" x14ac:dyDescent="0.3">
      <c r="A22" s="71"/>
      <c r="B22" s="60"/>
      <c r="C22" s="53"/>
      <c r="D22" s="35" t="s">
        <v>456</v>
      </c>
      <c r="E22" s="303" t="s">
        <v>457</v>
      </c>
      <c r="F22" s="304">
        <v>0.1</v>
      </c>
      <c r="G22" s="33" t="s">
        <v>421</v>
      </c>
      <c r="H22" s="51"/>
      <c r="I22" s="256"/>
      <c r="J22" s="71"/>
      <c r="K22" s="334"/>
      <c r="L22" s="239"/>
      <c r="M22" s="256"/>
      <c r="N22" s="279"/>
      <c r="P22" s="129"/>
      <c r="Q22" s="130"/>
      <c r="R22" s="130"/>
      <c r="S22" s="130"/>
      <c r="T22" s="130"/>
      <c r="U22" s="130"/>
    </row>
    <row r="23" spans="1:21" x14ac:dyDescent="0.3">
      <c r="A23" s="71"/>
      <c r="B23" s="60"/>
      <c r="C23" s="53"/>
      <c r="D23" s="35" t="s">
        <v>458</v>
      </c>
      <c r="E23" s="303" t="s">
        <v>459</v>
      </c>
      <c r="F23" s="304">
        <v>7</v>
      </c>
      <c r="G23" s="33" t="s">
        <v>22</v>
      </c>
      <c r="H23" s="51"/>
      <c r="I23" s="256"/>
      <c r="J23" s="71"/>
      <c r="K23" s="334"/>
      <c r="L23" s="239"/>
      <c r="M23" s="256"/>
      <c r="N23" s="279"/>
      <c r="P23" s="129"/>
      <c r="Q23" s="130"/>
      <c r="R23" s="130"/>
      <c r="S23" s="130"/>
      <c r="T23" s="130"/>
      <c r="U23" s="130"/>
    </row>
    <row r="24" spans="1:21" x14ac:dyDescent="0.3">
      <c r="A24" s="71"/>
      <c r="B24" s="60"/>
      <c r="C24" s="53"/>
      <c r="D24" s="35" t="s">
        <v>460</v>
      </c>
      <c r="E24" s="303" t="s">
        <v>461</v>
      </c>
      <c r="F24" s="304">
        <v>0.1</v>
      </c>
      <c r="G24" s="33" t="s">
        <v>421</v>
      </c>
      <c r="H24" s="51"/>
      <c r="I24" s="256"/>
      <c r="J24" s="71"/>
      <c r="K24" s="334"/>
      <c r="L24" s="239"/>
      <c r="M24" s="256"/>
      <c r="N24" s="279"/>
      <c r="P24" s="129"/>
      <c r="Q24" s="130"/>
      <c r="R24" s="130"/>
      <c r="S24" s="130"/>
      <c r="T24" s="130"/>
      <c r="U24" s="130"/>
    </row>
    <row r="25" spans="1:21" x14ac:dyDescent="0.3">
      <c r="A25" s="302" t="s">
        <v>462</v>
      </c>
      <c r="B25" s="33" t="s">
        <v>19</v>
      </c>
      <c r="C25" s="111" t="s">
        <v>20</v>
      </c>
      <c r="D25" s="305"/>
      <c r="E25" s="303" t="s">
        <v>463</v>
      </c>
      <c r="F25" s="304">
        <v>0.18</v>
      </c>
      <c r="G25" s="50" t="s">
        <v>421</v>
      </c>
      <c r="H25" s="84" t="s">
        <v>20</v>
      </c>
      <c r="I25" s="225">
        <v>30</v>
      </c>
      <c r="J25" s="335"/>
      <c r="K25" s="334"/>
      <c r="L25" s="237"/>
      <c r="M25" s="11"/>
      <c r="N25" s="18">
        <f>I25*M25</f>
        <v>0</v>
      </c>
      <c r="P25" s="129"/>
      <c r="Q25" s="130"/>
      <c r="R25" s="130"/>
      <c r="S25" s="130"/>
      <c r="T25" s="130"/>
      <c r="U25" s="130"/>
    </row>
    <row r="26" spans="1:21" x14ac:dyDescent="0.3">
      <c r="A26" s="302" t="s">
        <v>464</v>
      </c>
      <c r="B26" s="33" t="s">
        <v>19</v>
      </c>
      <c r="C26" s="111" t="s">
        <v>20</v>
      </c>
      <c r="D26" s="350"/>
      <c r="E26" s="350"/>
      <c r="F26" s="350"/>
      <c r="G26" s="350"/>
      <c r="H26" s="84" t="s">
        <v>20</v>
      </c>
      <c r="I26" s="225">
        <v>10</v>
      </c>
      <c r="J26" s="336"/>
      <c r="K26" s="346"/>
      <c r="L26" s="347"/>
      <c r="M26" s="11"/>
      <c r="N26" s="18">
        <f>I26*M26</f>
        <v>0</v>
      </c>
      <c r="P26" s="129"/>
      <c r="Q26" s="130"/>
      <c r="R26" s="130"/>
      <c r="S26" s="130"/>
      <c r="T26" s="130"/>
      <c r="U26" s="130"/>
    </row>
    <row r="27" spans="1:21" x14ac:dyDescent="0.3">
      <c r="A27" s="71"/>
      <c r="B27" s="60"/>
      <c r="C27" s="60"/>
      <c r="D27" s="306" t="s">
        <v>465</v>
      </c>
      <c r="E27" s="306" t="s">
        <v>466</v>
      </c>
      <c r="F27" s="50">
        <v>1</v>
      </c>
      <c r="G27" s="50" t="s">
        <v>421</v>
      </c>
      <c r="H27" s="51"/>
      <c r="I27" s="256"/>
      <c r="J27" s="71"/>
      <c r="K27" s="237"/>
      <c r="L27" s="237"/>
      <c r="M27" s="256"/>
      <c r="N27" s="279"/>
      <c r="P27" s="129"/>
      <c r="Q27" s="130"/>
      <c r="R27" s="130"/>
      <c r="S27" s="130"/>
      <c r="T27" s="130"/>
      <c r="U27" s="130"/>
    </row>
    <row r="28" spans="1:21" x14ac:dyDescent="0.3">
      <c r="A28" s="71"/>
      <c r="B28" s="60"/>
      <c r="C28" s="60"/>
      <c r="D28" s="306" t="s">
        <v>467</v>
      </c>
      <c r="E28" s="306" t="s">
        <v>468</v>
      </c>
      <c r="F28" s="50">
        <v>1</v>
      </c>
      <c r="G28" s="50" t="s">
        <v>421</v>
      </c>
      <c r="H28" s="51"/>
      <c r="I28" s="256"/>
      <c r="J28" s="71"/>
      <c r="K28" s="237"/>
      <c r="L28" s="237"/>
      <c r="M28" s="256"/>
      <c r="N28" s="279"/>
      <c r="P28" s="129"/>
      <c r="Q28" s="130"/>
      <c r="R28" s="130"/>
      <c r="S28" s="130"/>
      <c r="T28" s="130"/>
      <c r="U28" s="130"/>
    </row>
    <row r="29" spans="1:21" x14ac:dyDescent="0.3">
      <c r="A29" s="71"/>
      <c r="B29" s="60"/>
      <c r="C29" s="60"/>
      <c r="D29" s="306" t="s">
        <v>469</v>
      </c>
      <c r="E29" s="306" t="s">
        <v>470</v>
      </c>
      <c r="F29" s="50">
        <v>1</v>
      </c>
      <c r="G29" s="50" t="s">
        <v>421</v>
      </c>
      <c r="H29" s="51"/>
      <c r="I29" s="256"/>
      <c r="J29" s="71"/>
      <c r="K29" s="237"/>
      <c r="L29" s="237"/>
      <c r="M29" s="256"/>
      <c r="N29" s="279"/>
      <c r="P29" s="129"/>
      <c r="Q29" s="130"/>
      <c r="R29" s="130"/>
      <c r="S29" s="130"/>
      <c r="T29" s="130"/>
      <c r="U29" s="130"/>
    </row>
    <row r="30" spans="1:21" x14ac:dyDescent="0.3">
      <c r="A30" s="71"/>
      <c r="B30" s="60"/>
      <c r="C30" s="60"/>
      <c r="D30" s="306" t="s">
        <v>471</v>
      </c>
      <c r="E30" s="306" t="s">
        <v>472</v>
      </c>
      <c r="F30" s="50">
        <v>1</v>
      </c>
      <c r="G30" s="50" t="s">
        <v>421</v>
      </c>
      <c r="H30" s="51"/>
      <c r="I30" s="256"/>
      <c r="J30" s="71"/>
      <c r="K30" s="237"/>
      <c r="L30" s="237"/>
      <c r="M30" s="256"/>
      <c r="N30" s="279"/>
      <c r="P30" s="129"/>
      <c r="Q30" s="130"/>
      <c r="R30" s="130"/>
      <c r="S30" s="130"/>
      <c r="T30" s="130"/>
      <c r="U30" s="130"/>
    </row>
    <row r="31" spans="1:21" x14ac:dyDescent="0.3">
      <c r="A31" s="71"/>
      <c r="B31" s="60"/>
      <c r="C31" s="60"/>
      <c r="D31" s="306" t="s">
        <v>473</v>
      </c>
      <c r="E31" s="306" t="s">
        <v>474</v>
      </c>
      <c r="F31" s="50">
        <v>1</v>
      </c>
      <c r="G31" s="50" t="s">
        <v>421</v>
      </c>
      <c r="H31" s="51"/>
      <c r="I31" s="256"/>
      <c r="J31" s="71"/>
      <c r="K31" s="237"/>
      <c r="L31" s="237"/>
      <c r="M31" s="256"/>
      <c r="N31" s="279"/>
      <c r="P31" s="129"/>
      <c r="Q31" s="130"/>
      <c r="R31" s="130"/>
      <c r="S31" s="130"/>
      <c r="T31" s="130"/>
      <c r="U31" s="130"/>
    </row>
    <row r="32" spans="1:21" x14ac:dyDescent="0.3">
      <c r="A32" s="71"/>
      <c r="B32" s="60"/>
      <c r="C32" s="60"/>
      <c r="D32" s="306" t="s">
        <v>475</v>
      </c>
      <c r="E32" s="306" t="s">
        <v>476</v>
      </c>
      <c r="F32" s="50">
        <v>1</v>
      </c>
      <c r="G32" s="50" t="s">
        <v>421</v>
      </c>
      <c r="H32" s="51"/>
      <c r="I32" s="256"/>
      <c r="J32" s="71"/>
      <c r="K32" s="237"/>
      <c r="L32" s="237"/>
      <c r="M32" s="256"/>
      <c r="N32" s="279"/>
      <c r="P32" s="129"/>
      <c r="Q32" s="130"/>
      <c r="R32" s="130"/>
      <c r="S32" s="130"/>
      <c r="T32" s="130"/>
      <c r="U32" s="130"/>
    </row>
    <row r="33" spans="1:21" x14ac:dyDescent="0.3">
      <c r="A33" s="71"/>
      <c r="B33" s="60"/>
      <c r="C33" s="60"/>
      <c r="D33" s="306" t="s">
        <v>477</v>
      </c>
      <c r="E33" s="306" t="s">
        <v>478</v>
      </c>
      <c r="F33" s="50">
        <v>1</v>
      </c>
      <c r="G33" s="50" t="s">
        <v>421</v>
      </c>
      <c r="H33" s="51"/>
      <c r="I33" s="256"/>
      <c r="J33" s="71"/>
      <c r="K33" s="237"/>
      <c r="L33" s="237"/>
      <c r="M33" s="256"/>
      <c r="N33" s="279"/>
      <c r="P33" s="129"/>
      <c r="Q33" s="130"/>
      <c r="R33" s="130"/>
      <c r="S33" s="130"/>
      <c r="T33" s="130"/>
      <c r="U33" s="130"/>
    </row>
    <row r="34" spans="1:21" x14ac:dyDescent="0.3">
      <c r="A34" s="71"/>
      <c r="B34" s="60"/>
      <c r="C34" s="60"/>
      <c r="D34" s="306" t="s">
        <v>479</v>
      </c>
      <c r="E34" s="306" t="s">
        <v>291</v>
      </c>
      <c r="F34" s="50">
        <v>1</v>
      </c>
      <c r="G34" s="50" t="s">
        <v>421</v>
      </c>
      <c r="H34" s="51"/>
      <c r="I34" s="256"/>
      <c r="J34" s="71"/>
      <c r="K34" s="237"/>
      <c r="L34" s="237"/>
      <c r="M34" s="256"/>
      <c r="N34" s="279"/>
      <c r="P34" s="129"/>
      <c r="Q34" s="130"/>
      <c r="R34" s="130"/>
      <c r="S34" s="130"/>
      <c r="T34" s="130"/>
      <c r="U34" s="130"/>
    </row>
    <row r="35" spans="1:21" x14ac:dyDescent="0.3">
      <c r="A35" s="71"/>
      <c r="B35" s="60"/>
      <c r="C35" s="60"/>
      <c r="D35" s="306" t="s">
        <v>480</v>
      </c>
      <c r="E35" s="306" t="s">
        <v>481</v>
      </c>
      <c r="F35" s="50">
        <v>1</v>
      </c>
      <c r="G35" s="50" t="s">
        <v>421</v>
      </c>
      <c r="H35" s="51"/>
      <c r="I35" s="256"/>
      <c r="J35" s="71"/>
      <c r="K35" s="237"/>
      <c r="L35" s="237"/>
      <c r="M35" s="256"/>
      <c r="N35" s="279"/>
      <c r="P35" s="129"/>
      <c r="Q35" s="130"/>
      <c r="R35" s="130"/>
      <c r="S35" s="130"/>
      <c r="T35" s="130"/>
      <c r="U35" s="130"/>
    </row>
    <row r="36" spans="1:21" x14ac:dyDescent="0.3">
      <c r="A36" s="71"/>
      <c r="B36" s="60"/>
      <c r="C36" s="60"/>
      <c r="D36" s="306" t="s">
        <v>482</v>
      </c>
      <c r="E36" s="306" t="s">
        <v>483</v>
      </c>
      <c r="F36" s="50">
        <v>1</v>
      </c>
      <c r="G36" s="50" t="s">
        <v>421</v>
      </c>
      <c r="H36" s="51"/>
      <c r="I36" s="256"/>
      <c r="J36" s="71"/>
      <c r="K36" s="237"/>
      <c r="L36" s="237"/>
      <c r="M36" s="256"/>
      <c r="N36" s="279"/>
      <c r="P36" s="129"/>
      <c r="Q36" s="130"/>
      <c r="R36" s="130"/>
      <c r="S36" s="130"/>
      <c r="T36" s="131"/>
      <c r="U36" s="130"/>
    </row>
    <row r="37" spans="1:21" x14ac:dyDescent="0.3">
      <c r="A37" s="302" t="s">
        <v>484</v>
      </c>
      <c r="B37" s="33" t="s">
        <v>19</v>
      </c>
      <c r="C37" s="111" t="s">
        <v>20</v>
      </c>
      <c r="D37" s="374"/>
      <c r="E37" s="374"/>
      <c r="F37" s="374"/>
      <c r="G37" s="374"/>
      <c r="H37" s="307" t="s">
        <v>20</v>
      </c>
      <c r="I37" s="264">
        <v>250</v>
      </c>
      <c r="J37" s="337"/>
      <c r="K37" s="346"/>
      <c r="L37" s="347"/>
      <c r="M37" s="147"/>
      <c r="N37" s="281">
        <f>I37*M37</f>
        <v>0</v>
      </c>
      <c r="P37" s="129"/>
      <c r="Q37" s="130"/>
      <c r="R37" s="130"/>
      <c r="S37" s="130"/>
      <c r="T37" s="131"/>
      <c r="U37" s="130"/>
    </row>
    <row r="38" spans="1:21" x14ac:dyDescent="0.3">
      <c r="A38" s="71"/>
      <c r="B38" s="60"/>
      <c r="C38" s="60"/>
      <c r="D38" s="308" t="s">
        <v>485</v>
      </c>
      <c r="E38" s="308" t="s">
        <v>486</v>
      </c>
      <c r="F38" s="309">
        <v>0.01</v>
      </c>
      <c r="G38" s="309" t="s">
        <v>22</v>
      </c>
      <c r="H38" s="51"/>
      <c r="I38" s="256"/>
      <c r="J38" s="71"/>
      <c r="K38" s="338"/>
      <c r="L38" s="338"/>
      <c r="M38" s="256"/>
      <c r="N38" s="279"/>
      <c r="P38" s="129"/>
      <c r="Q38" s="130"/>
      <c r="R38" s="130"/>
      <c r="S38" s="130"/>
      <c r="T38" s="130"/>
      <c r="U38" s="130"/>
    </row>
    <row r="39" spans="1:21" x14ac:dyDescent="0.3">
      <c r="A39" s="71"/>
      <c r="B39" s="60"/>
      <c r="C39" s="60"/>
      <c r="D39" s="308" t="s">
        <v>487</v>
      </c>
      <c r="E39" s="308" t="s">
        <v>488</v>
      </c>
      <c r="F39" s="309">
        <v>0.01</v>
      </c>
      <c r="G39" s="309" t="s">
        <v>22</v>
      </c>
      <c r="H39" s="51"/>
      <c r="I39" s="256"/>
      <c r="J39" s="71"/>
      <c r="K39" s="338"/>
      <c r="L39" s="338"/>
      <c r="M39" s="256"/>
      <c r="N39" s="279"/>
      <c r="P39" s="129"/>
      <c r="Q39" s="130"/>
      <c r="R39" s="130"/>
      <c r="S39" s="130"/>
      <c r="T39" s="130"/>
      <c r="U39" s="130"/>
    </row>
    <row r="40" spans="1:21" x14ac:dyDescent="0.3">
      <c r="A40" s="71"/>
      <c r="B40" s="60"/>
      <c r="C40" s="60"/>
      <c r="D40" s="308" t="s">
        <v>489</v>
      </c>
      <c r="E40" s="308" t="s">
        <v>490</v>
      </c>
      <c r="F40" s="309">
        <v>0.01</v>
      </c>
      <c r="G40" s="309" t="s">
        <v>22</v>
      </c>
      <c r="H40" s="51"/>
      <c r="I40" s="256"/>
      <c r="J40" s="71"/>
      <c r="K40" s="338"/>
      <c r="L40" s="338"/>
      <c r="M40" s="256"/>
      <c r="N40" s="279"/>
      <c r="P40" s="129"/>
      <c r="Q40" s="130"/>
      <c r="R40" s="130"/>
      <c r="S40" s="130"/>
      <c r="T40" s="130"/>
      <c r="U40" s="130"/>
    </row>
    <row r="41" spans="1:21" x14ac:dyDescent="0.3">
      <c r="A41" s="71"/>
      <c r="B41" s="60"/>
      <c r="C41" s="60"/>
      <c r="D41" s="308" t="s">
        <v>491</v>
      </c>
      <c r="E41" s="308" t="s">
        <v>492</v>
      </c>
      <c r="F41" s="309">
        <v>0.01</v>
      </c>
      <c r="G41" s="309" t="s">
        <v>22</v>
      </c>
      <c r="H41" s="51"/>
      <c r="I41" s="256"/>
      <c r="J41" s="71"/>
      <c r="K41" s="338"/>
      <c r="L41" s="338"/>
      <c r="M41" s="256"/>
      <c r="N41" s="279"/>
      <c r="P41" s="129"/>
      <c r="Q41" s="130"/>
      <c r="R41" s="130"/>
      <c r="S41" s="130"/>
      <c r="T41" s="130"/>
      <c r="U41" s="130"/>
    </row>
    <row r="42" spans="1:21" x14ac:dyDescent="0.3">
      <c r="A42" s="71"/>
      <c r="B42" s="60"/>
      <c r="C42" s="60"/>
      <c r="D42" s="308" t="s">
        <v>493</v>
      </c>
      <c r="E42" s="308" t="s">
        <v>494</v>
      </c>
      <c r="F42" s="309">
        <v>0.01</v>
      </c>
      <c r="G42" s="309" t="s">
        <v>22</v>
      </c>
      <c r="H42" s="51"/>
      <c r="I42" s="256"/>
      <c r="J42" s="71"/>
      <c r="K42" s="338"/>
      <c r="L42" s="338"/>
      <c r="M42" s="256"/>
      <c r="N42" s="279"/>
      <c r="P42" s="129"/>
      <c r="Q42" s="130"/>
      <c r="R42" s="130"/>
      <c r="S42" s="130"/>
      <c r="T42" s="130"/>
      <c r="U42" s="130"/>
    </row>
    <row r="43" spans="1:21" x14ac:dyDescent="0.3">
      <c r="A43" s="71"/>
      <c r="B43" s="60"/>
      <c r="C43" s="60"/>
      <c r="D43" s="308" t="s">
        <v>495</v>
      </c>
      <c r="E43" s="308" t="s">
        <v>496</v>
      </c>
      <c r="F43" s="309">
        <v>0.01</v>
      </c>
      <c r="G43" s="309" t="s">
        <v>22</v>
      </c>
      <c r="H43" s="51"/>
      <c r="I43" s="256"/>
      <c r="J43" s="71"/>
      <c r="K43" s="338"/>
      <c r="L43" s="338"/>
      <c r="M43" s="256"/>
      <c r="N43" s="279"/>
      <c r="P43" s="129"/>
      <c r="Q43" s="130"/>
      <c r="R43" s="130"/>
      <c r="S43" s="130"/>
      <c r="T43" s="130"/>
      <c r="U43" s="130"/>
    </row>
    <row r="44" spans="1:21" x14ac:dyDescent="0.3">
      <c r="A44" s="71"/>
      <c r="B44" s="60"/>
      <c r="C44" s="60"/>
      <c r="D44" s="308" t="s">
        <v>497</v>
      </c>
      <c r="E44" s="308" t="s">
        <v>498</v>
      </c>
      <c r="F44" s="309">
        <v>0.01</v>
      </c>
      <c r="G44" s="309" t="s">
        <v>22</v>
      </c>
      <c r="H44" s="51"/>
      <c r="I44" s="256"/>
      <c r="J44" s="71"/>
      <c r="K44" s="338"/>
      <c r="L44" s="338"/>
      <c r="M44" s="256"/>
      <c r="N44" s="279"/>
      <c r="P44" s="129"/>
      <c r="Q44" s="130"/>
      <c r="R44" s="130"/>
      <c r="S44" s="130"/>
      <c r="T44" s="130"/>
      <c r="U44" s="130"/>
    </row>
    <row r="45" spans="1:21" x14ac:dyDescent="0.3">
      <c r="A45" s="71"/>
      <c r="B45" s="60"/>
      <c r="C45" s="60"/>
      <c r="D45" s="308" t="s">
        <v>499</v>
      </c>
      <c r="E45" s="308" t="s">
        <v>500</v>
      </c>
      <c r="F45" s="309">
        <v>0.01</v>
      </c>
      <c r="G45" s="309" t="s">
        <v>22</v>
      </c>
      <c r="H45" s="51"/>
      <c r="I45" s="256"/>
      <c r="J45" s="71"/>
      <c r="K45" s="338"/>
      <c r="L45" s="338"/>
      <c r="M45" s="256"/>
      <c r="N45" s="279"/>
      <c r="P45" s="129"/>
      <c r="Q45" s="130"/>
      <c r="R45" s="130"/>
      <c r="S45" s="130"/>
      <c r="T45" s="130"/>
      <c r="U45" s="130"/>
    </row>
    <row r="46" spans="1:21" x14ac:dyDescent="0.3">
      <c r="A46" s="71"/>
      <c r="B46" s="60"/>
      <c r="C46" s="60"/>
      <c r="D46" s="308" t="s">
        <v>501</v>
      </c>
      <c r="E46" s="308" t="s">
        <v>502</v>
      </c>
      <c r="F46" s="309">
        <v>0.1</v>
      </c>
      <c r="G46" s="309" t="s">
        <v>22</v>
      </c>
      <c r="H46" s="51"/>
      <c r="I46" s="256"/>
      <c r="J46" s="71"/>
      <c r="K46" s="338"/>
      <c r="L46" s="338"/>
      <c r="M46" s="256"/>
      <c r="N46" s="279"/>
      <c r="P46" s="129"/>
      <c r="Q46" s="130"/>
      <c r="R46" s="130"/>
      <c r="S46" s="130"/>
      <c r="T46" s="130"/>
      <c r="U46" s="130"/>
    </row>
    <row r="47" spans="1:21" x14ac:dyDescent="0.3">
      <c r="A47" s="302" t="s">
        <v>503</v>
      </c>
      <c r="B47" s="33" t="s">
        <v>19</v>
      </c>
      <c r="C47" s="111" t="s">
        <v>20</v>
      </c>
      <c r="D47" s="374"/>
      <c r="E47" s="374"/>
      <c r="F47" s="374"/>
      <c r="G47" s="374"/>
      <c r="H47" s="84" t="s">
        <v>25</v>
      </c>
      <c r="I47" s="264">
        <v>25</v>
      </c>
      <c r="J47" s="337"/>
      <c r="K47" s="346"/>
      <c r="L47" s="347"/>
      <c r="M47" s="147"/>
      <c r="N47" s="281">
        <f>I47*M47</f>
        <v>0</v>
      </c>
      <c r="P47" s="129"/>
      <c r="Q47" s="130"/>
      <c r="R47" s="130"/>
      <c r="S47" s="130"/>
      <c r="T47" s="130"/>
      <c r="U47" s="130"/>
    </row>
    <row r="48" spans="1:21" x14ac:dyDescent="0.3">
      <c r="A48" s="71"/>
      <c r="B48" s="60"/>
      <c r="C48" s="60"/>
      <c r="D48" s="308" t="s">
        <v>504</v>
      </c>
      <c r="E48" s="308" t="s">
        <v>505</v>
      </c>
      <c r="F48" s="309">
        <v>0.1</v>
      </c>
      <c r="G48" s="309" t="s">
        <v>22</v>
      </c>
      <c r="H48" s="51"/>
      <c r="I48" s="256"/>
      <c r="J48" s="71"/>
      <c r="K48" s="338"/>
      <c r="L48" s="338"/>
      <c r="M48" s="256"/>
      <c r="N48" s="279"/>
      <c r="P48" s="129"/>
      <c r="Q48" s="130"/>
      <c r="R48" s="130"/>
      <c r="S48" s="130"/>
      <c r="T48" s="131"/>
      <c r="U48" s="130"/>
    </row>
    <row r="49" spans="1:21" x14ac:dyDescent="0.3">
      <c r="A49" s="71"/>
      <c r="B49" s="60"/>
      <c r="C49" s="60"/>
      <c r="D49" s="308" t="s">
        <v>506</v>
      </c>
      <c r="E49" s="308" t="s">
        <v>507</v>
      </c>
      <c r="F49" s="309">
        <v>1E-3</v>
      </c>
      <c r="G49" s="309" t="s">
        <v>22</v>
      </c>
      <c r="H49" s="51"/>
      <c r="I49" s="256"/>
      <c r="J49" s="71"/>
      <c r="K49" s="338"/>
      <c r="L49" s="338"/>
      <c r="M49" s="256"/>
      <c r="N49" s="279"/>
      <c r="P49" s="129"/>
      <c r="Q49" s="130"/>
      <c r="R49" s="130"/>
      <c r="S49" s="130"/>
      <c r="T49" s="131"/>
      <c r="U49" s="130"/>
    </row>
    <row r="50" spans="1:21" x14ac:dyDescent="0.3">
      <c r="A50" s="71"/>
      <c r="B50" s="60"/>
      <c r="C50" s="60"/>
      <c r="D50" s="308" t="s">
        <v>508</v>
      </c>
      <c r="E50" s="308" t="s">
        <v>509</v>
      </c>
      <c r="F50" s="309">
        <v>1E-3</v>
      </c>
      <c r="G50" s="309" t="s">
        <v>22</v>
      </c>
      <c r="H50" s="51"/>
      <c r="I50" s="256"/>
      <c r="J50" s="71"/>
      <c r="K50" s="338"/>
      <c r="L50" s="338"/>
      <c r="M50" s="256"/>
      <c r="N50" s="279"/>
      <c r="P50" s="129"/>
      <c r="Q50" s="130"/>
      <c r="R50" s="130"/>
      <c r="S50" s="130"/>
      <c r="T50" s="130"/>
      <c r="U50" s="130"/>
    </row>
    <row r="51" spans="1:21" x14ac:dyDescent="0.3">
      <c r="A51" s="71"/>
      <c r="B51" s="60"/>
      <c r="C51" s="60"/>
      <c r="D51" s="308" t="s">
        <v>510</v>
      </c>
      <c r="E51" s="308" t="s">
        <v>33</v>
      </c>
      <c r="F51" s="309">
        <v>0.1</v>
      </c>
      <c r="G51" s="309" t="s">
        <v>22</v>
      </c>
      <c r="H51" s="51"/>
      <c r="I51" s="256"/>
      <c r="J51" s="71"/>
      <c r="K51" s="338"/>
      <c r="L51" s="338"/>
      <c r="M51" s="256"/>
      <c r="N51" s="279"/>
      <c r="P51" s="129"/>
      <c r="Q51" s="130"/>
      <c r="R51" s="130"/>
      <c r="S51" s="130"/>
      <c r="T51" s="130"/>
      <c r="U51" s="130"/>
    </row>
    <row r="52" spans="1:21" x14ac:dyDescent="0.3">
      <c r="A52" s="71"/>
      <c r="B52" s="60"/>
      <c r="C52" s="60"/>
      <c r="D52" s="308" t="s">
        <v>511</v>
      </c>
      <c r="E52" s="308" t="s">
        <v>512</v>
      </c>
      <c r="F52" s="309">
        <v>0.04</v>
      </c>
      <c r="G52" s="309" t="s">
        <v>22</v>
      </c>
      <c r="H52" s="51"/>
      <c r="I52" s="256"/>
      <c r="J52" s="71"/>
      <c r="K52" s="338"/>
      <c r="L52" s="338"/>
      <c r="M52" s="256"/>
      <c r="N52" s="279"/>
      <c r="P52" s="129"/>
      <c r="Q52" s="130"/>
      <c r="R52" s="130"/>
      <c r="S52" s="130"/>
      <c r="T52" s="130"/>
      <c r="U52" s="130"/>
    </row>
    <row r="53" spans="1:21" x14ac:dyDescent="0.3">
      <c r="A53" s="71"/>
      <c r="B53" s="60"/>
      <c r="C53" s="60"/>
      <c r="D53" s="308" t="s">
        <v>513</v>
      </c>
      <c r="E53" s="308" t="s">
        <v>33</v>
      </c>
      <c r="F53" s="309">
        <v>0.1</v>
      </c>
      <c r="G53" s="309" t="s">
        <v>22</v>
      </c>
      <c r="H53" s="51"/>
      <c r="I53" s="256"/>
      <c r="J53" s="71"/>
      <c r="K53" s="338"/>
      <c r="L53" s="338"/>
      <c r="M53" s="256"/>
      <c r="N53" s="279"/>
      <c r="P53" s="129"/>
      <c r="Q53" s="130"/>
      <c r="R53" s="130"/>
      <c r="S53" s="130"/>
      <c r="T53" s="130"/>
      <c r="U53" s="130"/>
    </row>
    <row r="54" spans="1:21" x14ac:dyDescent="0.3">
      <c r="A54" s="71"/>
      <c r="B54" s="60"/>
      <c r="C54" s="60"/>
      <c r="D54" s="308" t="s">
        <v>514</v>
      </c>
      <c r="E54" s="308" t="s">
        <v>33</v>
      </c>
      <c r="F54" s="309">
        <v>0.1</v>
      </c>
      <c r="G54" s="309" t="s">
        <v>22</v>
      </c>
      <c r="H54" s="51"/>
      <c r="I54" s="256"/>
      <c r="J54" s="71"/>
      <c r="K54" s="338"/>
      <c r="L54" s="338"/>
      <c r="M54" s="256"/>
      <c r="N54" s="279"/>
      <c r="P54" s="129"/>
      <c r="Q54" s="130"/>
      <c r="R54" s="130"/>
      <c r="S54" s="130"/>
      <c r="T54" s="130"/>
      <c r="U54" s="130"/>
    </row>
    <row r="55" spans="1:21" x14ac:dyDescent="0.3">
      <c r="A55" s="71"/>
      <c r="B55" s="60"/>
      <c r="C55" s="60"/>
      <c r="D55" s="308" t="s">
        <v>515</v>
      </c>
      <c r="E55" s="308" t="s">
        <v>33</v>
      </c>
      <c r="F55" s="309">
        <v>0.1</v>
      </c>
      <c r="G55" s="309" t="s">
        <v>22</v>
      </c>
      <c r="H55" s="51"/>
      <c r="I55" s="256"/>
      <c r="J55" s="71"/>
      <c r="K55" s="338"/>
      <c r="L55" s="338"/>
      <c r="M55" s="256"/>
      <c r="N55" s="279"/>
      <c r="P55" s="129"/>
      <c r="Q55" s="130"/>
      <c r="R55" s="130"/>
      <c r="S55" s="130"/>
      <c r="T55" s="130"/>
      <c r="U55" s="130"/>
    </row>
    <row r="56" spans="1:21" x14ac:dyDescent="0.3">
      <c r="A56" s="71"/>
      <c r="B56" s="60"/>
      <c r="C56" s="60"/>
      <c r="D56" s="308" t="s">
        <v>516</v>
      </c>
      <c r="E56" s="308" t="s">
        <v>33</v>
      </c>
      <c r="F56" s="309">
        <v>0.1</v>
      </c>
      <c r="G56" s="309" t="s">
        <v>22</v>
      </c>
      <c r="H56" s="51"/>
      <c r="I56" s="256"/>
      <c r="J56" s="71"/>
      <c r="K56" s="338"/>
      <c r="L56" s="338"/>
      <c r="M56" s="256"/>
      <c r="N56" s="279"/>
      <c r="P56" s="129"/>
      <c r="Q56" s="130"/>
      <c r="R56" s="130"/>
      <c r="S56" s="130"/>
      <c r="T56" s="130"/>
      <c r="U56" s="130"/>
    </row>
    <row r="57" spans="1:21" x14ac:dyDescent="0.3">
      <c r="A57" s="310" t="s">
        <v>517</v>
      </c>
      <c r="B57" s="33" t="s">
        <v>19</v>
      </c>
      <c r="C57" s="111" t="s">
        <v>20</v>
      </c>
      <c r="D57" s="350"/>
      <c r="E57" s="350"/>
      <c r="F57" s="350"/>
      <c r="G57" s="350"/>
      <c r="H57" s="84" t="s">
        <v>20</v>
      </c>
      <c r="I57" s="264">
        <v>50</v>
      </c>
      <c r="J57" s="337"/>
      <c r="K57" s="346"/>
      <c r="L57" s="347"/>
      <c r="M57" s="147"/>
      <c r="N57" s="281">
        <f>I57*M57</f>
        <v>0</v>
      </c>
      <c r="P57" s="129"/>
      <c r="Q57" s="130"/>
      <c r="R57" s="130"/>
      <c r="S57" s="130"/>
      <c r="T57" s="130"/>
      <c r="U57" s="130"/>
    </row>
    <row r="58" spans="1:21" x14ac:dyDescent="0.3">
      <c r="A58" s="71"/>
      <c r="B58" s="60"/>
      <c r="C58" s="60"/>
      <c r="D58" s="308" t="s">
        <v>518</v>
      </c>
      <c r="E58" s="311" t="s">
        <v>519</v>
      </c>
      <c r="F58" s="312">
        <v>0.03</v>
      </c>
      <c r="G58" s="309" t="s">
        <v>22</v>
      </c>
      <c r="H58" s="51"/>
      <c r="I58" s="256"/>
      <c r="J58" s="71"/>
      <c r="K58" s="339"/>
      <c r="L58" s="338"/>
      <c r="M58" s="256"/>
      <c r="N58" s="279"/>
      <c r="P58" s="129"/>
      <c r="Q58" s="130"/>
      <c r="R58" s="130"/>
      <c r="S58" s="130"/>
      <c r="T58" s="130"/>
      <c r="U58" s="130"/>
    </row>
    <row r="59" spans="1:21" x14ac:dyDescent="0.3">
      <c r="A59" s="71"/>
      <c r="B59" s="60"/>
      <c r="C59" s="60"/>
      <c r="D59" s="308" t="s">
        <v>520</v>
      </c>
      <c r="E59" s="311" t="s">
        <v>521</v>
      </c>
      <c r="F59" s="312">
        <v>0.03</v>
      </c>
      <c r="G59" s="309" t="s">
        <v>22</v>
      </c>
      <c r="H59" s="51"/>
      <c r="I59" s="256"/>
      <c r="J59" s="71"/>
      <c r="K59" s="339"/>
      <c r="L59" s="338"/>
      <c r="M59" s="256"/>
      <c r="N59" s="279"/>
      <c r="P59" s="129"/>
      <c r="Q59" s="130"/>
      <c r="R59" s="130"/>
      <c r="S59" s="130"/>
      <c r="T59" s="130"/>
      <c r="U59" s="130"/>
    </row>
    <row r="60" spans="1:21" x14ac:dyDescent="0.3">
      <c r="A60" s="71"/>
      <c r="B60" s="60"/>
      <c r="C60" s="60"/>
      <c r="D60" s="308" t="s">
        <v>522</v>
      </c>
      <c r="E60" s="311" t="s">
        <v>523</v>
      </c>
      <c r="F60" s="312">
        <v>0.03</v>
      </c>
      <c r="G60" s="309" t="s">
        <v>22</v>
      </c>
      <c r="H60" s="51"/>
      <c r="I60" s="256"/>
      <c r="J60" s="71"/>
      <c r="K60" s="339"/>
      <c r="L60" s="338"/>
      <c r="M60" s="256"/>
      <c r="N60" s="279"/>
      <c r="P60" s="129"/>
      <c r="Q60" s="130"/>
      <c r="R60" s="130"/>
      <c r="S60" s="130"/>
      <c r="T60" s="130"/>
      <c r="U60" s="130"/>
    </row>
    <row r="61" spans="1:21" x14ac:dyDescent="0.3">
      <c r="A61" s="71"/>
      <c r="B61" s="60"/>
      <c r="C61" s="60"/>
      <c r="D61" s="308" t="s">
        <v>524</v>
      </c>
      <c r="E61" s="311" t="s">
        <v>525</v>
      </c>
      <c r="F61" s="312">
        <v>0.05</v>
      </c>
      <c r="G61" s="309" t="s">
        <v>22</v>
      </c>
      <c r="H61" s="51"/>
      <c r="I61" s="256"/>
      <c r="J61" s="71"/>
      <c r="K61" s="339"/>
      <c r="L61" s="338"/>
      <c r="M61" s="256"/>
      <c r="N61" s="279"/>
      <c r="P61" s="129"/>
      <c r="Q61" s="130"/>
      <c r="R61" s="130"/>
      <c r="S61" s="130"/>
      <c r="T61" s="130"/>
      <c r="U61" s="130"/>
    </row>
    <row r="62" spans="1:21" x14ac:dyDescent="0.3">
      <c r="A62" s="71"/>
      <c r="B62" s="60"/>
      <c r="C62" s="60"/>
      <c r="D62" s="308" t="s">
        <v>526</v>
      </c>
      <c r="E62" s="311" t="s">
        <v>527</v>
      </c>
      <c r="F62" s="312">
        <v>0.05</v>
      </c>
      <c r="G62" s="309" t="s">
        <v>22</v>
      </c>
      <c r="H62" s="51"/>
      <c r="I62" s="256"/>
      <c r="J62" s="71"/>
      <c r="K62" s="339"/>
      <c r="L62" s="338"/>
      <c r="M62" s="256"/>
      <c r="N62" s="279"/>
      <c r="P62" s="129"/>
      <c r="Q62" s="130"/>
      <c r="R62" s="130"/>
      <c r="S62" s="130"/>
      <c r="T62" s="131"/>
      <c r="U62" s="130"/>
    </row>
    <row r="63" spans="1:21" x14ac:dyDescent="0.3">
      <c r="A63" s="71"/>
      <c r="B63" s="60"/>
      <c r="C63" s="60"/>
      <c r="D63" s="308" t="s">
        <v>528</v>
      </c>
      <c r="E63" s="311" t="s">
        <v>529</v>
      </c>
      <c r="F63" s="312">
        <v>0.05</v>
      </c>
      <c r="G63" s="309" t="s">
        <v>22</v>
      </c>
      <c r="H63" s="51"/>
      <c r="I63" s="256"/>
      <c r="J63" s="71"/>
      <c r="K63" s="339"/>
      <c r="L63" s="338"/>
      <c r="M63" s="256"/>
      <c r="N63" s="279"/>
      <c r="P63" s="129"/>
      <c r="Q63" s="130"/>
      <c r="R63" s="130"/>
      <c r="S63" s="130"/>
      <c r="T63" s="131"/>
      <c r="U63" s="130"/>
    </row>
    <row r="64" spans="1:21" x14ac:dyDescent="0.3">
      <c r="A64" s="71"/>
      <c r="B64" s="60"/>
      <c r="C64" s="60"/>
      <c r="D64" s="308" t="s">
        <v>530</v>
      </c>
      <c r="E64" s="311" t="s">
        <v>291</v>
      </c>
      <c r="F64" s="312" t="s">
        <v>33</v>
      </c>
      <c r="G64" s="309" t="s">
        <v>22</v>
      </c>
      <c r="H64" s="51"/>
      <c r="I64" s="256"/>
      <c r="J64" s="71"/>
      <c r="K64" s="339"/>
      <c r="L64" s="338"/>
      <c r="M64" s="256"/>
      <c r="N64" s="279"/>
      <c r="P64" s="129"/>
      <c r="Q64" s="130"/>
      <c r="R64" s="130"/>
      <c r="S64" s="130"/>
      <c r="T64" s="131"/>
      <c r="U64" s="130"/>
    </row>
    <row r="65" spans="1:21" x14ac:dyDescent="0.3">
      <c r="A65" s="71"/>
      <c r="B65" s="60"/>
      <c r="C65" s="60"/>
      <c r="D65" s="308" t="s">
        <v>531</v>
      </c>
      <c r="E65" s="311" t="s">
        <v>291</v>
      </c>
      <c r="F65" s="312" t="s">
        <v>33</v>
      </c>
      <c r="G65" s="309" t="s">
        <v>22</v>
      </c>
      <c r="H65" s="51"/>
      <c r="I65" s="256"/>
      <c r="J65" s="71"/>
      <c r="K65" s="339"/>
      <c r="L65" s="338"/>
      <c r="M65" s="256"/>
      <c r="N65" s="279"/>
      <c r="P65" s="129"/>
      <c r="Q65" s="130"/>
      <c r="R65" s="130"/>
      <c r="S65" s="130"/>
      <c r="T65" s="131"/>
      <c r="U65" s="130"/>
    </row>
    <row r="66" spans="1:21" x14ac:dyDescent="0.3">
      <c r="A66" s="313" t="s">
        <v>532</v>
      </c>
      <c r="B66" s="50" t="s">
        <v>115</v>
      </c>
      <c r="C66" s="50" t="s">
        <v>20</v>
      </c>
      <c r="D66" s="58" t="s">
        <v>533</v>
      </c>
      <c r="E66" s="314" t="s">
        <v>534</v>
      </c>
      <c r="F66" s="312">
        <v>0.1</v>
      </c>
      <c r="G66" s="315" t="s">
        <v>22</v>
      </c>
      <c r="H66" s="84" t="s">
        <v>116</v>
      </c>
      <c r="I66" s="316">
        <v>125</v>
      </c>
      <c r="J66" s="335"/>
      <c r="K66" s="339"/>
      <c r="L66" s="340"/>
      <c r="M66" s="57"/>
      <c r="N66" s="72">
        <f>I66*M66</f>
        <v>0</v>
      </c>
      <c r="P66" s="129"/>
      <c r="Q66" s="130"/>
      <c r="R66" s="130"/>
      <c r="S66" s="130"/>
      <c r="T66" s="130"/>
      <c r="U66" s="130"/>
    </row>
    <row r="67" spans="1:21" x14ac:dyDescent="0.3">
      <c r="A67" s="313" t="s">
        <v>535</v>
      </c>
      <c r="B67" s="50" t="s">
        <v>19</v>
      </c>
      <c r="C67" s="111" t="s">
        <v>20</v>
      </c>
      <c r="D67" s="372"/>
      <c r="E67" s="373"/>
      <c r="F67" s="373"/>
      <c r="G67" s="373"/>
      <c r="H67" s="84" t="s">
        <v>20</v>
      </c>
      <c r="I67" s="225">
        <v>25</v>
      </c>
      <c r="J67" s="336"/>
      <c r="K67" s="346"/>
      <c r="L67" s="347"/>
      <c r="M67" s="11"/>
      <c r="N67" s="18">
        <f>I67*M67</f>
        <v>0</v>
      </c>
      <c r="P67" s="129"/>
      <c r="Q67" s="130"/>
      <c r="R67" s="130"/>
      <c r="S67" s="130"/>
      <c r="T67" s="130"/>
      <c r="U67" s="130"/>
    </row>
    <row r="68" spans="1:21" x14ac:dyDescent="0.3">
      <c r="A68" s="73"/>
      <c r="B68" s="317"/>
      <c r="C68" s="318"/>
      <c r="D68" s="311" t="s">
        <v>536</v>
      </c>
      <c r="E68" s="311" t="s">
        <v>537</v>
      </c>
      <c r="F68" s="312">
        <v>1</v>
      </c>
      <c r="G68" s="319" t="s">
        <v>538</v>
      </c>
      <c r="H68" s="320"/>
      <c r="I68" s="256"/>
      <c r="J68" s="71"/>
      <c r="K68" s="339"/>
      <c r="L68" s="341"/>
      <c r="M68" s="348"/>
      <c r="N68" s="279"/>
      <c r="P68" s="129"/>
      <c r="Q68" s="130"/>
      <c r="R68" s="130"/>
      <c r="S68" s="130"/>
      <c r="T68" s="130"/>
      <c r="U68" s="130"/>
    </row>
    <row r="69" spans="1:21" x14ac:dyDescent="0.3">
      <c r="A69" s="71"/>
      <c r="B69" s="51"/>
      <c r="C69" s="321"/>
      <c r="D69" s="311" t="s">
        <v>539</v>
      </c>
      <c r="E69" s="311" t="s">
        <v>540</v>
      </c>
      <c r="F69" s="312">
        <v>1</v>
      </c>
      <c r="G69" s="312" t="s">
        <v>538</v>
      </c>
      <c r="H69" s="322"/>
      <c r="I69" s="256"/>
      <c r="J69" s="71"/>
      <c r="K69" s="339"/>
      <c r="L69" s="339"/>
      <c r="M69" s="256"/>
      <c r="N69" s="279"/>
      <c r="P69" s="129"/>
      <c r="Q69" s="130"/>
      <c r="R69" s="130"/>
      <c r="S69" s="130"/>
      <c r="T69" s="130"/>
      <c r="U69" s="130"/>
    </row>
    <row r="70" spans="1:21" x14ac:dyDescent="0.3">
      <c r="A70" s="71"/>
      <c r="B70" s="51"/>
      <c r="C70" s="321"/>
      <c r="D70" s="311" t="s">
        <v>541</v>
      </c>
      <c r="E70" s="311" t="s">
        <v>542</v>
      </c>
      <c r="F70" s="312">
        <v>1</v>
      </c>
      <c r="G70" s="312" t="s">
        <v>538</v>
      </c>
      <c r="H70" s="322"/>
      <c r="I70" s="256"/>
      <c r="J70" s="71"/>
      <c r="K70" s="339"/>
      <c r="L70" s="339"/>
      <c r="M70" s="256"/>
      <c r="N70" s="279"/>
      <c r="P70" s="129"/>
      <c r="Q70" s="130"/>
      <c r="R70" s="130"/>
      <c r="S70" s="130"/>
      <c r="T70" s="130"/>
      <c r="U70" s="130"/>
    </row>
    <row r="71" spans="1:21" x14ac:dyDescent="0.3">
      <c r="A71" s="71"/>
      <c r="B71" s="51"/>
      <c r="C71" s="321"/>
      <c r="D71" s="311" t="s">
        <v>543</v>
      </c>
      <c r="E71" s="311" t="s">
        <v>544</v>
      </c>
      <c r="F71" s="312">
        <v>2</v>
      </c>
      <c r="G71" s="312" t="s">
        <v>538</v>
      </c>
      <c r="H71" s="322"/>
      <c r="I71" s="256"/>
      <c r="J71" s="71"/>
      <c r="K71" s="339"/>
      <c r="L71" s="339"/>
      <c r="M71" s="256"/>
      <c r="N71" s="279"/>
      <c r="P71" s="129"/>
      <c r="Q71" s="130"/>
      <c r="R71" s="130"/>
      <c r="S71" s="130"/>
      <c r="T71" s="130"/>
      <c r="U71" s="130"/>
    </row>
    <row r="72" spans="1:21" x14ac:dyDescent="0.3">
      <c r="A72" s="71"/>
      <c r="B72" s="51"/>
      <c r="C72" s="321"/>
      <c r="D72" s="311" t="s">
        <v>545</v>
      </c>
      <c r="E72" s="311" t="s">
        <v>546</v>
      </c>
      <c r="F72" s="312">
        <v>2</v>
      </c>
      <c r="G72" s="312" t="s">
        <v>538</v>
      </c>
      <c r="H72" s="322"/>
      <c r="I72" s="256"/>
      <c r="J72" s="71"/>
      <c r="K72" s="339"/>
      <c r="L72" s="339"/>
      <c r="M72" s="256"/>
      <c r="N72" s="279"/>
      <c r="P72" s="129"/>
      <c r="Q72" s="130"/>
      <c r="R72" s="130"/>
      <c r="S72" s="130"/>
      <c r="T72" s="130"/>
      <c r="U72" s="130"/>
    </row>
    <row r="73" spans="1:21" x14ac:dyDescent="0.3">
      <c r="A73" s="71"/>
      <c r="B73" s="51"/>
      <c r="C73" s="321"/>
      <c r="D73" s="311" t="s">
        <v>547</v>
      </c>
      <c r="E73" s="311" t="s">
        <v>548</v>
      </c>
      <c r="F73" s="312">
        <v>2</v>
      </c>
      <c r="G73" s="312" t="s">
        <v>538</v>
      </c>
      <c r="H73" s="322"/>
      <c r="I73" s="256"/>
      <c r="J73" s="71"/>
      <c r="K73" s="339"/>
      <c r="L73" s="339"/>
      <c r="M73" s="256"/>
      <c r="N73" s="279"/>
      <c r="P73" s="129"/>
      <c r="Q73" s="130"/>
      <c r="R73" s="130"/>
      <c r="S73" s="130"/>
      <c r="T73" s="130"/>
      <c r="U73" s="130"/>
    </row>
    <row r="74" spans="1:21" x14ac:dyDescent="0.3">
      <c r="A74" s="71"/>
      <c r="B74" s="51"/>
      <c r="C74" s="321"/>
      <c r="D74" s="311" t="s">
        <v>549</v>
      </c>
      <c r="E74" s="311" t="s">
        <v>550</v>
      </c>
      <c r="F74" s="312">
        <v>2</v>
      </c>
      <c r="G74" s="312" t="s">
        <v>538</v>
      </c>
      <c r="H74" s="322"/>
      <c r="I74" s="256"/>
      <c r="J74" s="71"/>
      <c r="K74" s="339"/>
      <c r="L74" s="339"/>
      <c r="M74" s="256"/>
      <c r="N74" s="279"/>
      <c r="P74" s="129"/>
      <c r="Q74" s="130"/>
      <c r="R74" s="130"/>
      <c r="S74" s="130"/>
      <c r="T74" s="130"/>
      <c r="U74" s="130"/>
    </row>
    <row r="75" spans="1:21" x14ac:dyDescent="0.3">
      <c r="A75" s="71"/>
      <c r="B75" s="51"/>
      <c r="C75" s="321"/>
      <c r="D75" s="311" t="s">
        <v>551</v>
      </c>
      <c r="E75" s="311" t="s">
        <v>552</v>
      </c>
      <c r="F75" s="312">
        <v>2</v>
      </c>
      <c r="G75" s="312" t="s">
        <v>538</v>
      </c>
      <c r="H75" s="322"/>
      <c r="I75" s="256"/>
      <c r="J75" s="71"/>
      <c r="K75" s="339"/>
      <c r="L75" s="339"/>
      <c r="M75" s="256"/>
      <c r="N75" s="279"/>
      <c r="P75" s="129"/>
      <c r="Q75" s="130"/>
      <c r="R75" s="130"/>
      <c r="S75" s="130"/>
      <c r="T75" s="130"/>
      <c r="U75" s="130"/>
    </row>
    <row r="76" spans="1:21" x14ac:dyDescent="0.3">
      <c r="A76" s="71"/>
      <c r="B76" s="51"/>
      <c r="C76" s="321"/>
      <c r="D76" s="311" t="s">
        <v>553</v>
      </c>
      <c r="E76" s="311" t="s">
        <v>554</v>
      </c>
      <c r="F76" s="312">
        <v>2</v>
      </c>
      <c r="G76" s="312" t="s">
        <v>538</v>
      </c>
      <c r="H76" s="322"/>
      <c r="I76" s="256"/>
      <c r="J76" s="71"/>
      <c r="K76" s="339"/>
      <c r="L76" s="339"/>
      <c r="M76" s="256"/>
      <c r="N76" s="279"/>
      <c r="P76" s="129"/>
      <c r="Q76" s="130"/>
      <c r="R76" s="130"/>
      <c r="S76" s="130"/>
      <c r="T76" s="130"/>
      <c r="U76" s="130"/>
    </row>
    <row r="77" spans="1:21" x14ac:dyDescent="0.3">
      <c r="A77" s="71"/>
      <c r="B77" s="51"/>
      <c r="C77" s="321"/>
      <c r="D77" s="311" t="s">
        <v>555</v>
      </c>
      <c r="E77" s="311" t="s">
        <v>556</v>
      </c>
      <c r="F77" s="312">
        <v>2</v>
      </c>
      <c r="G77" s="312" t="s">
        <v>538</v>
      </c>
      <c r="H77" s="322"/>
      <c r="I77" s="256"/>
      <c r="J77" s="71"/>
      <c r="K77" s="339"/>
      <c r="L77" s="339"/>
      <c r="M77" s="256"/>
      <c r="N77" s="279"/>
      <c r="P77" s="129"/>
      <c r="Q77" s="130"/>
      <c r="R77" s="130"/>
      <c r="S77" s="130"/>
      <c r="T77" s="130"/>
      <c r="U77" s="130"/>
    </row>
    <row r="78" spans="1:21" x14ac:dyDescent="0.3">
      <c r="A78" s="71"/>
      <c r="B78" s="51"/>
      <c r="C78" s="321"/>
      <c r="D78" s="311" t="s">
        <v>557</v>
      </c>
      <c r="E78" s="311" t="s">
        <v>558</v>
      </c>
      <c r="F78" s="312">
        <v>2</v>
      </c>
      <c r="G78" s="312" t="s">
        <v>538</v>
      </c>
      <c r="H78" s="322"/>
      <c r="I78" s="256"/>
      <c r="J78" s="71"/>
      <c r="K78" s="339"/>
      <c r="L78" s="339"/>
      <c r="M78" s="256"/>
      <c r="N78" s="279"/>
      <c r="P78" s="129"/>
      <c r="Q78" s="130"/>
      <c r="R78" s="130"/>
      <c r="S78" s="130"/>
      <c r="T78" s="130"/>
      <c r="U78" s="130"/>
    </row>
    <row r="79" spans="1:21" x14ac:dyDescent="0.3">
      <c r="A79" s="71"/>
      <c r="B79" s="51"/>
      <c r="C79" s="321"/>
      <c r="D79" s="311" t="s">
        <v>559</v>
      </c>
      <c r="E79" s="311" t="s">
        <v>560</v>
      </c>
      <c r="F79" s="312">
        <v>2</v>
      </c>
      <c r="G79" s="312" t="s">
        <v>538</v>
      </c>
      <c r="H79" s="322"/>
      <c r="I79" s="256"/>
      <c r="J79" s="71"/>
      <c r="K79" s="339"/>
      <c r="L79" s="339"/>
      <c r="M79" s="256"/>
      <c r="N79" s="279"/>
      <c r="P79" s="129"/>
      <c r="Q79" s="130"/>
      <c r="R79" s="130"/>
      <c r="S79" s="130"/>
      <c r="T79" s="130"/>
      <c r="U79" s="130"/>
    </row>
    <row r="80" spans="1:21" x14ac:dyDescent="0.3">
      <c r="A80" s="71"/>
      <c r="B80" s="51"/>
      <c r="C80" s="321"/>
      <c r="D80" s="311" t="s">
        <v>561</v>
      </c>
      <c r="E80" s="311" t="s">
        <v>562</v>
      </c>
      <c r="F80" s="312">
        <v>2</v>
      </c>
      <c r="G80" s="312" t="s">
        <v>538</v>
      </c>
      <c r="H80" s="322"/>
      <c r="I80" s="256"/>
      <c r="J80" s="71"/>
      <c r="K80" s="339"/>
      <c r="L80" s="339"/>
      <c r="M80" s="256"/>
      <c r="N80" s="279"/>
      <c r="P80" s="129"/>
      <c r="Q80" s="130"/>
      <c r="R80" s="130"/>
      <c r="S80" s="130"/>
      <c r="T80" s="130"/>
      <c r="U80" s="130"/>
    </row>
    <row r="81" spans="1:21" x14ac:dyDescent="0.3">
      <c r="A81" s="71"/>
      <c r="B81" s="51"/>
      <c r="C81" s="321"/>
      <c r="D81" s="311" t="s">
        <v>563</v>
      </c>
      <c r="E81" s="311" t="s">
        <v>564</v>
      </c>
      <c r="F81" s="312">
        <v>2</v>
      </c>
      <c r="G81" s="312" t="s">
        <v>538</v>
      </c>
      <c r="H81" s="322"/>
      <c r="I81" s="256"/>
      <c r="J81" s="71"/>
      <c r="K81" s="339"/>
      <c r="L81" s="339"/>
      <c r="M81" s="256"/>
      <c r="N81" s="279"/>
      <c r="P81" s="129"/>
      <c r="Q81" s="130"/>
      <c r="R81" s="130"/>
      <c r="S81" s="130"/>
      <c r="T81" s="130"/>
      <c r="U81" s="130"/>
    </row>
    <row r="82" spans="1:21" x14ac:dyDescent="0.3">
      <c r="A82" s="71"/>
      <c r="B82" s="51"/>
      <c r="C82" s="321"/>
      <c r="D82" s="311" t="s">
        <v>565</v>
      </c>
      <c r="E82" s="311" t="s">
        <v>566</v>
      </c>
      <c r="F82" s="312">
        <v>2</v>
      </c>
      <c r="G82" s="312" t="s">
        <v>538</v>
      </c>
      <c r="H82" s="322"/>
      <c r="I82" s="256"/>
      <c r="J82" s="71"/>
      <c r="K82" s="339"/>
      <c r="L82" s="339"/>
      <c r="M82" s="256"/>
      <c r="N82" s="279"/>
      <c r="P82" s="129"/>
      <c r="Q82" s="130"/>
      <c r="R82" s="130"/>
      <c r="S82" s="130"/>
      <c r="T82" s="130"/>
      <c r="U82" s="130"/>
    </row>
    <row r="83" spans="1:21" x14ac:dyDescent="0.3">
      <c r="A83" s="71"/>
      <c r="B83" s="51"/>
      <c r="C83" s="321"/>
      <c r="D83" s="311" t="s">
        <v>567</v>
      </c>
      <c r="E83" s="311" t="s">
        <v>568</v>
      </c>
      <c r="F83" s="312">
        <v>2</v>
      </c>
      <c r="G83" s="312" t="s">
        <v>538</v>
      </c>
      <c r="H83" s="322"/>
      <c r="I83" s="256"/>
      <c r="J83" s="71"/>
      <c r="K83" s="339"/>
      <c r="L83" s="339"/>
      <c r="M83" s="256"/>
      <c r="N83" s="279"/>
      <c r="P83" s="129"/>
      <c r="Q83" s="130"/>
      <c r="R83" s="130"/>
      <c r="S83" s="130"/>
      <c r="T83" s="130"/>
      <c r="U83" s="130"/>
    </row>
    <row r="84" spans="1:21" x14ac:dyDescent="0.3">
      <c r="A84" s="71"/>
      <c r="B84" s="51"/>
      <c r="C84" s="321"/>
      <c r="D84" s="311" t="s">
        <v>569</v>
      </c>
      <c r="E84" s="311" t="s">
        <v>570</v>
      </c>
      <c r="F84" s="312">
        <v>2</v>
      </c>
      <c r="G84" s="312" t="s">
        <v>538</v>
      </c>
      <c r="H84" s="322"/>
      <c r="I84" s="256"/>
      <c r="J84" s="71"/>
      <c r="K84" s="339"/>
      <c r="L84" s="339"/>
      <c r="M84" s="256"/>
      <c r="N84" s="279"/>
      <c r="P84" s="129"/>
      <c r="Q84" s="130"/>
      <c r="R84" s="130"/>
      <c r="S84" s="130"/>
      <c r="T84" s="130"/>
      <c r="U84" s="130"/>
    </row>
    <row r="85" spans="1:21" x14ac:dyDescent="0.3">
      <c r="A85" s="71"/>
      <c r="B85" s="51"/>
      <c r="C85" s="321"/>
      <c r="D85" s="311" t="s">
        <v>571</v>
      </c>
      <c r="E85" s="311" t="s">
        <v>572</v>
      </c>
      <c r="F85" s="312">
        <v>5</v>
      </c>
      <c r="G85" s="312" t="s">
        <v>538</v>
      </c>
      <c r="H85" s="322"/>
      <c r="I85" s="256"/>
      <c r="J85" s="71"/>
      <c r="K85" s="339"/>
      <c r="L85" s="339"/>
      <c r="M85" s="256"/>
      <c r="N85" s="279"/>
      <c r="P85" s="129"/>
      <c r="Q85" s="130"/>
      <c r="R85" s="130"/>
      <c r="S85" s="130"/>
      <c r="T85" s="130"/>
      <c r="U85" s="130"/>
    </row>
    <row r="86" spans="1:21" x14ac:dyDescent="0.3">
      <c r="A86" s="71"/>
      <c r="B86" s="51"/>
      <c r="C86" s="321"/>
      <c r="D86" s="311" t="s">
        <v>573</v>
      </c>
      <c r="E86" s="311" t="s">
        <v>574</v>
      </c>
      <c r="F86" s="312">
        <v>5</v>
      </c>
      <c r="G86" s="312" t="s">
        <v>538</v>
      </c>
      <c r="H86" s="322"/>
      <c r="I86" s="256"/>
      <c r="J86" s="71"/>
      <c r="K86" s="339"/>
      <c r="L86" s="339"/>
      <c r="M86" s="256"/>
      <c r="N86" s="279"/>
    </row>
    <row r="87" spans="1:21" x14ac:dyDescent="0.3">
      <c r="A87" s="71"/>
      <c r="B87" s="51"/>
      <c r="C87" s="321"/>
      <c r="D87" s="311" t="s">
        <v>575</v>
      </c>
      <c r="E87" s="311" t="s">
        <v>576</v>
      </c>
      <c r="F87" s="312">
        <v>8</v>
      </c>
      <c r="G87" s="312" t="s">
        <v>538</v>
      </c>
      <c r="H87" s="322"/>
      <c r="I87" s="256"/>
      <c r="J87" s="71"/>
      <c r="K87" s="339"/>
      <c r="L87" s="339"/>
      <c r="M87" s="256"/>
      <c r="N87" s="279"/>
    </row>
    <row r="88" spans="1:21" x14ac:dyDescent="0.3">
      <c r="A88" s="71"/>
      <c r="B88" s="51"/>
      <c r="C88" s="321"/>
      <c r="D88" s="311" t="s">
        <v>577</v>
      </c>
      <c r="E88" s="311" t="s">
        <v>578</v>
      </c>
      <c r="F88" s="312">
        <v>8</v>
      </c>
      <c r="G88" s="312" t="s">
        <v>538</v>
      </c>
      <c r="H88" s="322"/>
      <c r="I88" s="256"/>
      <c r="J88" s="71"/>
      <c r="K88" s="339"/>
      <c r="L88" s="339"/>
      <c r="M88" s="256"/>
      <c r="N88" s="279"/>
    </row>
    <row r="89" spans="1:21" x14ac:dyDescent="0.3">
      <c r="A89" s="71"/>
      <c r="B89" s="51"/>
      <c r="C89" s="321"/>
      <c r="D89" s="311" t="s">
        <v>579</v>
      </c>
      <c r="E89" s="311" t="s">
        <v>580</v>
      </c>
      <c r="F89" s="312">
        <v>9</v>
      </c>
      <c r="G89" s="312" t="s">
        <v>538</v>
      </c>
      <c r="H89" s="322"/>
      <c r="I89" s="256"/>
      <c r="J89" s="71"/>
      <c r="K89" s="339"/>
      <c r="L89" s="339"/>
      <c r="M89" s="256"/>
      <c r="N89" s="279"/>
    </row>
    <row r="90" spans="1:21" x14ac:dyDescent="0.3">
      <c r="A90" s="71"/>
      <c r="B90" s="51"/>
      <c r="C90" s="321"/>
      <c r="D90" s="311" t="s">
        <v>581</v>
      </c>
      <c r="E90" s="311" t="s">
        <v>582</v>
      </c>
      <c r="F90" s="312">
        <v>10</v>
      </c>
      <c r="G90" s="312" t="s">
        <v>538</v>
      </c>
      <c r="H90" s="322"/>
      <c r="I90" s="256"/>
      <c r="J90" s="71"/>
      <c r="K90" s="339"/>
      <c r="L90" s="339"/>
      <c r="M90" s="256"/>
      <c r="N90" s="279"/>
    </row>
    <row r="91" spans="1:21" x14ac:dyDescent="0.3">
      <c r="A91" s="71"/>
      <c r="B91" s="51"/>
      <c r="C91" s="321"/>
      <c r="D91" s="311" t="s">
        <v>583</v>
      </c>
      <c r="E91" s="311" t="s">
        <v>584</v>
      </c>
      <c r="F91" s="312">
        <v>20</v>
      </c>
      <c r="G91" s="312" t="s">
        <v>538</v>
      </c>
      <c r="H91" s="322"/>
      <c r="I91" s="256"/>
      <c r="J91" s="71"/>
      <c r="K91" s="339"/>
      <c r="L91" s="339"/>
      <c r="M91" s="256"/>
      <c r="N91" s="279"/>
    </row>
    <row r="92" spans="1:21" x14ac:dyDescent="0.3">
      <c r="A92" s="71"/>
      <c r="B92" s="51"/>
      <c r="C92" s="321"/>
      <c r="D92" s="311" t="s">
        <v>585</v>
      </c>
      <c r="E92" s="311" t="s">
        <v>586</v>
      </c>
      <c r="F92" s="312">
        <v>30</v>
      </c>
      <c r="G92" s="312" t="s">
        <v>538</v>
      </c>
      <c r="H92" s="322"/>
      <c r="I92" s="256"/>
      <c r="J92" s="71"/>
      <c r="K92" s="339"/>
      <c r="L92" s="339"/>
      <c r="M92" s="256"/>
      <c r="N92" s="279"/>
    </row>
    <row r="93" spans="1:21" x14ac:dyDescent="0.3">
      <c r="A93" s="71"/>
      <c r="B93" s="51"/>
      <c r="C93" s="321"/>
      <c r="D93" s="311" t="s">
        <v>587</v>
      </c>
      <c r="E93" s="311" t="s">
        <v>588</v>
      </c>
      <c r="F93" s="312">
        <v>30</v>
      </c>
      <c r="G93" s="312" t="s">
        <v>538</v>
      </c>
      <c r="H93" s="322"/>
      <c r="I93" s="256"/>
      <c r="J93" s="71"/>
      <c r="K93" s="339"/>
      <c r="L93" s="339"/>
      <c r="M93" s="256"/>
      <c r="N93" s="279"/>
    </row>
    <row r="94" spans="1:21" x14ac:dyDescent="0.3">
      <c r="A94" s="71"/>
      <c r="B94" s="51"/>
      <c r="C94" s="321"/>
      <c r="D94" s="311" t="s">
        <v>589</v>
      </c>
      <c r="E94" s="311" t="s">
        <v>590</v>
      </c>
      <c r="F94" s="312">
        <v>40</v>
      </c>
      <c r="G94" s="312" t="s">
        <v>538</v>
      </c>
      <c r="H94" s="322"/>
      <c r="I94" s="256"/>
      <c r="J94" s="71"/>
      <c r="K94" s="339"/>
      <c r="L94" s="339"/>
      <c r="M94" s="256"/>
      <c r="N94" s="279"/>
    </row>
    <row r="95" spans="1:21" x14ac:dyDescent="0.3">
      <c r="A95" s="71"/>
      <c r="B95" s="51"/>
      <c r="C95" s="321"/>
      <c r="D95" s="311" t="s">
        <v>591</v>
      </c>
      <c r="E95" s="311" t="s">
        <v>592</v>
      </c>
      <c r="F95" s="312">
        <v>50</v>
      </c>
      <c r="G95" s="312" t="s">
        <v>538</v>
      </c>
      <c r="H95" s="322"/>
      <c r="I95" s="256"/>
      <c r="J95" s="71"/>
      <c r="K95" s="339"/>
      <c r="L95" s="339"/>
      <c r="M95" s="256"/>
      <c r="N95" s="279"/>
    </row>
    <row r="96" spans="1:21" x14ac:dyDescent="0.3">
      <c r="A96" s="71"/>
      <c r="B96" s="51"/>
      <c r="C96" s="321"/>
      <c r="D96" s="311" t="s">
        <v>593</v>
      </c>
      <c r="E96" s="311" t="s">
        <v>594</v>
      </c>
      <c r="F96" s="312">
        <v>80</v>
      </c>
      <c r="G96" s="312" t="s">
        <v>538</v>
      </c>
      <c r="H96" s="322"/>
      <c r="I96" s="256"/>
      <c r="J96" s="71"/>
      <c r="K96" s="339"/>
      <c r="L96" s="339"/>
      <c r="M96" s="256"/>
      <c r="N96" s="279"/>
    </row>
    <row r="97" spans="1:14" x14ac:dyDescent="0.3">
      <c r="A97" s="313" t="s">
        <v>595</v>
      </c>
      <c r="B97" s="50" t="s">
        <v>19</v>
      </c>
      <c r="C97" s="323" t="s">
        <v>20</v>
      </c>
      <c r="D97" s="372"/>
      <c r="E97" s="373"/>
      <c r="F97" s="373"/>
      <c r="G97" s="373"/>
      <c r="H97" s="84" t="s">
        <v>38</v>
      </c>
      <c r="I97" s="225">
        <v>200</v>
      </c>
      <c r="J97" s="336"/>
      <c r="K97" s="346"/>
      <c r="L97" s="347"/>
      <c r="M97" s="11"/>
      <c r="N97" s="18">
        <f>I97*M97</f>
        <v>0</v>
      </c>
    </row>
    <row r="98" spans="1:14" x14ac:dyDescent="0.3">
      <c r="A98" s="73"/>
      <c r="B98" s="317"/>
      <c r="C98" s="318"/>
      <c r="D98" s="58" t="s">
        <v>596</v>
      </c>
      <c r="E98" s="59" t="s">
        <v>597</v>
      </c>
      <c r="F98" s="33">
        <v>0.1</v>
      </c>
      <c r="G98" s="81" t="s">
        <v>22</v>
      </c>
      <c r="H98" s="324"/>
      <c r="I98" s="256"/>
      <c r="J98" s="71"/>
      <c r="K98" s="239"/>
      <c r="L98" s="239"/>
      <c r="M98" s="256"/>
      <c r="N98" s="279"/>
    </row>
    <row r="99" spans="1:14" x14ac:dyDescent="0.3">
      <c r="A99" s="71"/>
      <c r="B99" s="51"/>
      <c r="C99" s="321"/>
      <c r="D99" s="58" t="s">
        <v>598</v>
      </c>
      <c r="E99" s="59" t="s">
        <v>599</v>
      </c>
      <c r="F99" s="33">
        <v>0.1</v>
      </c>
      <c r="G99" s="81" t="s">
        <v>22</v>
      </c>
      <c r="H99" s="322"/>
      <c r="I99" s="256"/>
      <c r="J99" s="71"/>
      <c r="K99" s="239"/>
      <c r="L99" s="239"/>
      <c r="M99" s="256"/>
      <c r="N99" s="279"/>
    </row>
    <row r="100" spans="1:14" x14ac:dyDescent="0.3">
      <c r="A100" s="71"/>
      <c r="B100" s="51"/>
      <c r="C100" s="321"/>
      <c r="D100" s="58" t="s">
        <v>600</v>
      </c>
      <c r="E100" s="59" t="s">
        <v>601</v>
      </c>
      <c r="F100" s="33">
        <v>0.1</v>
      </c>
      <c r="G100" s="81" t="s">
        <v>22</v>
      </c>
      <c r="H100" s="322"/>
      <c r="I100" s="256"/>
      <c r="J100" s="71"/>
      <c r="K100" s="239"/>
      <c r="L100" s="239"/>
      <c r="M100" s="256"/>
      <c r="N100" s="279"/>
    </row>
    <row r="101" spans="1:14" x14ac:dyDescent="0.3">
      <c r="A101" s="71"/>
      <c r="B101" s="51"/>
      <c r="C101" s="321"/>
      <c r="D101" s="58" t="s">
        <v>602</v>
      </c>
      <c r="E101" s="59" t="s">
        <v>603</v>
      </c>
      <c r="F101" s="33">
        <v>0.1</v>
      </c>
      <c r="G101" s="81" t="s">
        <v>22</v>
      </c>
      <c r="H101" s="322"/>
      <c r="I101" s="256"/>
      <c r="J101" s="71"/>
      <c r="K101" s="239"/>
      <c r="L101" s="239"/>
      <c r="M101" s="256"/>
      <c r="N101" s="279"/>
    </row>
    <row r="102" spans="1:14" x14ac:dyDescent="0.3">
      <c r="A102" s="71"/>
      <c r="B102" s="51"/>
      <c r="C102" s="321"/>
      <c r="D102" s="58" t="s">
        <v>604</v>
      </c>
      <c r="E102" s="59" t="s">
        <v>605</v>
      </c>
      <c r="F102" s="33">
        <v>0.1</v>
      </c>
      <c r="G102" s="81" t="s">
        <v>22</v>
      </c>
      <c r="H102" s="322"/>
      <c r="I102" s="256"/>
      <c r="J102" s="71"/>
      <c r="K102" s="239"/>
      <c r="L102" s="239"/>
      <c r="M102" s="256"/>
      <c r="N102" s="279"/>
    </row>
    <row r="103" spans="1:14" x14ac:dyDescent="0.3">
      <c r="A103" s="71"/>
      <c r="B103" s="51"/>
      <c r="C103" s="321"/>
      <c r="D103" s="58" t="s">
        <v>604</v>
      </c>
      <c r="E103" s="59" t="s">
        <v>605</v>
      </c>
      <c r="F103" s="33">
        <v>0.1</v>
      </c>
      <c r="G103" s="81" t="s">
        <v>22</v>
      </c>
      <c r="H103" s="322"/>
      <c r="I103" s="256"/>
      <c r="J103" s="71"/>
      <c r="K103" s="239"/>
      <c r="L103" s="239"/>
      <c r="M103" s="256"/>
      <c r="N103" s="279"/>
    </row>
    <row r="104" spans="1:14" x14ac:dyDescent="0.3">
      <c r="A104" s="71"/>
      <c r="B104" s="51"/>
      <c r="C104" s="321"/>
      <c r="D104" s="58" t="s">
        <v>606</v>
      </c>
      <c r="E104" s="59" t="s">
        <v>607</v>
      </c>
      <c r="F104" s="33">
        <v>0.03</v>
      </c>
      <c r="G104" s="81" t="s">
        <v>22</v>
      </c>
      <c r="H104" s="322"/>
      <c r="I104" s="256"/>
      <c r="J104" s="71"/>
      <c r="K104" s="239"/>
      <c r="L104" s="239"/>
      <c r="M104" s="256"/>
      <c r="N104" s="279"/>
    </row>
    <row r="105" spans="1:14" x14ac:dyDescent="0.3">
      <c r="A105" s="71"/>
      <c r="B105" s="51"/>
      <c r="C105" s="321"/>
      <c r="D105" s="58" t="s">
        <v>608</v>
      </c>
      <c r="E105" s="59" t="s">
        <v>609</v>
      </c>
      <c r="F105" s="33">
        <v>1</v>
      </c>
      <c r="G105" s="81" t="s">
        <v>22</v>
      </c>
      <c r="H105" s="322"/>
      <c r="I105" s="256"/>
      <c r="J105" s="71"/>
      <c r="K105" s="239"/>
      <c r="L105" s="239"/>
      <c r="M105" s="256"/>
      <c r="N105" s="279"/>
    </row>
    <row r="106" spans="1:14" x14ac:dyDescent="0.3">
      <c r="A106" s="71"/>
      <c r="B106" s="51"/>
      <c r="C106" s="321"/>
      <c r="D106" s="58" t="s">
        <v>610</v>
      </c>
      <c r="E106" s="325">
        <v>1791337</v>
      </c>
      <c r="F106" s="33">
        <v>0.01</v>
      </c>
      <c r="G106" s="81" t="s">
        <v>22</v>
      </c>
      <c r="H106" s="322"/>
      <c r="I106" s="256"/>
      <c r="J106" s="71"/>
      <c r="K106" s="239"/>
      <c r="L106" s="239"/>
      <c r="M106" s="256"/>
      <c r="N106" s="279"/>
    </row>
    <row r="107" spans="1:14" x14ac:dyDescent="0.3">
      <c r="A107" s="71"/>
      <c r="B107" s="51"/>
      <c r="C107" s="321"/>
      <c r="D107" s="58" t="s">
        <v>611</v>
      </c>
      <c r="E107" s="59" t="s">
        <v>612</v>
      </c>
      <c r="F107" s="33">
        <v>0.1</v>
      </c>
      <c r="G107" s="81" t="s">
        <v>22</v>
      </c>
      <c r="H107" s="322"/>
      <c r="I107" s="256"/>
      <c r="J107" s="71"/>
      <c r="K107" s="239"/>
      <c r="L107" s="239"/>
      <c r="M107" s="256"/>
      <c r="N107" s="279"/>
    </row>
    <row r="108" spans="1:14" x14ac:dyDescent="0.3">
      <c r="A108" s="71"/>
      <c r="B108" s="51"/>
      <c r="C108" s="321"/>
      <c r="D108" s="58" t="s">
        <v>613</v>
      </c>
      <c r="E108" s="59" t="s">
        <v>614</v>
      </c>
      <c r="F108" s="33">
        <v>1</v>
      </c>
      <c r="G108" s="81" t="s">
        <v>22</v>
      </c>
      <c r="H108" s="322"/>
      <c r="I108" s="256"/>
      <c r="J108" s="71"/>
      <c r="K108" s="239"/>
      <c r="L108" s="239"/>
      <c r="M108" s="256"/>
      <c r="N108" s="279"/>
    </row>
    <row r="109" spans="1:14" x14ac:dyDescent="0.3">
      <c r="A109" s="71"/>
      <c r="B109" s="51"/>
      <c r="C109" s="321"/>
      <c r="D109" s="58" t="s">
        <v>615</v>
      </c>
      <c r="E109" s="59" t="s">
        <v>616</v>
      </c>
      <c r="F109" s="33">
        <v>0.1</v>
      </c>
      <c r="G109" s="81" t="s">
        <v>22</v>
      </c>
      <c r="H109" s="322"/>
      <c r="I109" s="256"/>
      <c r="J109" s="71"/>
      <c r="K109" s="239"/>
      <c r="L109" s="239"/>
      <c r="M109" s="256"/>
      <c r="N109" s="279"/>
    </row>
    <row r="110" spans="1:14" x14ac:dyDescent="0.3">
      <c r="A110" s="71"/>
      <c r="B110" s="51"/>
      <c r="C110" s="321"/>
      <c r="D110" s="58" t="s">
        <v>617</v>
      </c>
      <c r="E110" s="59" t="s">
        <v>618</v>
      </c>
      <c r="F110" s="33">
        <v>0.1</v>
      </c>
      <c r="G110" s="81" t="s">
        <v>22</v>
      </c>
      <c r="H110" s="322"/>
      <c r="I110" s="256"/>
      <c r="J110" s="71"/>
      <c r="K110" s="239"/>
      <c r="L110" s="239"/>
      <c r="M110" s="256"/>
      <c r="N110" s="279"/>
    </row>
    <row r="111" spans="1:14" x14ac:dyDescent="0.3">
      <c r="A111" s="71"/>
      <c r="B111" s="51"/>
      <c r="C111" s="321"/>
      <c r="D111" s="58" t="s">
        <v>619</v>
      </c>
      <c r="E111" s="59" t="s">
        <v>620</v>
      </c>
      <c r="F111" s="33">
        <v>0.1</v>
      </c>
      <c r="G111" s="81" t="s">
        <v>22</v>
      </c>
      <c r="H111" s="322"/>
      <c r="I111" s="256"/>
      <c r="J111" s="71"/>
      <c r="K111" s="239"/>
      <c r="L111" s="239"/>
      <c r="M111" s="256"/>
      <c r="N111" s="279"/>
    </row>
    <row r="112" spans="1:14" x14ac:dyDescent="0.3">
      <c r="A112" s="71"/>
      <c r="B112" s="51"/>
      <c r="C112" s="321"/>
      <c r="D112" s="58" t="s">
        <v>621</v>
      </c>
      <c r="E112" s="59" t="s">
        <v>622</v>
      </c>
      <c r="F112" s="33">
        <v>0.1</v>
      </c>
      <c r="G112" s="81" t="s">
        <v>22</v>
      </c>
      <c r="H112" s="322"/>
      <c r="I112" s="256"/>
      <c r="J112" s="71"/>
      <c r="K112" s="239"/>
      <c r="L112" s="239"/>
      <c r="M112" s="256"/>
      <c r="N112" s="279"/>
    </row>
    <row r="113" spans="1:14" x14ac:dyDescent="0.3">
      <c r="A113" s="71"/>
      <c r="B113" s="51"/>
      <c r="C113" s="321"/>
      <c r="D113" s="58" t="s">
        <v>623</v>
      </c>
      <c r="E113" s="59" t="s">
        <v>624</v>
      </c>
      <c r="F113" s="33">
        <v>0.1</v>
      </c>
      <c r="G113" s="81" t="s">
        <v>22</v>
      </c>
      <c r="H113" s="322"/>
      <c r="I113" s="256"/>
      <c r="J113" s="71"/>
      <c r="K113" s="239"/>
      <c r="L113" s="239"/>
      <c r="M113" s="256"/>
      <c r="N113" s="279"/>
    </row>
    <row r="114" spans="1:14" x14ac:dyDescent="0.3">
      <c r="A114" s="71"/>
      <c r="B114" s="51"/>
      <c r="C114" s="321"/>
      <c r="D114" s="58" t="s">
        <v>625</v>
      </c>
      <c r="E114" s="59" t="s">
        <v>626</v>
      </c>
      <c r="F114" s="33">
        <v>0.1</v>
      </c>
      <c r="G114" s="81" t="s">
        <v>22</v>
      </c>
      <c r="H114" s="322"/>
      <c r="I114" s="256"/>
      <c r="J114" s="71"/>
      <c r="K114" s="239"/>
      <c r="L114" s="239"/>
      <c r="M114" s="256"/>
      <c r="N114" s="279"/>
    </row>
    <row r="115" spans="1:14" x14ac:dyDescent="0.3">
      <c r="A115" s="71"/>
      <c r="B115" s="51"/>
      <c r="C115" s="321"/>
      <c r="D115" s="58" t="s">
        <v>627</v>
      </c>
      <c r="E115" s="59" t="s">
        <v>628</v>
      </c>
      <c r="F115" s="33">
        <v>0.1</v>
      </c>
      <c r="G115" s="81" t="s">
        <v>22</v>
      </c>
      <c r="H115" s="322"/>
      <c r="I115" s="256"/>
      <c r="J115" s="71"/>
      <c r="K115" s="239"/>
      <c r="L115" s="239"/>
      <c r="M115" s="256"/>
      <c r="N115" s="279"/>
    </row>
    <row r="116" spans="1:14" x14ac:dyDescent="0.3">
      <c r="A116" s="71"/>
      <c r="B116" s="51"/>
      <c r="C116" s="321"/>
      <c r="D116" s="58" t="s">
        <v>629</v>
      </c>
      <c r="E116" s="59" t="s">
        <v>630</v>
      </c>
      <c r="F116" s="33">
        <v>0.1</v>
      </c>
      <c r="G116" s="81" t="s">
        <v>22</v>
      </c>
      <c r="H116" s="322"/>
      <c r="I116" s="256"/>
      <c r="J116" s="71"/>
      <c r="K116" s="239"/>
      <c r="L116" s="239"/>
      <c r="M116" s="256"/>
      <c r="N116" s="279"/>
    </row>
    <row r="117" spans="1:14" x14ac:dyDescent="0.3">
      <c r="A117" s="71"/>
      <c r="B117" s="51"/>
      <c r="C117" s="321"/>
      <c r="D117" s="58" t="s">
        <v>631</v>
      </c>
      <c r="E117" s="59" t="s">
        <v>632</v>
      </c>
      <c r="F117" s="33">
        <v>0.1</v>
      </c>
      <c r="G117" s="81" t="s">
        <v>22</v>
      </c>
      <c r="H117" s="322"/>
      <c r="I117" s="256"/>
      <c r="J117" s="71"/>
      <c r="K117" s="239"/>
      <c r="L117" s="239"/>
      <c r="M117" s="256"/>
      <c r="N117" s="279"/>
    </row>
    <row r="118" spans="1:14" x14ac:dyDescent="0.3">
      <c r="A118" s="71"/>
      <c r="B118" s="51"/>
      <c r="C118" s="321"/>
      <c r="D118" s="58" t="s">
        <v>633</v>
      </c>
      <c r="E118" s="59" t="s">
        <v>634</v>
      </c>
      <c r="F118" s="33">
        <v>0.1</v>
      </c>
      <c r="G118" s="81" t="s">
        <v>22</v>
      </c>
      <c r="H118" s="322"/>
      <c r="I118" s="256"/>
      <c r="J118" s="71"/>
      <c r="K118" s="239"/>
      <c r="L118" s="239"/>
      <c r="M118" s="256"/>
      <c r="N118" s="279"/>
    </row>
    <row r="119" spans="1:14" x14ac:dyDescent="0.3">
      <c r="A119" s="71"/>
      <c r="B119" s="51"/>
      <c r="C119" s="321"/>
      <c r="D119" s="58" t="s">
        <v>635</v>
      </c>
      <c r="E119" s="59" t="s">
        <v>636</v>
      </c>
      <c r="F119" s="33">
        <v>0.1</v>
      </c>
      <c r="G119" s="81" t="s">
        <v>22</v>
      </c>
      <c r="H119" s="322"/>
      <c r="I119" s="256"/>
      <c r="J119" s="71"/>
      <c r="K119" s="239"/>
      <c r="L119" s="239"/>
      <c r="M119" s="256"/>
      <c r="N119" s="279"/>
    </row>
    <row r="120" spans="1:14" x14ac:dyDescent="0.3">
      <c r="A120" s="71"/>
      <c r="B120" s="51"/>
      <c r="C120" s="321"/>
      <c r="D120" s="58" t="s">
        <v>637</v>
      </c>
      <c r="E120" s="59" t="s">
        <v>638</v>
      </c>
      <c r="F120" s="33">
        <v>0.1</v>
      </c>
      <c r="G120" s="81" t="s">
        <v>22</v>
      </c>
      <c r="H120" s="322"/>
      <c r="I120" s="256"/>
      <c r="J120" s="71"/>
      <c r="K120" s="239"/>
      <c r="L120" s="239"/>
      <c r="M120" s="256"/>
      <c r="N120" s="279"/>
    </row>
    <row r="121" spans="1:14" x14ac:dyDescent="0.3">
      <c r="A121" s="71"/>
      <c r="B121" s="51"/>
      <c r="C121" s="321"/>
      <c r="D121" s="58" t="s">
        <v>639</v>
      </c>
      <c r="E121" s="59" t="s">
        <v>640</v>
      </c>
      <c r="F121" s="33">
        <v>0.1</v>
      </c>
      <c r="G121" s="81" t="s">
        <v>22</v>
      </c>
      <c r="H121" s="322"/>
      <c r="I121" s="256"/>
      <c r="J121" s="71"/>
      <c r="K121" s="239"/>
      <c r="L121" s="239"/>
      <c r="M121" s="256"/>
      <c r="N121" s="279"/>
    </row>
    <row r="122" spans="1:14" x14ac:dyDescent="0.3">
      <c r="A122" s="71"/>
      <c r="B122" s="51"/>
      <c r="C122" s="321"/>
      <c r="D122" s="58" t="s">
        <v>641</v>
      </c>
      <c r="E122" s="59" t="s">
        <v>642</v>
      </c>
      <c r="F122" s="33">
        <v>0.5</v>
      </c>
      <c r="G122" s="81" t="s">
        <v>22</v>
      </c>
      <c r="H122" s="322"/>
      <c r="I122" s="256"/>
      <c r="J122" s="71"/>
      <c r="K122" s="239"/>
      <c r="L122" s="239"/>
      <c r="M122" s="256"/>
      <c r="N122" s="279"/>
    </row>
    <row r="123" spans="1:14" x14ac:dyDescent="0.3">
      <c r="A123" s="71"/>
      <c r="B123" s="51"/>
      <c r="C123" s="321"/>
      <c r="D123" s="58" t="s">
        <v>643</v>
      </c>
      <c r="E123" s="59" t="s">
        <v>644</v>
      </c>
      <c r="F123" s="33">
        <v>0.1</v>
      </c>
      <c r="G123" s="81" t="s">
        <v>22</v>
      </c>
      <c r="H123" s="322"/>
      <c r="I123" s="256"/>
      <c r="J123" s="71"/>
      <c r="K123" s="239"/>
      <c r="L123" s="239"/>
      <c r="M123" s="256"/>
      <c r="N123" s="279"/>
    </row>
    <row r="124" spans="1:14" x14ac:dyDescent="0.3">
      <c r="A124" s="71"/>
      <c r="B124" s="51"/>
      <c r="C124" s="321"/>
      <c r="D124" s="58" t="s">
        <v>645</v>
      </c>
      <c r="E124" s="59" t="s">
        <v>646</v>
      </c>
      <c r="F124" s="33">
        <v>0.01</v>
      </c>
      <c r="G124" s="81" t="s">
        <v>22</v>
      </c>
      <c r="H124" s="322"/>
      <c r="I124" s="256"/>
      <c r="J124" s="71"/>
      <c r="K124" s="239"/>
      <c r="L124" s="239"/>
      <c r="M124" s="256"/>
      <c r="N124" s="279"/>
    </row>
    <row r="125" spans="1:14" x14ac:dyDescent="0.3">
      <c r="A125" s="71"/>
      <c r="B125" s="51"/>
      <c r="C125" s="321"/>
      <c r="D125" s="58" t="s">
        <v>647</v>
      </c>
      <c r="E125" s="59" t="s">
        <v>648</v>
      </c>
      <c r="F125" s="33">
        <v>0.1</v>
      </c>
      <c r="G125" s="81" t="s">
        <v>22</v>
      </c>
      <c r="H125" s="322"/>
      <c r="I125" s="256"/>
      <c r="J125" s="71"/>
      <c r="K125" s="239"/>
      <c r="L125" s="239"/>
      <c r="M125" s="256"/>
      <c r="N125" s="279"/>
    </row>
    <row r="126" spans="1:14" x14ac:dyDescent="0.3">
      <c r="A126" s="71"/>
      <c r="B126" s="51"/>
      <c r="C126" s="321"/>
      <c r="D126" s="58" t="s">
        <v>649</v>
      </c>
      <c r="E126" s="59" t="s">
        <v>650</v>
      </c>
      <c r="F126" s="33">
        <v>0.1</v>
      </c>
      <c r="G126" s="81" t="s">
        <v>22</v>
      </c>
      <c r="H126" s="322"/>
      <c r="I126" s="256"/>
      <c r="J126" s="71"/>
      <c r="K126" s="239"/>
      <c r="L126" s="239"/>
      <c r="M126" s="256"/>
      <c r="N126" s="279"/>
    </row>
    <row r="127" spans="1:14" x14ac:dyDescent="0.3">
      <c r="A127" s="71"/>
      <c r="B127" s="51"/>
      <c r="C127" s="321"/>
      <c r="D127" s="58" t="s">
        <v>651</v>
      </c>
      <c r="E127" s="59" t="s">
        <v>652</v>
      </c>
      <c r="F127" s="33">
        <v>0.1</v>
      </c>
      <c r="G127" s="81" t="s">
        <v>22</v>
      </c>
      <c r="H127" s="322"/>
      <c r="I127" s="256"/>
      <c r="J127" s="71"/>
      <c r="K127" s="239"/>
      <c r="L127" s="239"/>
      <c r="M127" s="256"/>
      <c r="N127" s="279"/>
    </row>
    <row r="128" spans="1:14" x14ac:dyDescent="0.3">
      <c r="A128" s="71"/>
      <c r="B128" s="51"/>
      <c r="C128" s="321"/>
      <c r="D128" s="58" t="s">
        <v>653</v>
      </c>
      <c r="E128" s="59" t="s">
        <v>654</v>
      </c>
      <c r="F128" s="33">
        <v>0.1</v>
      </c>
      <c r="G128" s="81" t="s">
        <v>22</v>
      </c>
      <c r="H128" s="322"/>
      <c r="I128" s="256"/>
      <c r="J128" s="71"/>
      <c r="K128" s="239"/>
      <c r="L128" s="239"/>
      <c r="M128" s="256"/>
      <c r="N128" s="279"/>
    </row>
    <row r="129" spans="1:16" x14ac:dyDescent="0.3">
      <c r="A129" s="71"/>
      <c r="B129" s="51"/>
      <c r="C129" s="321"/>
      <c r="D129" s="58" t="s">
        <v>655</v>
      </c>
      <c r="E129" s="59" t="s">
        <v>656</v>
      </c>
      <c r="F129" s="33">
        <v>1</v>
      </c>
      <c r="G129" s="81" t="s">
        <v>22</v>
      </c>
      <c r="H129" s="322"/>
      <c r="I129" s="256"/>
      <c r="J129" s="71"/>
      <c r="K129" s="239"/>
      <c r="L129" s="239"/>
      <c r="M129" s="256"/>
      <c r="N129" s="279"/>
    </row>
    <row r="130" spans="1:16" s="10" customFormat="1" x14ac:dyDescent="0.3">
      <c r="A130" s="71"/>
      <c r="B130" s="51"/>
      <c r="C130" s="321"/>
      <c r="D130" s="58" t="s">
        <v>657</v>
      </c>
      <c r="E130" s="59" t="s">
        <v>658</v>
      </c>
      <c r="F130" s="33">
        <v>0.1</v>
      </c>
      <c r="G130" s="81" t="s">
        <v>22</v>
      </c>
      <c r="H130" s="322"/>
      <c r="I130" s="256"/>
      <c r="J130" s="71"/>
      <c r="K130" s="239"/>
      <c r="L130" s="239"/>
      <c r="M130" s="256"/>
      <c r="N130" s="279"/>
      <c r="O130"/>
      <c r="P130"/>
    </row>
    <row r="131" spans="1:16" s="10" customFormat="1" x14ac:dyDescent="0.3">
      <c r="A131" s="71"/>
      <c r="B131" s="51"/>
      <c r="C131" s="321"/>
      <c r="D131" s="58" t="s">
        <v>659</v>
      </c>
      <c r="E131" s="59" t="s">
        <v>660</v>
      </c>
      <c r="F131" s="33">
        <v>0.2</v>
      </c>
      <c r="G131" s="81" t="s">
        <v>22</v>
      </c>
      <c r="H131" s="322"/>
      <c r="I131" s="256"/>
      <c r="J131" s="71"/>
      <c r="K131" s="239"/>
      <c r="L131" s="239"/>
      <c r="M131" s="256"/>
      <c r="N131" s="279"/>
    </row>
    <row r="132" spans="1:16" s="10" customFormat="1" x14ac:dyDescent="0.3">
      <c r="A132" s="71"/>
      <c r="B132" s="51"/>
      <c r="C132" s="321"/>
      <c r="D132" s="58" t="s">
        <v>661</v>
      </c>
      <c r="E132" s="59" t="s">
        <v>662</v>
      </c>
      <c r="F132" s="33">
        <v>0.1</v>
      </c>
      <c r="G132" s="81" t="s">
        <v>22</v>
      </c>
      <c r="H132" s="322"/>
      <c r="I132" s="256"/>
      <c r="J132" s="71"/>
      <c r="K132" s="239"/>
      <c r="L132" s="239"/>
      <c r="M132" s="256"/>
      <c r="N132" s="279"/>
    </row>
    <row r="133" spans="1:16" s="10" customFormat="1" x14ac:dyDescent="0.3">
      <c r="A133" s="71"/>
      <c r="B133" s="51"/>
      <c r="C133" s="321"/>
      <c r="D133" s="58" t="s">
        <v>663</v>
      </c>
      <c r="E133" s="59" t="s">
        <v>664</v>
      </c>
      <c r="F133" s="33">
        <v>0.1</v>
      </c>
      <c r="G133" s="81" t="s">
        <v>22</v>
      </c>
      <c r="H133" s="322"/>
      <c r="I133" s="256"/>
      <c r="J133" s="71"/>
      <c r="K133" s="239"/>
      <c r="L133" s="239"/>
      <c r="M133" s="256"/>
      <c r="N133" s="279"/>
    </row>
    <row r="134" spans="1:16" s="10" customFormat="1" x14ac:dyDescent="0.3">
      <c r="A134" s="71"/>
      <c r="B134" s="51"/>
      <c r="C134" s="321"/>
      <c r="D134" s="58" t="s">
        <v>665</v>
      </c>
      <c r="E134" s="59" t="s">
        <v>666</v>
      </c>
      <c r="F134" s="33">
        <v>1</v>
      </c>
      <c r="G134" s="81" t="s">
        <v>22</v>
      </c>
      <c r="H134" s="322"/>
      <c r="I134" s="256"/>
      <c r="J134" s="71"/>
      <c r="K134" s="239"/>
      <c r="L134" s="239"/>
      <c r="M134" s="256"/>
      <c r="N134" s="279"/>
    </row>
    <row r="135" spans="1:16" s="10" customFormat="1" x14ac:dyDescent="0.3">
      <c r="A135" s="71"/>
      <c r="B135" s="51"/>
      <c r="C135" s="321"/>
      <c r="D135" s="58" t="s">
        <v>667</v>
      </c>
      <c r="E135" s="59" t="s">
        <v>668</v>
      </c>
      <c r="F135" s="33">
        <v>0.1</v>
      </c>
      <c r="G135" s="81" t="s">
        <v>22</v>
      </c>
      <c r="H135" s="322"/>
      <c r="I135" s="256"/>
      <c r="J135" s="71"/>
      <c r="K135" s="239"/>
      <c r="L135" s="239"/>
      <c r="M135" s="256"/>
      <c r="N135" s="279"/>
    </row>
    <row r="136" spans="1:16" s="10" customFormat="1" x14ac:dyDescent="0.3">
      <c r="A136" s="71"/>
      <c r="B136" s="51"/>
      <c r="C136" s="321"/>
      <c r="D136" s="58" t="s">
        <v>669</v>
      </c>
      <c r="E136" s="59" t="s">
        <v>670</v>
      </c>
      <c r="F136" s="33">
        <v>0.1</v>
      </c>
      <c r="G136" s="81" t="s">
        <v>22</v>
      </c>
      <c r="H136" s="322"/>
      <c r="I136" s="256"/>
      <c r="J136" s="71"/>
      <c r="K136" s="239"/>
      <c r="L136" s="239"/>
      <c r="M136" s="256"/>
      <c r="N136" s="279"/>
    </row>
    <row r="137" spans="1:16" s="10" customFormat="1" x14ac:dyDescent="0.3">
      <c r="A137" s="71"/>
      <c r="B137" s="51"/>
      <c r="C137" s="321"/>
      <c r="D137" s="58" t="s">
        <v>671</v>
      </c>
      <c r="E137" s="59" t="s">
        <v>672</v>
      </c>
      <c r="F137" s="33">
        <v>0.1</v>
      </c>
      <c r="G137" s="81" t="s">
        <v>22</v>
      </c>
      <c r="H137" s="322"/>
      <c r="I137" s="256"/>
      <c r="J137" s="71"/>
      <c r="K137" s="239"/>
      <c r="L137" s="239"/>
      <c r="M137" s="256"/>
      <c r="N137" s="279"/>
    </row>
    <row r="138" spans="1:16" s="10" customFormat="1" x14ac:dyDescent="0.3">
      <c r="A138" s="71"/>
      <c r="B138" s="51"/>
      <c r="C138" s="321"/>
      <c r="D138" s="58" t="s">
        <v>673</v>
      </c>
      <c r="E138" s="59" t="s">
        <v>674</v>
      </c>
      <c r="F138" s="33">
        <v>0.1</v>
      </c>
      <c r="G138" s="81" t="s">
        <v>22</v>
      </c>
      <c r="H138" s="322"/>
      <c r="I138" s="256"/>
      <c r="J138" s="71"/>
      <c r="K138" s="239"/>
      <c r="L138" s="239"/>
      <c r="M138" s="256"/>
      <c r="N138" s="279"/>
    </row>
    <row r="139" spans="1:16" s="10" customFormat="1" x14ac:dyDescent="0.3">
      <c r="A139" s="71"/>
      <c r="B139" s="51"/>
      <c r="C139" s="321"/>
      <c r="D139" s="58" t="s">
        <v>675</v>
      </c>
      <c r="E139" s="59" t="s">
        <v>676</v>
      </c>
      <c r="F139" s="33">
        <v>0.1</v>
      </c>
      <c r="G139" s="81" t="s">
        <v>22</v>
      </c>
      <c r="H139" s="322"/>
      <c r="I139" s="256"/>
      <c r="J139" s="71"/>
      <c r="K139" s="239"/>
      <c r="L139" s="239"/>
      <c r="M139" s="256"/>
      <c r="N139" s="279"/>
    </row>
    <row r="140" spans="1:16" s="10" customFormat="1" x14ac:dyDescent="0.3">
      <c r="A140" s="71"/>
      <c r="B140" s="51"/>
      <c r="C140" s="321"/>
      <c r="D140" s="58" t="s">
        <v>677</v>
      </c>
      <c r="E140" s="59" t="s">
        <v>678</v>
      </c>
      <c r="F140" s="33">
        <v>0.1</v>
      </c>
      <c r="G140" s="81" t="s">
        <v>22</v>
      </c>
      <c r="H140" s="322"/>
      <c r="I140" s="256"/>
      <c r="J140" s="71"/>
      <c r="K140" s="239"/>
      <c r="L140" s="239"/>
      <c r="M140" s="256"/>
      <c r="N140" s="279"/>
    </row>
    <row r="141" spans="1:16" s="10" customFormat="1" x14ac:dyDescent="0.3">
      <c r="A141" s="71"/>
      <c r="B141" s="51"/>
      <c r="C141" s="321"/>
      <c r="D141" s="58" t="s">
        <v>679</v>
      </c>
      <c r="E141" s="59" t="s">
        <v>680</v>
      </c>
      <c r="F141" s="33">
        <v>0.1</v>
      </c>
      <c r="G141" s="81" t="s">
        <v>22</v>
      </c>
      <c r="H141" s="322"/>
      <c r="I141" s="256"/>
      <c r="J141" s="71"/>
      <c r="K141" s="239"/>
      <c r="L141" s="239"/>
      <c r="M141" s="256"/>
      <c r="N141" s="279"/>
    </row>
    <row r="142" spans="1:16" x14ac:dyDescent="0.3">
      <c r="A142" s="71"/>
      <c r="B142" s="51"/>
      <c r="C142" s="321"/>
      <c r="D142" s="58" t="s">
        <v>681</v>
      </c>
      <c r="E142" s="59" t="s">
        <v>682</v>
      </c>
      <c r="F142" s="33">
        <v>0.1</v>
      </c>
      <c r="G142" s="81" t="s">
        <v>22</v>
      </c>
      <c r="H142" s="322"/>
      <c r="I142" s="256"/>
      <c r="J142" s="71"/>
      <c r="K142" s="239"/>
      <c r="L142" s="239"/>
      <c r="M142" s="256"/>
      <c r="N142" s="279"/>
    </row>
    <row r="143" spans="1:16" x14ac:dyDescent="0.3">
      <c r="A143" s="71"/>
      <c r="B143" s="51"/>
      <c r="C143" s="321"/>
      <c r="D143" s="58" t="s">
        <v>683</v>
      </c>
      <c r="E143" s="59" t="s">
        <v>684</v>
      </c>
      <c r="F143" s="33">
        <v>0.1</v>
      </c>
      <c r="G143" s="81" t="s">
        <v>22</v>
      </c>
      <c r="H143" s="322"/>
      <c r="I143" s="256"/>
      <c r="J143" s="71"/>
      <c r="K143" s="239"/>
      <c r="L143" s="239"/>
      <c r="M143" s="256"/>
      <c r="N143" s="279"/>
    </row>
    <row r="144" spans="1:16" x14ac:dyDescent="0.3">
      <c r="A144" s="71"/>
      <c r="B144" s="51"/>
      <c r="C144" s="321"/>
      <c r="D144" s="58" t="s">
        <v>685</v>
      </c>
      <c r="E144" s="59" t="s">
        <v>686</v>
      </c>
      <c r="F144" s="33">
        <v>0.1</v>
      </c>
      <c r="G144" s="81" t="s">
        <v>22</v>
      </c>
      <c r="H144" s="322"/>
      <c r="I144" s="256"/>
      <c r="J144" s="71"/>
      <c r="K144" s="239"/>
      <c r="L144" s="239"/>
      <c r="M144" s="256"/>
      <c r="N144" s="279"/>
    </row>
    <row r="145" spans="1:14" x14ac:dyDescent="0.3">
      <c r="A145" s="71"/>
      <c r="B145" s="51"/>
      <c r="C145" s="321"/>
      <c r="D145" s="58" t="s">
        <v>687</v>
      </c>
      <c r="E145" s="59" t="s">
        <v>688</v>
      </c>
      <c r="F145" s="33">
        <v>0.1</v>
      </c>
      <c r="G145" s="81" t="s">
        <v>22</v>
      </c>
      <c r="H145" s="322"/>
      <c r="I145" s="256"/>
      <c r="J145" s="71"/>
      <c r="K145" s="239"/>
      <c r="L145" s="239"/>
      <c r="M145" s="256"/>
      <c r="N145" s="279"/>
    </row>
    <row r="146" spans="1:14" x14ac:dyDescent="0.3">
      <c r="A146" s="71"/>
      <c r="B146" s="51"/>
      <c r="C146" s="321"/>
      <c r="D146" s="58" t="s">
        <v>689</v>
      </c>
      <c r="E146" s="59" t="s">
        <v>690</v>
      </c>
      <c r="F146" s="33">
        <v>0.1</v>
      </c>
      <c r="G146" s="81" t="s">
        <v>22</v>
      </c>
      <c r="H146" s="322"/>
      <c r="I146" s="256"/>
      <c r="J146" s="71"/>
      <c r="K146" s="239"/>
      <c r="L146" s="239"/>
      <c r="M146" s="256"/>
      <c r="N146" s="279"/>
    </row>
    <row r="147" spans="1:14" x14ac:dyDescent="0.3">
      <c r="A147" s="71"/>
      <c r="B147" s="51"/>
      <c r="C147" s="321"/>
      <c r="D147" s="58" t="s">
        <v>691</v>
      </c>
      <c r="E147" s="59" t="s">
        <v>692</v>
      </c>
      <c r="F147" s="33">
        <v>0.1</v>
      </c>
      <c r="G147" s="81" t="s">
        <v>22</v>
      </c>
      <c r="H147" s="322"/>
      <c r="I147" s="256"/>
      <c r="J147" s="71"/>
      <c r="K147" s="239"/>
      <c r="L147" s="239"/>
      <c r="M147" s="256"/>
      <c r="N147" s="279"/>
    </row>
    <row r="148" spans="1:14" x14ac:dyDescent="0.3">
      <c r="A148" s="71"/>
      <c r="B148" s="51"/>
      <c r="C148" s="321"/>
      <c r="D148" s="58" t="s">
        <v>693</v>
      </c>
      <c r="E148" s="59" t="s">
        <v>694</v>
      </c>
      <c r="F148" s="33">
        <v>0.1</v>
      </c>
      <c r="G148" s="81" t="s">
        <v>22</v>
      </c>
      <c r="H148" s="322"/>
      <c r="I148" s="256"/>
      <c r="J148" s="71"/>
      <c r="K148" s="239"/>
      <c r="L148" s="239"/>
      <c r="M148" s="256"/>
      <c r="N148" s="279"/>
    </row>
    <row r="149" spans="1:14" x14ac:dyDescent="0.3">
      <c r="A149" s="71"/>
      <c r="B149" s="51"/>
      <c r="C149" s="321"/>
      <c r="D149" s="58" t="s">
        <v>695</v>
      </c>
      <c r="E149" s="59" t="s">
        <v>696</v>
      </c>
      <c r="F149" s="33">
        <v>0.1</v>
      </c>
      <c r="G149" s="81" t="s">
        <v>22</v>
      </c>
      <c r="H149" s="322"/>
      <c r="I149" s="256"/>
      <c r="J149" s="71"/>
      <c r="K149" s="239"/>
      <c r="L149" s="239"/>
      <c r="M149" s="256"/>
      <c r="N149" s="279"/>
    </row>
    <row r="150" spans="1:14" x14ac:dyDescent="0.3">
      <c r="A150" s="71"/>
      <c r="B150" s="51"/>
      <c r="C150" s="321"/>
      <c r="D150" s="58" t="s">
        <v>697</v>
      </c>
      <c r="E150" s="59" t="s">
        <v>698</v>
      </c>
      <c r="F150" s="33">
        <v>0.1</v>
      </c>
      <c r="G150" s="81" t="s">
        <v>22</v>
      </c>
      <c r="H150" s="322"/>
      <c r="I150" s="256"/>
      <c r="J150" s="71"/>
      <c r="K150" s="239"/>
      <c r="L150" s="239"/>
      <c r="M150" s="256"/>
      <c r="N150" s="279"/>
    </row>
    <row r="151" spans="1:14" x14ac:dyDescent="0.3">
      <c r="A151" s="71"/>
      <c r="B151" s="51"/>
      <c r="C151" s="321"/>
      <c r="D151" s="58" t="s">
        <v>699</v>
      </c>
      <c r="E151" s="59" t="s">
        <v>700</v>
      </c>
      <c r="F151" s="33">
        <v>0.1</v>
      </c>
      <c r="G151" s="81" t="s">
        <v>22</v>
      </c>
      <c r="H151" s="322"/>
      <c r="I151" s="256"/>
      <c r="J151" s="71"/>
      <c r="K151" s="239"/>
      <c r="L151" s="239"/>
      <c r="M151" s="256"/>
      <c r="N151" s="279"/>
    </row>
    <row r="152" spans="1:14" x14ac:dyDescent="0.3">
      <c r="A152" s="71"/>
      <c r="B152" s="51"/>
      <c r="C152" s="321"/>
      <c r="D152" s="58" t="s">
        <v>701</v>
      </c>
      <c r="E152" s="59" t="s">
        <v>702</v>
      </c>
      <c r="F152" s="33">
        <v>0.1</v>
      </c>
      <c r="G152" s="81" t="s">
        <v>22</v>
      </c>
      <c r="H152" s="322"/>
      <c r="I152" s="256"/>
      <c r="J152" s="71"/>
      <c r="K152" s="239"/>
      <c r="L152" s="239"/>
      <c r="M152" s="256"/>
      <c r="N152" s="279"/>
    </row>
    <row r="153" spans="1:14" x14ac:dyDescent="0.3">
      <c r="A153" s="71"/>
      <c r="B153" s="51"/>
      <c r="C153" s="321"/>
      <c r="D153" s="58" t="s">
        <v>703</v>
      </c>
      <c r="E153" s="59" t="s">
        <v>704</v>
      </c>
      <c r="F153" s="33">
        <v>0.1</v>
      </c>
      <c r="G153" s="81" t="s">
        <v>22</v>
      </c>
      <c r="H153" s="322"/>
      <c r="I153" s="256"/>
      <c r="J153" s="71"/>
      <c r="K153" s="239"/>
      <c r="L153" s="239"/>
      <c r="M153" s="256"/>
      <c r="N153" s="279"/>
    </row>
    <row r="154" spans="1:14" x14ac:dyDescent="0.3">
      <c r="A154" s="71"/>
      <c r="B154" s="51"/>
      <c r="C154" s="321"/>
      <c r="D154" s="58" t="s">
        <v>705</v>
      </c>
      <c r="E154" s="59" t="s">
        <v>706</v>
      </c>
      <c r="F154" s="33">
        <v>0.1</v>
      </c>
      <c r="G154" s="81" t="s">
        <v>22</v>
      </c>
      <c r="H154" s="322"/>
      <c r="I154" s="256"/>
      <c r="J154" s="71"/>
      <c r="K154" s="239"/>
      <c r="L154" s="239"/>
      <c r="M154" s="256"/>
      <c r="N154" s="279"/>
    </row>
    <row r="155" spans="1:14" x14ac:dyDescent="0.3">
      <c r="A155" s="71"/>
      <c r="B155" s="51"/>
      <c r="C155" s="321"/>
      <c r="D155" s="58" t="s">
        <v>707</v>
      </c>
      <c r="E155" s="325">
        <v>1677687</v>
      </c>
      <c r="F155" s="33">
        <v>0.01</v>
      </c>
      <c r="G155" s="81" t="s">
        <v>22</v>
      </c>
      <c r="H155" s="322"/>
      <c r="I155" s="256"/>
      <c r="J155" s="71"/>
      <c r="K155" s="239"/>
      <c r="L155" s="239"/>
      <c r="M155" s="256"/>
      <c r="N155" s="279"/>
    </row>
    <row r="156" spans="1:14" x14ac:dyDescent="0.3">
      <c r="A156" s="71"/>
      <c r="B156" s="51"/>
      <c r="C156" s="321"/>
      <c r="D156" s="58" t="s">
        <v>708</v>
      </c>
      <c r="E156" s="59" t="s">
        <v>709</v>
      </c>
      <c r="F156" s="33">
        <v>0.1</v>
      </c>
      <c r="G156" s="81" t="s">
        <v>22</v>
      </c>
      <c r="H156" s="322"/>
      <c r="I156" s="256"/>
      <c r="J156" s="71"/>
      <c r="K156" s="239"/>
      <c r="L156" s="239"/>
      <c r="M156" s="256"/>
      <c r="N156" s="279"/>
    </row>
    <row r="157" spans="1:14" x14ac:dyDescent="0.3">
      <c r="A157" s="71"/>
      <c r="B157" s="51"/>
      <c r="C157" s="321"/>
      <c r="D157" s="58" t="s">
        <v>710</v>
      </c>
      <c r="E157" s="59" t="s">
        <v>711</v>
      </c>
      <c r="F157" s="33">
        <v>0.1</v>
      </c>
      <c r="G157" s="81" t="s">
        <v>22</v>
      </c>
      <c r="H157" s="322"/>
      <c r="I157" s="256"/>
      <c r="J157" s="71"/>
      <c r="K157" s="239"/>
      <c r="L157" s="239"/>
      <c r="M157" s="256"/>
      <c r="N157" s="279"/>
    </row>
    <row r="158" spans="1:14" x14ac:dyDescent="0.3">
      <c r="A158" s="71"/>
      <c r="B158" s="51"/>
      <c r="C158" s="321"/>
      <c r="D158" s="58" t="s">
        <v>712</v>
      </c>
      <c r="E158" s="59" t="s">
        <v>713</v>
      </c>
      <c r="F158" s="33">
        <v>0.1</v>
      </c>
      <c r="G158" s="81" t="s">
        <v>22</v>
      </c>
      <c r="H158" s="322"/>
      <c r="I158" s="256"/>
      <c r="J158" s="71"/>
      <c r="K158" s="239"/>
      <c r="L158" s="239"/>
      <c r="M158" s="256"/>
      <c r="N158" s="279"/>
    </row>
    <row r="159" spans="1:14" x14ac:dyDescent="0.3">
      <c r="A159" s="71"/>
      <c r="B159" s="51"/>
      <c r="C159" s="321"/>
      <c r="D159" s="58" t="s">
        <v>714</v>
      </c>
      <c r="E159" s="59" t="s">
        <v>715</v>
      </c>
      <c r="F159" s="33">
        <v>0.1</v>
      </c>
      <c r="G159" s="81" t="s">
        <v>22</v>
      </c>
      <c r="H159" s="322"/>
      <c r="I159" s="256"/>
      <c r="J159" s="71"/>
      <c r="K159" s="239"/>
      <c r="L159" s="239"/>
      <c r="M159" s="256"/>
      <c r="N159" s="279"/>
    </row>
    <row r="160" spans="1:14" x14ac:dyDescent="0.3">
      <c r="A160" s="71"/>
      <c r="B160" s="51"/>
      <c r="C160" s="321"/>
      <c r="D160" s="58" t="s">
        <v>716</v>
      </c>
      <c r="E160" s="59" t="s">
        <v>717</v>
      </c>
      <c r="F160" s="33">
        <v>0.1</v>
      </c>
      <c r="G160" s="81" t="s">
        <v>22</v>
      </c>
      <c r="H160" s="322"/>
      <c r="I160" s="256"/>
      <c r="J160" s="71"/>
      <c r="K160" s="239"/>
      <c r="L160" s="239"/>
      <c r="M160" s="256"/>
      <c r="N160" s="279"/>
    </row>
    <row r="161" spans="1:14" x14ac:dyDescent="0.3">
      <c r="A161" s="71"/>
      <c r="B161" s="51"/>
      <c r="C161" s="321"/>
      <c r="D161" s="58" t="s">
        <v>718</v>
      </c>
      <c r="E161" s="59" t="s">
        <v>719</v>
      </c>
      <c r="F161" s="33">
        <v>0.1</v>
      </c>
      <c r="G161" s="81" t="s">
        <v>22</v>
      </c>
      <c r="H161" s="322"/>
      <c r="I161" s="256"/>
      <c r="J161" s="71"/>
      <c r="K161" s="239"/>
      <c r="L161" s="239"/>
      <c r="M161" s="256"/>
      <c r="N161" s="279"/>
    </row>
    <row r="162" spans="1:14" x14ac:dyDescent="0.3">
      <c r="A162" s="71"/>
      <c r="B162" s="51"/>
      <c r="C162" s="321"/>
      <c r="D162" s="58" t="s">
        <v>720</v>
      </c>
      <c r="E162" s="59" t="s">
        <v>721</v>
      </c>
      <c r="F162" s="33">
        <v>0.1</v>
      </c>
      <c r="G162" s="81" t="s">
        <v>22</v>
      </c>
      <c r="H162" s="322"/>
      <c r="I162" s="256"/>
      <c r="J162" s="71"/>
      <c r="K162" s="239"/>
      <c r="L162" s="239"/>
      <c r="M162" s="256"/>
      <c r="N162" s="279"/>
    </row>
    <row r="163" spans="1:14" x14ac:dyDescent="0.3">
      <c r="A163" s="71"/>
      <c r="B163" s="51"/>
      <c r="C163" s="321"/>
      <c r="D163" s="58" t="s">
        <v>722</v>
      </c>
      <c r="E163" s="59" t="s">
        <v>723</v>
      </c>
      <c r="F163" s="33">
        <v>0.1</v>
      </c>
      <c r="G163" s="81" t="s">
        <v>22</v>
      </c>
      <c r="H163" s="322"/>
      <c r="I163" s="256"/>
      <c r="J163" s="71"/>
      <c r="K163" s="239"/>
      <c r="L163" s="239"/>
      <c r="M163" s="256"/>
      <c r="N163" s="279"/>
    </row>
    <row r="164" spans="1:14" x14ac:dyDescent="0.3">
      <c r="A164" s="71"/>
      <c r="B164" s="51"/>
      <c r="C164" s="321"/>
      <c r="D164" s="58" t="s">
        <v>724</v>
      </c>
      <c r="E164" s="59" t="s">
        <v>725</v>
      </c>
      <c r="F164" s="33">
        <v>0.5</v>
      </c>
      <c r="G164" s="81" t="s">
        <v>22</v>
      </c>
      <c r="H164" s="322"/>
      <c r="I164" s="256"/>
      <c r="J164" s="71"/>
      <c r="K164" s="239"/>
      <c r="L164" s="239"/>
      <c r="M164" s="256"/>
      <c r="N164" s="279"/>
    </row>
    <row r="165" spans="1:14" x14ac:dyDescent="0.3">
      <c r="A165" s="71"/>
      <c r="B165" s="51"/>
      <c r="C165" s="321"/>
      <c r="D165" s="58" t="s">
        <v>726</v>
      </c>
      <c r="E165" s="59" t="s">
        <v>727</v>
      </c>
      <c r="F165" s="33">
        <v>0.1</v>
      </c>
      <c r="G165" s="81" t="s">
        <v>22</v>
      </c>
      <c r="H165" s="322"/>
      <c r="I165" s="256"/>
      <c r="J165" s="71"/>
      <c r="K165" s="239"/>
      <c r="L165" s="239"/>
      <c r="M165" s="256"/>
      <c r="N165" s="279"/>
    </row>
    <row r="166" spans="1:14" x14ac:dyDescent="0.3">
      <c r="A166" s="71"/>
      <c r="B166" s="51"/>
      <c r="C166" s="321"/>
      <c r="D166" s="58" t="s">
        <v>728</v>
      </c>
      <c r="E166" s="59" t="s">
        <v>729</v>
      </c>
      <c r="F166" s="33">
        <v>0.1</v>
      </c>
      <c r="G166" s="81" t="s">
        <v>22</v>
      </c>
      <c r="H166" s="322"/>
      <c r="I166" s="256"/>
      <c r="J166" s="71"/>
      <c r="K166" s="239"/>
      <c r="L166" s="239"/>
      <c r="M166" s="256"/>
      <c r="N166" s="279"/>
    </row>
    <row r="167" spans="1:14" x14ac:dyDescent="0.3">
      <c r="A167" s="71"/>
      <c r="B167" s="51"/>
      <c r="C167" s="321"/>
      <c r="D167" s="58" t="s">
        <v>730</v>
      </c>
      <c r="E167" s="59" t="s">
        <v>731</v>
      </c>
      <c r="F167" s="33">
        <v>0.1</v>
      </c>
      <c r="G167" s="81" t="s">
        <v>22</v>
      </c>
      <c r="H167" s="322"/>
      <c r="I167" s="256"/>
      <c r="J167" s="71"/>
      <c r="K167" s="239"/>
      <c r="L167" s="239"/>
      <c r="M167" s="256"/>
      <c r="N167" s="279"/>
    </row>
    <row r="168" spans="1:14" x14ac:dyDescent="0.3">
      <c r="A168" s="71"/>
      <c r="B168" s="51"/>
      <c r="C168" s="321"/>
      <c r="D168" s="58" t="s">
        <v>732</v>
      </c>
      <c r="E168" s="59" t="s">
        <v>733</v>
      </c>
      <c r="F168" s="33">
        <v>0.1</v>
      </c>
      <c r="G168" s="81" t="s">
        <v>22</v>
      </c>
      <c r="H168" s="322"/>
      <c r="I168" s="256"/>
      <c r="J168" s="71"/>
      <c r="K168" s="239"/>
      <c r="L168" s="239"/>
      <c r="M168" s="256"/>
      <c r="N168" s="279"/>
    </row>
    <row r="169" spans="1:14" x14ac:dyDescent="0.3">
      <c r="A169" s="71"/>
      <c r="B169" s="51"/>
      <c r="C169" s="321"/>
      <c r="D169" s="58" t="s">
        <v>734</v>
      </c>
      <c r="E169" s="59" t="s">
        <v>735</v>
      </c>
      <c r="F169" s="33">
        <v>0.1</v>
      </c>
      <c r="G169" s="81" t="s">
        <v>22</v>
      </c>
      <c r="H169" s="322"/>
      <c r="I169" s="256"/>
      <c r="J169" s="71"/>
      <c r="K169" s="239"/>
      <c r="L169" s="239"/>
      <c r="M169" s="256"/>
      <c r="N169" s="279"/>
    </row>
    <row r="170" spans="1:14" x14ac:dyDescent="0.3">
      <c r="A170" s="71"/>
      <c r="B170" s="51"/>
      <c r="C170" s="321"/>
      <c r="D170" s="58" t="s">
        <v>736</v>
      </c>
      <c r="E170" s="59" t="s">
        <v>737</v>
      </c>
      <c r="F170" s="33">
        <v>0.1</v>
      </c>
      <c r="G170" s="81" t="s">
        <v>22</v>
      </c>
      <c r="H170" s="322"/>
      <c r="I170" s="256"/>
      <c r="J170" s="71"/>
      <c r="K170" s="239"/>
      <c r="L170" s="239"/>
      <c r="M170" s="256"/>
      <c r="N170" s="279"/>
    </row>
    <row r="171" spans="1:14" x14ac:dyDescent="0.3">
      <c r="A171" s="71"/>
      <c r="B171" s="51"/>
      <c r="C171" s="321"/>
      <c r="D171" s="58" t="s">
        <v>738</v>
      </c>
      <c r="E171" s="59" t="s">
        <v>739</v>
      </c>
      <c r="F171" s="33">
        <v>0.03</v>
      </c>
      <c r="G171" s="81" t="s">
        <v>22</v>
      </c>
      <c r="H171" s="322"/>
      <c r="I171" s="256"/>
      <c r="J171" s="71"/>
      <c r="K171" s="239"/>
      <c r="L171" s="239"/>
      <c r="M171" s="256"/>
      <c r="N171" s="279"/>
    </row>
    <row r="172" spans="1:14" x14ac:dyDescent="0.3">
      <c r="A172" s="71"/>
      <c r="B172" s="51"/>
      <c r="C172" s="321"/>
      <c r="D172" s="58" t="s">
        <v>740</v>
      </c>
      <c r="E172" s="59" t="s">
        <v>741</v>
      </c>
      <c r="F172" s="33">
        <v>0.1</v>
      </c>
      <c r="G172" s="81" t="s">
        <v>22</v>
      </c>
      <c r="H172" s="322"/>
      <c r="I172" s="256"/>
      <c r="J172" s="71"/>
      <c r="K172" s="239"/>
      <c r="L172" s="239"/>
      <c r="M172" s="256"/>
      <c r="N172" s="279"/>
    </row>
    <row r="173" spans="1:14" x14ac:dyDescent="0.3">
      <c r="A173" s="71"/>
      <c r="B173" s="51"/>
      <c r="C173" s="321"/>
      <c r="D173" s="58" t="s">
        <v>742</v>
      </c>
      <c r="E173" s="59" t="s">
        <v>743</v>
      </c>
      <c r="F173" s="33">
        <v>0.1</v>
      </c>
      <c r="G173" s="81" t="s">
        <v>22</v>
      </c>
      <c r="H173" s="322"/>
      <c r="I173" s="256"/>
      <c r="J173" s="71"/>
      <c r="K173" s="239"/>
      <c r="L173" s="239"/>
      <c r="M173" s="256"/>
      <c r="N173" s="279"/>
    </row>
    <row r="174" spans="1:14" x14ac:dyDescent="0.3">
      <c r="A174" s="71"/>
      <c r="B174" s="51"/>
      <c r="C174" s="321"/>
      <c r="D174" s="58" t="s">
        <v>744</v>
      </c>
      <c r="E174" s="59" t="s">
        <v>745</v>
      </c>
      <c r="F174" s="33">
        <v>0.1</v>
      </c>
      <c r="G174" s="81" t="s">
        <v>22</v>
      </c>
      <c r="H174" s="322"/>
      <c r="I174" s="256"/>
      <c r="J174" s="71"/>
      <c r="K174" s="239"/>
      <c r="L174" s="239"/>
      <c r="M174" s="256"/>
      <c r="N174" s="279"/>
    </row>
    <row r="175" spans="1:14" x14ac:dyDescent="0.3">
      <c r="A175" s="71"/>
      <c r="B175" s="51"/>
      <c r="C175" s="321"/>
      <c r="D175" s="58" t="s">
        <v>746</v>
      </c>
      <c r="E175" s="59" t="s">
        <v>747</v>
      </c>
      <c r="F175" s="33">
        <v>0.1</v>
      </c>
      <c r="G175" s="81" t="s">
        <v>22</v>
      </c>
      <c r="H175" s="322"/>
      <c r="I175" s="256"/>
      <c r="J175" s="71"/>
      <c r="K175" s="239"/>
      <c r="L175" s="239"/>
      <c r="M175" s="256"/>
      <c r="N175" s="279"/>
    </row>
    <row r="176" spans="1:14" x14ac:dyDescent="0.3">
      <c r="A176" s="71"/>
      <c r="B176" s="51"/>
      <c r="C176" s="321"/>
      <c r="D176" s="58" t="s">
        <v>748</v>
      </c>
      <c r="E176" s="59" t="s">
        <v>749</v>
      </c>
      <c r="F176" s="33">
        <v>0.1</v>
      </c>
      <c r="G176" s="81" t="s">
        <v>22</v>
      </c>
      <c r="H176" s="322"/>
      <c r="I176" s="256"/>
      <c r="J176" s="71"/>
      <c r="K176" s="239"/>
      <c r="L176" s="239"/>
      <c r="M176" s="256"/>
      <c r="N176" s="279"/>
    </row>
    <row r="177" spans="1:15" x14ac:dyDescent="0.3">
      <c r="A177" s="71"/>
      <c r="B177" s="51"/>
      <c r="C177" s="321"/>
      <c r="D177" s="58" t="s">
        <v>750</v>
      </c>
      <c r="E177" s="59" t="s">
        <v>751</v>
      </c>
      <c r="F177" s="33">
        <v>0.1</v>
      </c>
      <c r="G177" s="81" t="s">
        <v>22</v>
      </c>
      <c r="H177" s="322"/>
      <c r="I177" s="256"/>
      <c r="J177" s="71"/>
      <c r="K177" s="239"/>
      <c r="L177" s="239"/>
      <c r="M177" s="256"/>
      <c r="N177" s="279"/>
    </row>
    <row r="178" spans="1:15" x14ac:dyDescent="0.3">
      <c r="A178" s="71"/>
      <c r="B178" s="51"/>
      <c r="C178" s="321"/>
      <c r="D178" s="58" t="s">
        <v>752</v>
      </c>
      <c r="E178" s="59" t="s">
        <v>753</v>
      </c>
      <c r="F178" s="33">
        <v>0.01</v>
      </c>
      <c r="G178" s="81" t="s">
        <v>22</v>
      </c>
      <c r="H178" s="322"/>
      <c r="I178" s="256"/>
      <c r="J178" s="71"/>
      <c r="K178" s="239"/>
      <c r="L178" s="239"/>
      <c r="M178" s="256"/>
      <c r="N178" s="279"/>
    </row>
    <row r="179" spans="1:15" x14ac:dyDescent="0.3">
      <c r="A179" s="71"/>
      <c r="B179" s="51"/>
      <c r="C179" s="321"/>
      <c r="D179" s="58" t="s">
        <v>754</v>
      </c>
      <c r="E179" s="59" t="s">
        <v>755</v>
      </c>
      <c r="F179" s="33">
        <v>0.1</v>
      </c>
      <c r="G179" s="81" t="s">
        <v>22</v>
      </c>
      <c r="H179" s="322"/>
      <c r="I179" s="256"/>
      <c r="J179" s="71"/>
      <c r="K179" s="239"/>
      <c r="L179" s="239"/>
      <c r="M179" s="256"/>
      <c r="N179" s="279"/>
    </row>
    <row r="180" spans="1:15" x14ac:dyDescent="0.3">
      <c r="A180" s="71"/>
      <c r="B180" s="51"/>
      <c r="C180" s="321"/>
      <c r="D180" s="58" t="s">
        <v>756</v>
      </c>
      <c r="E180" s="59" t="s">
        <v>757</v>
      </c>
      <c r="F180" s="33">
        <v>0.1</v>
      </c>
      <c r="G180" s="81" t="s">
        <v>22</v>
      </c>
      <c r="H180" s="322"/>
      <c r="I180" s="256"/>
      <c r="J180" s="71"/>
      <c r="K180" s="239"/>
      <c r="L180" s="239"/>
      <c r="M180" s="256"/>
      <c r="N180" s="279"/>
    </row>
    <row r="181" spans="1:15" x14ac:dyDescent="0.3">
      <c r="A181" s="71"/>
      <c r="B181" s="51"/>
      <c r="C181" s="321"/>
      <c r="D181" s="58" t="s">
        <v>758</v>
      </c>
      <c r="E181" s="59" t="s">
        <v>759</v>
      </c>
      <c r="F181" s="33">
        <v>0.1</v>
      </c>
      <c r="G181" s="81" t="s">
        <v>22</v>
      </c>
      <c r="H181" s="322"/>
      <c r="I181" s="256"/>
      <c r="J181" s="71"/>
      <c r="K181" s="239"/>
      <c r="L181" s="239"/>
      <c r="M181" s="256"/>
      <c r="N181" s="279"/>
    </row>
    <row r="182" spans="1:15" ht="15" thickBot="1" x14ac:dyDescent="0.35">
      <c r="A182" s="269"/>
      <c r="B182" s="326"/>
      <c r="C182" s="327"/>
      <c r="D182" s="328" t="s">
        <v>760</v>
      </c>
      <c r="E182" s="329" t="s">
        <v>761</v>
      </c>
      <c r="F182" s="47">
        <v>0.1</v>
      </c>
      <c r="G182" s="83" t="s">
        <v>22</v>
      </c>
      <c r="H182" s="330"/>
      <c r="I182" s="271"/>
      <c r="J182" s="269"/>
      <c r="K182" s="342"/>
      <c r="L182" s="342"/>
      <c r="M182" s="271"/>
      <c r="N182" s="349"/>
    </row>
    <row r="183" spans="1:15" x14ac:dyDescent="0.3">
      <c r="A183" t="s">
        <v>42</v>
      </c>
      <c r="C183" s="24"/>
      <c r="D183" s="24"/>
      <c r="E183" s="1"/>
      <c r="F183" s="5"/>
      <c r="G183" s="5"/>
      <c r="H183" s="5"/>
      <c r="I183" s="5"/>
      <c r="J183" s="5"/>
      <c r="K183" s="5"/>
      <c r="L183" s="5"/>
      <c r="M183" s="1"/>
      <c r="N183" s="82"/>
      <c r="O183" t="s">
        <v>43</v>
      </c>
    </row>
    <row r="184" spans="1:15" x14ac:dyDescent="0.3">
      <c r="A184" s="1"/>
      <c r="C184" s="24"/>
      <c r="D184" s="24"/>
      <c r="E184" s="1"/>
      <c r="F184" s="5"/>
      <c r="G184" s="5"/>
      <c r="H184" s="5"/>
      <c r="I184" s="5"/>
      <c r="J184" s="5"/>
      <c r="K184" s="5"/>
      <c r="L184" s="5"/>
      <c r="M184" s="1"/>
      <c r="N184" s="5"/>
    </row>
    <row r="185" spans="1:15" x14ac:dyDescent="0.3">
      <c r="A185" t="s">
        <v>44</v>
      </c>
      <c r="C185" s="24"/>
      <c r="D185" s="24"/>
      <c r="E185" s="1"/>
      <c r="F185" s="5"/>
      <c r="G185" s="5"/>
      <c r="H185" s="5"/>
      <c r="I185" s="5"/>
      <c r="J185" s="5"/>
      <c r="K185" s="5"/>
      <c r="L185" s="5"/>
      <c r="M185" s="1"/>
      <c r="N185" s="25">
        <f>SUM(N2:N177)</f>
        <v>0</v>
      </c>
    </row>
    <row r="186" spans="1:15" x14ac:dyDescent="0.3">
      <c r="A186" t="s">
        <v>45</v>
      </c>
      <c r="C186" s="24"/>
      <c r="D186" s="24"/>
      <c r="E186" s="1"/>
      <c r="F186" s="5"/>
      <c r="G186" s="5"/>
      <c r="H186" s="331">
        <f>N185*0.15</f>
        <v>0</v>
      </c>
      <c r="I186" s="5"/>
      <c r="J186" s="5"/>
      <c r="K186" s="5"/>
      <c r="L186" s="5"/>
      <c r="M186" s="1"/>
      <c r="N186" s="27">
        <f>H186*((100-N183)/100)</f>
        <v>0</v>
      </c>
    </row>
    <row r="187" spans="1:15" x14ac:dyDescent="0.3">
      <c r="A187" s="1"/>
      <c r="C187" s="24"/>
      <c r="D187" s="24"/>
      <c r="E187" s="1"/>
      <c r="F187" s="5"/>
      <c r="G187" s="5"/>
      <c r="H187" s="5"/>
      <c r="I187" s="5"/>
      <c r="J187" s="5"/>
      <c r="K187" s="5"/>
      <c r="L187" s="5"/>
      <c r="M187" s="1"/>
      <c r="N187" s="28"/>
    </row>
    <row r="188" spans="1:15" x14ac:dyDescent="0.3">
      <c r="A188" s="29" t="s">
        <v>46</v>
      </c>
      <c r="C188" s="24"/>
      <c r="D188" s="24"/>
      <c r="E188" s="1"/>
      <c r="F188" s="5"/>
      <c r="G188" s="5"/>
      <c r="H188" s="5"/>
      <c r="I188" s="5"/>
      <c r="J188" s="5"/>
      <c r="K188" s="5"/>
      <c r="L188" s="5"/>
      <c r="M188" s="1"/>
      <c r="N188" s="30">
        <f>N185+N186</f>
        <v>0</v>
      </c>
    </row>
  </sheetData>
  <sheetProtection algorithmName="SHA-512" hashValue="Tl20b1EYg/Mm2gi5VZO7XVTx2LdQiWl4Yr0Bg0QXC1sufUCOk2kXIKzMmzIqpxI+u51iLlxc/UPqV7tAQozItw==" saltValue="xcw5VJ3Om+mSl2vEt/pqyw==" spinCount="100000" sheet="1" objects="1" scenarios="1"/>
  <mergeCells count="7">
    <mergeCell ref="D97:G97"/>
    <mergeCell ref="D47:G47"/>
    <mergeCell ref="D3:G3"/>
    <mergeCell ref="D57:G57"/>
    <mergeCell ref="D67:G67"/>
    <mergeCell ref="D26:G26"/>
    <mergeCell ref="D37:G37"/>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0f6e0021-d706-4d4b-8612-8b981c841da0">
      <UserInfo>
        <DisplayName>Guus Zebregs</DisplayName>
        <AccountId>49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26DA12715A0E4EB03D79582F6EC5D1" ma:contentTypeVersion="4" ma:contentTypeDescription="Een nieuw document maken." ma:contentTypeScope="" ma:versionID="38414115495b8385d32aaee2862b3f55">
  <xsd:schema xmlns:xsd="http://www.w3.org/2001/XMLSchema" xmlns:xs="http://www.w3.org/2001/XMLSchema" xmlns:p="http://schemas.microsoft.com/office/2006/metadata/properties" xmlns:ns2="f87372cb-46b5-461e-bc0e-927625907475" xmlns:ns3="0f6e0021-d706-4d4b-8612-8b981c841da0" targetNamespace="http://schemas.microsoft.com/office/2006/metadata/properties" ma:root="true" ma:fieldsID="56f193fce1cd2e39d5e29fb584a68b71" ns2:_="" ns3:_="">
    <xsd:import namespace="f87372cb-46b5-461e-bc0e-927625907475"/>
    <xsd:import namespace="0f6e0021-d706-4d4b-8612-8b981c841d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7372cb-46b5-461e-bc0e-9276259074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6e0021-d706-4d4b-8612-8b981c841d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114465-C42E-4593-A964-C65833FEEA92}">
  <ds:schemaRefs>
    <ds:schemaRef ds:uri="http://schemas.microsoft.com/sharepoint/v3/contenttype/forms"/>
  </ds:schemaRefs>
</ds:datastoreItem>
</file>

<file path=customXml/itemProps2.xml><?xml version="1.0" encoding="utf-8"?>
<ds:datastoreItem xmlns:ds="http://schemas.openxmlformats.org/officeDocument/2006/customXml" ds:itemID="{429254D5-25AF-4C1D-9E44-CE9FA02CE80C}">
  <ds:schemaRefs>
    <ds:schemaRef ds:uri="http://purl.org/dc/terms/"/>
    <ds:schemaRef ds:uri="0f6e0021-d706-4d4b-8612-8b981c841da0"/>
    <ds:schemaRef ds:uri="http://schemas.microsoft.com/office/2006/documentManagement/types"/>
    <ds:schemaRef ds:uri="f87372cb-46b5-461e-bc0e-927625907475"/>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38873CD-7F10-494F-978B-66FA4A1CB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7372cb-46b5-461e-bc0e-927625907475"/>
    <ds:schemaRef ds:uri="0f6e0021-d706-4d4b-8612-8b981c841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Uitleg</vt:lpstr>
      <vt:lpstr>Perceel 3b; Lage grenzen 2</vt:lpstr>
      <vt:lpstr>Perceel 3c; Lage grenzen 3</vt:lpstr>
      <vt:lpstr>Perceel 3d; Lage grenzen 4</vt:lpstr>
      <vt:lpstr>Perceel 4; GBM Teelten</vt:lpstr>
      <vt:lpstr>Perceel 5; Micriobiologie</vt:lpstr>
      <vt:lpstr>Perceel 6; Bioassays</vt:lpstr>
      <vt:lpstr>Perceel 7; Chemische analyses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Giswinne van de Wijdeven</dc:creator>
  <cp:keywords/>
  <dc:description/>
  <cp:lastModifiedBy>Elias de Haan</cp:lastModifiedBy>
  <cp:revision/>
  <dcterms:created xsi:type="dcterms:W3CDTF">2023-02-15T07:48:29Z</dcterms:created>
  <dcterms:modified xsi:type="dcterms:W3CDTF">2023-07-06T09:00:07Z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0x010100FE26DA12715A0E4EB03D79582F6EC5D1</vt:lpwstr>
  </property>
</Properties>
</file>