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rocnijmegen2.sharepoint.com/teams/0172-INK/Gschijf/06_INKOOP_PROJECTEN/2023/EvM Onderhoud grootkeukens/3_Vragen en antwoorden (NvI)/"/>
    </mc:Choice>
  </mc:AlternateContent>
  <xr:revisionPtr revIDLastSave="489" documentId="8_{E5F3FA36-9C97-49F6-AEFC-E97CA80AE134}" xr6:coauthVersionLast="47" xr6:coauthVersionMax="47" xr10:uidLastSave="{4841322E-175B-4AB2-A2E8-727A6B3CB6FD}"/>
  <bookViews>
    <workbookView xWindow="57480" yWindow="-120" windowWidth="29040" windowHeight="15840" firstSheet="1" activeTab="1" xr2:uid="{00000000-000D-0000-FFFF-FFFF00000000}"/>
  </bookViews>
  <sheets>
    <sheet name="Toelichting" sheetId="11" r:id="rId1"/>
    <sheet name="Totaal" sheetId="7" r:id="rId2"/>
    <sheet name="Campusbaan" sheetId="4" r:id="rId3"/>
    <sheet name="Begijnenstraat" sheetId="1" r:id="rId4"/>
    <sheet name="Marterstraat" sheetId="2" r:id="rId5"/>
    <sheet name="Energieweg" sheetId="3" r:id="rId6"/>
    <sheet name="Heijendaalseweg" sheetId="5" r:id="rId7"/>
    <sheet name="Onderdelenlijst" sheetId="6" state="hidden" r:id="rId8"/>
    <sheet name="Totaal aantal storingen 2017" sheetId="8" state="hidden" r:id="rId9"/>
  </sheets>
  <externalReferences>
    <externalReference r:id="rId10"/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5" l="1"/>
  <c r="F30" i="5"/>
  <c r="E30" i="5"/>
  <c r="D30" i="5"/>
  <c r="F26" i="3"/>
  <c r="G26" i="3"/>
  <c r="E26" i="3"/>
  <c r="D26" i="3"/>
  <c r="G21" i="2"/>
  <c r="F21" i="2"/>
  <c r="E21" i="2"/>
  <c r="D21" i="2"/>
  <c r="D126" i="4"/>
  <c r="E126" i="4"/>
  <c r="F126" i="4"/>
  <c r="G126" i="4"/>
  <c r="H22" i="1"/>
  <c r="E22" i="7" l="1"/>
  <c r="E23" i="7"/>
  <c r="G23" i="7" s="1"/>
  <c r="H35" i="4"/>
  <c r="H20" i="5"/>
  <c r="H21" i="5"/>
  <c r="H22" i="5"/>
  <c r="H23" i="5"/>
  <c r="H24" i="5"/>
  <c r="H25" i="5"/>
  <c r="H26" i="5"/>
  <c r="H27" i="5"/>
  <c r="H28" i="5"/>
  <c r="H13" i="5"/>
  <c r="H14" i="5"/>
  <c r="H15" i="5"/>
  <c r="H16" i="5"/>
  <c r="H17" i="5"/>
  <c r="H12" i="5"/>
  <c r="H9" i="5"/>
  <c r="H18" i="3"/>
  <c r="H19" i="3"/>
  <c r="H20" i="3"/>
  <c r="H21" i="3"/>
  <c r="H22" i="3"/>
  <c r="H23" i="3"/>
  <c r="H24" i="3"/>
  <c r="H17" i="3"/>
  <c r="H12" i="3"/>
  <c r="H13" i="3"/>
  <c r="H14" i="3"/>
  <c r="H15" i="3"/>
  <c r="H11" i="3"/>
  <c r="H9" i="3"/>
  <c r="H16" i="2"/>
  <c r="H17" i="2"/>
  <c r="H18" i="2"/>
  <c r="H19" i="2"/>
  <c r="H15" i="2"/>
  <c r="H13" i="2"/>
  <c r="H12" i="2"/>
  <c r="H10" i="2"/>
  <c r="H9" i="2"/>
  <c r="E29" i="1"/>
  <c r="F29" i="1"/>
  <c r="G29" i="1"/>
  <c r="D29" i="1"/>
  <c r="H20" i="1"/>
  <c r="H21" i="1"/>
  <c r="H23" i="1"/>
  <c r="H24" i="1"/>
  <c r="H25" i="1"/>
  <c r="H26" i="1"/>
  <c r="H27" i="1"/>
  <c r="H19" i="1"/>
  <c r="H13" i="1"/>
  <c r="H14" i="1"/>
  <c r="H15" i="1"/>
  <c r="H16" i="1"/>
  <c r="H17" i="1"/>
  <c r="H12" i="1"/>
  <c r="H10" i="1"/>
  <c r="H9" i="1"/>
  <c r="H30" i="4"/>
  <c r="H31" i="4"/>
  <c r="H34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60" i="4"/>
  <c r="H61" i="4"/>
  <c r="H62" i="4"/>
  <c r="H63" i="4"/>
  <c r="H64" i="4"/>
  <c r="H65" i="4"/>
  <c r="H66" i="4"/>
  <c r="H67" i="4"/>
  <c r="H68" i="4"/>
  <c r="H69" i="4"/>
  <c r="H70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3" i="4"/>
  <c r="H124" i="4"/>
  <c r="H10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9" i="4"/>
  <c r="H29" i="1" l="1"/>
  <c r="C16" i="7" s="1"/>
  <c r="H26" i="3"/>
  <c r="C14" i="7" s="1"/>
  <c r="H21" i="2"/>
  <c r="C15" i="7" s="1"/>
  <c r="H30" i="5"/>
  <c r="C13" i="7" s="1"/>
  <c r="H126" i="4"/>
  <c r="C12" i="7" s="1"/>
  <c r="G22" i="7"/>
  <c r="G24" i="7" s="1"/>
  <c r="E24" i="7"/>
  <c r="C17" i="7" l="1"/>
  <c r="C27" i="7" s="1"/>
  <c r="B3" i="4" l="1"/>
  <c r="C19" i="1"/>
  <c r="C14" i="1"/>
  <c r="A14" i="1"/>
  <c r="C12" i="1"/>
  <c r="C9" i="1"/>
  <c r="B9" i="1"/>
  <c r="B4" i="1"/>
  <c r="B3" i="1"/>
</calcChain>
</file>

<file path=xl/sharedStrings.xml><?xml version="1.0" encoding="utf-8"?>
<sst xmlns="http://schemas.openxmlformats.org/spreadsheetml/2006/main" count="609" uniqueCount="377">
  <si>
    <t xml:space="preserve">De prijzen zijn inclusief voorrijkosten, arbeidskosten en andere </t>
  </si>
  <si>
    <t>voorkomende kosten (zijnde geen materiaalkosten bij reparatie). Dit geldt voor preventief en correctief onderhoud.</t>
  </si>
  <si>
    <t>Campusbaan incl. koffieautomaten</t>
  </si>
  <si>
    <t>Heijendaalseweg</t>
  </si>
  <si>
    <t>Energieweg</t>
  </si>
  <si>
    <t>Marterstraat</t>
  </si>
  <si>
    <t>Begijnenstraat</t>
  </si>
  <si>
    <t>Totaal</t>
  </si>
  <si>
    <t>Apparatuurlijst Campusbaan</t>
  </si>
  <si>
    <t>Adres</t>
  </si>
  <si>
    <t>Postcode</t>
  </si>
  <si>
    <t>6512 BT</t>
  </si>
  <si>
    <t>Omschrijving</t>
  </si>
  <si>
    <t>Merk</t>
  </si>
  <si>
    <t xml:space="preserve">Aantal </t>
  </si>
  <si>
    <t>Café / Eethoek (oha 89500528):</t>
  </si>
  <si>
    <t>Frontlader</t>
  </si>
  <si>
    <t>Meiko</t>
  </si>
  <si>
    <t>Waterontharder</t>
  </si>
  <si>
    <t>Lubron</t>
  </si>
  <si>
    <t>Contactgrill</t>
  </si>
  <si>
    <t>Rollergrill</t>
  </si>
  <si>
    <t>Koffiemachine met onderkast</t>
  </si>
  <si>
    <t>Bravilor</t>
  </si>
  <si>
    <t>Coffee Service San Remo</t>
  </si>
  <si>
    <t>Capri deluxe 610-10</t>
  </si>
  <si>
    <t>Magnetron</t>
  </si>
  <si>
    <t>Menumaster</t>
  </si>
  <si>
    <t>Bierfustkoeling</t>
  </si>
  <si>
    <t>Gamko</t>
  </si>
  <si>
    <t>Hendi</t>
  </si>
  <si>
    <t>Milan Toast Grill</t>
  </si>
  <si>
    <t>Milan Toast</t>
  </si>
  <si>
    <t>Bakplaat 400mm</t>
  </si>
  <si>
    <t>Geen naam zichtbaar</t>
  </si>
  <si>
    <t>Frituur 1 pans</t>
  </si>
  <si>
    <t>Frituur 2 pans</t>
  </si>
  <si>
    <t>Gaskook unit 5-pits</t>
  </si>
  <si>
    <t>Baumatic</t>
  </si>
  <si>
    <t>Pelgrim</t>
  </si>
  <si>
    <t>Gekoelde werkbank</t>
  </si>
  <si>
    <t>Tefcold</t>
  </si>
  <si>
    <t>Warmhoudbak</t>
  </si>
  <si>
    <t>Geen naam</t>
  </si>
  <si>
    <t>Warmkast</t>
  </si>
  <si>
    <t>Eloma, type WU14</t>
  </si>
  <si>
    <t>Sharp</t>
  </si>
  <si>
    <t>Combi oven</t>
  </si>
  <si>
    <t>MKN, flex combi classic</t>
  </si>
  <si>
    <t>Horeca nr. c010 (oha 89500570):</t>
  </si>
  <si>
    <t>Koelkast enkeldeurs (17-09-19)</t>
  </si>
  <si>
    <t>Gram</t>
  </si>
  <si>
    <t>Vrieskast enkeldeurs (17-09-19)</t>
  </si>
  <si>
    <t>Kantine (oha 89500529):</t>
  </si>
  <si>
    <t>Kookunit 2 plaats</t>
  </si>
  <si>
    <t>Hendi Caterchef (Opzet los 1 plaats)</t>
  </si>
  <si>
    <t>Bain marie 1/1</t>
  </si>
  <si>
    <t>Dexell</t>
  </si>
  <si>
    <t>10/1 combi-steamer injectie</t>
  </si>
  <si>
    <t>Culion</t>
  </si>
  <si>
    <t>Toplift</t>
  </si>
  <si>
    <t>Winterhalter</t>
  </si>
  <si>
    <t>Voorspoeldouche</t>
  </si>
  <si>
    <t>T en S brass</t>
  </si>
  <si>
    <t>Verrijdbare dienbladenstapelaar</t>
  </si>
  <si>
    <t>Mobile contaning</t>
  </si>
  <si>
    <t>Koelcel</t>
  </si>
  <si>
    <t>veldkoeltechniek</t>
  </si>
  <si>
    <t>Vriescel</t>
  </si>
  <si>
    <t>Warmbrug keramisch</t>
  </si>
  <si>
    <t>dixell</t>
  </si>
  <si>
    <t>Soepketel drop-in</t>
  </si>
  <si>
    <t>merkloos</t>
  </si>
  <si>
    <t>Soepketel opzet</t>
  </si>
  <si>
    <t>bisto</t>
  </si>
  <si>
    <t>bravilor</t>
  </si>
  <si>
    <t>warmhoudplaat</t>
  </si>
  <si>
    <t>rocam</t>
  </si>
  <si>
    <t>Inductiekookplaat kookeiland (17-9-21)</t>
  </si>
  <si>
    <t>Bakplaat kookeiland (17-9-21)</t>
  </si>
  <si>
    <t>Vapogrill kookeiland (17-9-21)</t>
  </si>
  <si>
    <t>Rubbens</t>
  </si>
  <si>
    <t>Friteuse kookeiland (17-9-21)</t>
  </si>
  <si>
    <t>Kookketel (29-10-21)</t>
  </si>
  <si>
    <t>Zanussi</t>
  </si>
  <si>
    <t>Blastchiller/freeze (29-10-21)</t>
  </si>
  <si>
    <t>Ecofrost</t>
  </si>
  <si>
    <t>Warmhoudplaat (29-10-21)</t>
  </si>
  <si>
    <t>Caterchef</t>
  </si>
  <si>
    <t>Drop in koelplaat</t>
  </si>
  <si>
    <t>Gekoelde werkbank (22-12-21)</t>
  </si>
  <si>
    <t>Vaatwasser doorschuiver</t>
  </si>
  <si>
    <t>Campusbaan (oha 89500572):</t>
  </si>
  <si>
    <t>Pacojet II (20-11-17)</t>
  </si>
  <si>
    <t>Roner compact (20-11-17)</t>
  </si>
  <si>
    <t>Gaskookplaat  (04-09-19)</t>
  </si>
  <si>
    <t>Kantelbare braadslede (04-09-19)</t>
  </si>
  <si>
    <t>Kookketel elek. (04-09-19)</t>
  </si>
  <si>
    <t>Pannenwasmachine (04-02-20)</t>
  </si>
  <si>
    <t>Wolk</t>
  </si>
  <si>
    <t>Drop in koelbak 4/1 (29-10-21)</t>
  </si>
  <si>
    <t>Heetwaterapparaat HWA 12 (14-2-22)</t>
  </si>
  <si>
    <t>Koelkast Superior Plus K72 (23-05-22)</t>
  </si>
  <si>
    <t>Contactgrill dubbel (5-7-22)</t>
  </si>
  <si>
    <t>Warmhoudplaat (5-7-22)</t>
  </si>
  <si>
    <t>Locatie Winkel (oha 89500571):</t>
  </si>
  <si>
    <t>Vrieskast dubbeldeurs (15-10-20)</t>
  </si>
  <si>
    <t>Warmhoudvitrine (15-10-20)</t>
  </si>
  <si>
    <t>Hakvoort</t>
  </si>
  <si>
    <t>Magnetron (15-10-20)</t>
  </si>
  <si>
    <t>Warmhoudvitrine (11-11-20)</t>
  </si>
  <si>
    <t>Vrieskast</t>
  </si>
  <si>
    <t>Steamer CPC61</t>
  </si>
  <si>
    <t>Rational</t>
  </si>
  <si>
    <t>Onderbouw koelkast (25-11-21)</t>
  </si>
  <si>
    <t>Liebherr</t>
  </si>
  <si>
    <t>Wandkoelingen</t>
  </si>
  <si>
    <t>Heetwaterapparaat HWA14</t>
  </si>
  <si>
    <t>Voorlader ZLAI3WG (19-8-22)</t>
  </si>
  <si>
    <t>Koffiezetmachine Matic</t>
  </si>
  <si>
    <t>Lokalen (inclusief bakkerij) (oha 89500534):</t>
  </si>
  <si>
    <t>Gekoelde bak</t>
  </si>
  <si>
    <t>Kookkunit inductie 4 zones</t>
  </si>
  <si>
    <t>Gaskook unit 2-pits</t>
  </si>
  <si>
    <t>Gaskook unit 4-pits</t>
  </si>
  <si>
    <t>1 bak 1 grill</t>
  </si>
  <si>
    <t>Bakplaat 600mm</t>
  </si>
  <si>
    <t>6/1 combi-steamer injectie</t>
  </si>
  <si>
    <t>rational</t>
  </si>
  <si>
    <t>Hobart</t>
  </si>
  <si>
    <t>Poleermachine</t>
  </si>
  <si>
    <t>Everpure</t>
  </si>
  <si>
    <t>Koelkast enkele deur</t>
  </si>
  <si>
    <t>vriezer enkele deur</t>
  </si>
  <si>
    <t>vriezer dubbele deur</t>
  </si>
  <si>
    <t>Koelkast dubbele deur</t>
  </si>
  <si>
    <t>Blastchiller</t>
  </si>
  <si>
    <t>Foster</t>
  </si>
  <si>
    <t>Blastchiller (nieuw)</t>
  </si>
  <si>
    <t>Onderbouw koelkast</t>
  </si>
  <si>
    <t>Crushijsmachine</t>
  </si>
  <si>
    <t>Scotsman</t>
  </si>
  <si>
    <t>IJsblokjesmachine</t>
  </si>
  <si>
    <t>Hoshizaki</t>
  </si>
  <si>
    <t>Wijnkoeler klein</t>
  </si>
  <si>
    <t>Gebaks vitrine</t>
  </si>
  <si>
    <t>Catercool</t>
  </si>
  <si>
    <t>Ijsmachine</t>
  </si>
  <si>
    <t>Carpigiani</t>
  </si>
  <si>
    <t>Hatco</t>
  </si>
  <si>
    <t>inbouwfrituur (dubbelunit)</t>
  </si>
  <si>
    <t>holdomat</t>
  </si>
  <si>
    <t>Leventi</t>
  </si>
  <si>
    <t>Snijmachine</t>
  </si>
  <si>
    <t>Bauer Deko</t>
  </si>
  <si>
    <t>Salamander</t>
  </si>
  <si>
    <t>Vacumeermachine</t>
  </si>
  <si>
    <t>Pannenwasmachine (Bakkerij)</t>
  </si>
  <si>
    <t>Afd HBB/CSA Kamernr Het Restaurant:</t>
  </si>
  <si>
    <t>Vaatwasser voorlader Zuca 400 V</t>
  </si>
  <si>
    <t>Zeepdoseerunit ZANPG3</t>
  </si>
  <si>
    <t>Hakpro</t>
  </si>
  <si>
    <t>Totaal preventief onderhoud per jaar, exclusief BTW</t>
  </si>
  <si>
    <t>Apparatuurlijst Begijnenstraat - Boxmeer</t>
  </si>
  <si>
    <t>Steamers/ovens</t>
  </si>
  <si>
    <t>5/1oven convectie</t>
  </si>
  <si>
    <t>Multifunctionele oven (01-09-17)</t>
  </si>
  <si>
    <t>Atag</t>
  </si>
  <si>
    <t>Koeling</t>
  </si>
  <si>
    <t>Liebbherr Gastroline</t>
  </si>
  <si>
    <t>Vrieskist Magazijn</t>
  </si>
  <si>
    <t>Kovu</t>
  </si>
  <si>
    <t>Vrieskast (06-09-17)</t>
  </si>
  <si>
    <t>Koelvitrine uitgiftebalie</t>
  </si>
  <si>
    <t>Diepvrieskist (05-06-20)</t>
  </si>
  <si>
    <t>Diversen</t>
  </si>
  <si>
    <t>Heetwater boiler/tap</t>
  </si>
  <si>
    <t>Matic 2</t>
  </si>
  <si>
    <t>Vaatwasser inbouw (06-09-17)</t>
  </si>
  <si>
    <t>Flessenkoelkast (06-09-17)</t>
  </si>
  <si>
    <t>Inductieplaat 4-pits (01-09-17)</t>
  </si>
  <si>
    <t>Bora</t>
  </si>
  <si>
    <t>Vaatwasser voorlade (9-9-05)</t>
  </si>
  <si>
    <t>Warmhoudvitrine (30-8-21)</t>
  </si>
  <si>
    <t>Maxxfrost</t>
  </si>
  <si>
    <t>Warmhoudbrug (30-8-21)</t>
  </si>
  <si>
    <t>Profinox</t>
  </si>
  <si>
    <t>Warmhoudplaat 2/1 (12-04-22)</t>
  </si>
  <si>
    <t>Apparatuurlijst Marterstraat</t>
  </si>
  <si>
    <t>Marterstraat 45</t>
  </si>
  <si>
    <t>6531 KA</t>
  </si>
  <si>
    <t>Aantal</t>
  </si>
  <si>
    <t>Vrieskast enkeldeurs</t>
  </si>
  <si>
    <t>steamers/ovens</t>
  </si>
  <si>
    <t>Unox oven (krachtstroom)</t>
  </si>
  <si>
    <t>Unox</t>
  </si>
  <si>
    <t>Heteluchtoven Anna XF023</t>
  </si>
  <si>
    <t>Opzetvitrine</t>
  </si>
  <si>
    <t>Inductiekookplaat INC3500</t>
  </si>
  <si>
    <t>Warmhoudvitrine</t>
  </si>
  <si>
    <t>Soepketel 10 ltr</t>
  </si>
  <si>
    <t>Ijsconservator EFE3000</t>
  </si>
  <si>
    <t>Totaal correctief onderhoud per jaar, exclusief BTW</t>
  </si>
  <si>
    <t>Apparatuurlijst Energieweg</t>
  </si>
  <si>
    <t>Energieweg 25</t>
  </si>
  <si>
    <t>6541 CW</t>
  </si>
  <si>
    <t>Convectieoven (13-8-21)</t>
  </si>
  <si>
    <t>Onderbouw koelkast (dubbeldeurs staande koeling)</t>
  </si>
  <si>
    <t>inomak/dubbele koeling</t>
  </si>
  <si>
    <t>Koelkast hoog model (onderbouw koeling)</t>
  </si>
  <si>
    <t>Gekoelde vitrine stekkerklaar</t>
  </si>
  <si>
    <t>Gek. Opzetvitrine (30-8-21)</t>
  </si>
  <si>
    <t>Koelkast hoog model</t>
  </si>
  <si>
    <t>modular</t>
  </si>
  <si>
    <t>Konig</t>
  </si>
  <si>
    <t>haceko</t>
  </si>
  <si>
    <t>Erie</t>
  </si>
  <si>
    <t>Warmhoudbrug (13-08-21)</t>
  </si>
  <si>
    <t>Profnox</t>
  </si>
  <si>
    <t>Bain marie soepketel (13-8-21)</t>
  </si>
  <si>
    <t>Warmhoudvitrine (13-8-21)</t>
  </si>
  <si>
    <t>Inductiekookplaat (30-8-21)</t>
  </si>
  <si>
    <t>Apparatuurlijst Heijendaalseweg (Technovium)</t>
  </si>
  <si>
    <t>Heyendaalseweg 98</t>
  </si>
  <si>
    <t>6525 EE Nijmegen</t>
  </si>
  <si>
    <t>10/1 combi-steamer boiler</t>
  </si>
  <si>
    <t>Alphatec</t>
  </si>
  <si>
    <t>Gasuitvoering</t>
  </si>
  <si>
    <t>Wandkoeling</t>
  </si>
  <si>
    <t>FOGAL</t>
  </si>
  <si>
    <t>KOVU</t>
  </si>
  <si>
    <t>Saladiere (is opzetkoeling)</t>
  </si>
  <si>
    <t>Studio 54</t>
  </si>
  <si>
    <t>Inbouw bain marie 2/1 GN</t>
  </si>
  <si>
    <t>Rieber</t>
  </si>
  <si>
    <t>Thermische apparatuur</t>
  </si>
  <si>
    <t>600/700/900 lijn</t>
  </si>
  <si>
    <t>Thermisch apparaat Neutrale unit met lade</t>
  </si>
  <si>
    <t>Electrolux</t>
  </si>
  <si>
    <t>Bain marie 2/1</t>
  </si>
  <si>
    <t>Vaatwasser Toplift</t>
  </si>
  <si>
    <t>Rhima</t>
  </si>
  <si>
    <t>KINETICO</t>
  </si>
  <si>
    <t>Frituur 3 pans</t>
  </si>
  <si>
    <t>Warmbrug halotherm</t>
  </si>
  <si>
    <t>OLBRO</t>
  </si>
  <si>
    <t>Koffiemachine met zuil</t>
  </si>
  <si>
    <t>BRAVILOR</t>
  </si>
  <si>
    <t>Whirlpool</t>
  </si>
  <si>
    <t>Top 20 meest te vervangen onderdelen:</t>
  </si>
  <si>
    <t>Naam onderdeel:</t>
  </si>
  <si>
    <t>Prijs per stuk ex BTW</t>
  </si>
  <si>
    <t>Levensduur product (gemiddeld):</t>
  </si>
  <si>
    <t>Hoe vaak te vervangen gedurende levensduur (gemiddeld)?</t>
  </si>
  <si>
    <t>Dit artikel ligt bij u op voorraad (ja/nee), zo nee: wat is de gemiddelde levertijd?</t>
  </si>
  <si>
    <t>Boilerelement 9KW</t>
  </si>
  <si>
    <t>ongeveer 3 jaar</t>
  </si>
  <si>
    <t>2 maal</t>
  </si>
  <si>
    <t>ja</t>
  </si>
  <si>
    <t>Bedieningsprint BP-3000</t>
  </si>
  <si>
    <t>Waterklep matic/HWD</t>
  </si>
  <si>
    <t>ongeveer 2 jaar</t>
  </si>
  <si>
    <t>3 maal</t>
  </si>
  <si>
    <t>Deurrubber 390*555mm</t>
  </si>
  <si>
    <t>O-ring wasarm boven LS 620</t>
  </si>
  <si>
    <t>Netfilter 3 fase</t>
  </si>
  <si>
    <t>ongeveer 4 jaar</t>
  </si>
  <si>
    <t>1 maal</t>
  </si>
  <si>
    <t>Afvoerslang inw. Diam.20*29 mm. L = 2200/800mm</t>
  </si>
  <si>
    <t>Ongeveer 2 jaar</t>
  </si>
  <si>
    <t>4 maal</t>
  </si>
  <si>
    <t>Gasthermostaat Mertic 110gr.-190gr.C</t>
  </si>
  <si>
    <t>ongeveer 5 jaar</t>
  </si>
  <si>
    <t>ring wasarm drager LS6</t>
  </si>
  <si>
    <t>NTC voeler RVS304 IP68</t>
  </si>
  <si>
    <t>Service set niveaukamer</t>
  </si>
  <si>
    <t>Thermostaat WYE-200G</t>
  </si>
  <si>
    <t>element eind schakelaar</t>
  </si>
  <si>
    <t>Eliwell regelaar IDplus961 230V</t>
  </si>
  <si>
    <t>Set infrarood lamphouder R7</t>
  </si>
  <si>
    <t>Afvoerset 520</t>
  </si>
  <si>
    <t xml:space="preserve">ongeveer 3 jaar </t>
  </si>
  <si>
    <t>NB met meer dan 150.000 onderdelen op voorraad in ons onderdelenmagazijn in Emmeloord is +80% van de aangevraagde onderdelen binnen 24 uur op locatie.</t>
  </si>
  <si>
    <t>TER INFORMATIE: ROC Nijmegen aantal storingen + preventief onderhoud per locatie 2017</t>
  </si>
  <si>
    <t>LOCATIE</t>
  </si>
  <si>
    <t>ADRES</t>
  </si>
  <si>
    <t>PLAATS</t>
  </si>
  <si>
    <t>Uitvoer datum</t>
  </si>
  <si>
    <t>Opdrachttype</t>
  </si>
  <si>
    <t>Werkzaamheden</t>
  </si>
  <si>
    <t>ROC TECHNOVIUM</t>
  </si>
  <si>
    <t>HEIJENDAALSEWEG</t>
  </si>
  <si>
    <t>NIJMEGEN</t>
  </si>
  <si>
    <t>Storing</t>
  </si>
  <si>
    <t>Water afvoerslang gemonteerd</t>
  </si>
  <si>
    <t>Preventief Onderhoud</t>
  </si>
  <si>
    <t>Onderhoud</t>
  </si>
  <si>
    <t>Verlichting vriescel gerepareerd</t>
  </si>
  <si>
    <t>Plaatsing</t>
  </si>
  <si>
    <t>Plaatsing nieuwe Combi Steamer</t>
  </si>
  <si>
    <t>Plinten geplaatst / las en kit werk</t>
  </si>
  <si>
    <t xml:space="preserve">Rolluik wandkoeling </t>
  </si>
  <si>
    <t>Lekkage Vaatwasser</t>
  </si>
  <si>
    <t>Plaatsin g</t>
  </si>
  <si>
    <t>Friteuses geplaatst / plinten ingekort</t>
  </si>
  <si>
    <t>ROC</t>
  </si>
  <si>
    <t>BEGIJNENSTRAAT</t>
  </si>
  <si>
    <t>nvt</t>
  </si>
  <si>
    <t>NVT IN 2017</t>
  </si>
  <si>
    <t xml:space="preserve">ROC </t>
  </si>
  <si>
    <t>ENERGIEWEG</t>
  </si>
  <si>
    <t>Reparatie</t>
  </si>
  <si>
    <t>Oven, bakplaat en vaatwasser</t>
  </si>
  <si>
    <t>Lekkage slang vaatwasser</t>
  </si>
  <si>
    <t>ROC GRAND CAFE</t>
  </si>
  <si>
    <t>CAMPUSBAAN</t>
  </si>
  <si>
    <t>Alle apparatuur</t>
  </si>
  <si>
    <t>Koffiemachine</t>
  </si>
  <si>
    <t>MARTERSTRAAT</t>
  </si>
  <si>
    <t xml:space="preserve">Oprol autom. aansluitslang stuk </t>
  </si>
  <si>
    <t>Onderdelen kookketel vervangen</t>
  </si>
  <si>
    <t>Vaatwasser/Oven/kookketel onderdelen vervangen</t>
  </si>
  <si>
    <t>Rational Combi steamer stuk</t>
  </si>
  <si>
    <t>Display vervangen wandkoeling</t>
  </si>
  <si>
    <t>Koffiemachine Bravilor onderdelen vervangen</t>
  </si>
  <si>
    <t>Preventief onderhoud</t>
  </si>
  <si>
    <t>Onderhoud Koeltechn. App.</t>
  </si>
  <si>
    <t>Lagers en wasarmlager vaatwasser Hobart stuk</t>
  </si>
  <si>
    <t>Compressor koelvitrine oververhit</t>
  </si>
  <si>
    <t>Vrieskast stuk/compressor onderdelen vervangen</t>
  </si>
  <si>
    <t>Oven, frituur, bakplaat onderdelen vervangen</t>
  </si>
  <si>
    <t>Steamer print/vrieskast warmtelint vervangen</t>
  </si>
  <si>
    <t>Kookplaten (gaspitten) vervangen</t>
  </si>
  <si>
    <t>Rep. Wandkoelmeubel/koelcel</t>
  </si>
  <si>
    <t>Regelaar van Bain marie vervangen</t>
  </si>
  <si>
    <t>Vaatwasser naglans slang defect</t>
  </si>
  <si>
    <t>Koelvitrine geeft kortsluiting</t>
  </si>
  <si>
    <t>ROC SCHOLINGSLOKALEN</t>
  </si>
  <si>
    <t>Problemen met koelcel deur/tegenstuk plaatsen</t>
  </si>
  <si>
    <t>Problemen met de Rational steamer</t>
  </si>
  <si>
    <t>Vriescel greep en tegenstuk vervangen</t>
  </si>
  <si>
    <t>2 bladmengkranen vervangen</t>
  </si>
  <si>
    <t>Warmtebrug kortsluiting</t>
  </si>
  <si>
    <t>kranen vastgezet en probleem vrieskast</t>
  </si>
  <si>
    <t>Plaasting</t>
  </si>
  <si>
    <t>Plaatsen nieuwe koelwerkbank</t>
  </si>
  <si>
    <t>Storing oude koelwerkbank Gamko</t>
  </si>
  <si>
    <t>Opnemen stellingen koelcel voor offerte</t>
  </si>
  <si>
    <t>Storing oude koelwerkbank Gamko op 20 graden</t>
  </si>
  <si>
    <t xml:space="preserve">TOTAAL Preventief Onderhoud </t>
  </si>
  <si>
    <t>Totaal preventief onderhoud exclusief BTW</t>
  </si>
  <si>
    <t>Kosten Preventief Onderhoud
2024</t>
  </si>
  <si>
    <t>Kosten Preventief Onderhoud
2025</t>
  </si>
  <si>
    <t>Kosten Preventief Onderhoud
2026</t>
  </si>
  <si>
    <t>Kosten Preventief Onderhoud
2027</t>
  </si>
  <si>
    <t>Instructie invullen prijsblad</t>
  </si>
  <si>
    <t>- U vult de gele velden in</t>
  </si>
  <si>
    <t>- Wanneer u niet alle cellen invult is de inschrijving niet geldig en is verdere deelname en beoordeling uitgesloten.</t>
  </si>
  <si>
    <t>- Alle genoemde aantallen zijn indicatief, daar kunnen geen rechten aan worden ontleend.</t>
  </si>
  <si>
    <t>- De door U ingevulde tarieven zijn excl. btw</t>
  </si>
  <si>
    <t>Locatie</t>
  </si>
  <si>
    <t>Totale kosten preventief onderhoud</t>
  </si>
  <si>
    <t>Totale kosten correctief onderhoud</t>
  </si>
  <si>
    <t>Soort tarief</t>
  </si>
  <si>
    <t>Eenheidsprijs excl. btw</t>
  </si>
  <si>
    <t>Btw</t>
  </si>
  <si>
    <t>Aantal (fictief)</t>
  </si>
  <si>
    <t>Uurtarief monteur storingsdienst van  07.00 tot 19.00 uur in de avond</t>
  </si>
  <si>
    <t>Uurtarief monteur storingsdienst van 19.00 tot 07.00 uur in de morgen</t>
  </si>
  <si>
    <t xml:space="preserve">- Alle uurtarieven zijn inclusief alle kosten zoals voorrijkosten, reiskosten, kantoorkosten, offertekosten en alle overige kosten. </t>
  </si>
  <si>
    <t>Prijs excl. btw (fictief)</t>
  </si>
  <si>
    <t>Prijs incl. btw (fictief)</t>
  </si>
  <si>
    <t>Totaal (fictief)</t>
  </si>
  <si>
    <t>TOTAAL INSCHRIJFPRIJS (fictief)</t>
  </si>
  <si>
    <t>bijlage 4 Prijsblad - Inventarislijst Onderhoud Grootkeukenapparatuur</t>
  </si>
  <si>
    <t xml:space="preserve"> </t>
  </si>
  <si>
    <t xml:space="preserve">N.b. de licht grijs gemarkeerd regels met een onderhoudsbedrag van € 0,00 komen te vervallen.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</si>
</sst>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]\ * #,##0.00_-;_-[$€]\ * #,##0.00\-;_-[$€]\ * &quot;-&quot;??_-;_-@_-"/>
    <numFmt numFmtId="165" formatCode="&quot;€&quot;\ #,##0.00"/>
  </numFmts>
  <fonts count="22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1"/>
      <color rgb="FF00B050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3" xfId="0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7" fillId="0" borderId="3" xfId="0" applyFont="1" applyBorder="1"/>
    <xf numFmtId="0" fontId="8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0" fillId="4" borderId="0" xfId="0" applyFill="1"/>
    <xf numFmtId="0" fontId="0" fillId="3" borderId="0" xfId="0" applyFill="1"/>
    <xf numFmtId="0" fontId="0" fillId="4" borderId="0" xfId="0" applyFill="1" applyAlignment="1">
      <alignment wrapText="1"/>
    </xf>
    <xf numFmtId="14" fontId="1" fillId="0" borderId="0" xfId="0" applyNumberFormat="1" applyFont="1"/>
    <xf numFmtId="44" fontId="0" fillId="0" borderId="3" xfId="4" applyFont="1" applyBorder="1"/>
    <xf numFmtId="0" fontId="3" fillId="5" borderId="7" xfId="0" applyFont="1" applyFill="1" applyBorder="1"/>
    <xf numFmtId="0" fontId="0" fillId="5" borderId="1" xfId="0" applyFill="1" applyBorder="1"/>
    <xf numFmtId="44" fontId="5" fillId="5" borderId="8" xfId="4" applyFont="1" applyFill="1" applyBorder="1"/>
    <xf numFmtId="0" fontId="5" fillId="5" borderId="1" xfId="0" applyFont="1" applyFill="1" applyBorder="1"/>
    <xf numFmtId="0" fontId="5" fillId="5" borderId="8" xfId="0" applyFont="1" applyFill="1" applyBorder="1"/>
    <xf numFmtId="0" fontId="5" fillId="0" borderId="3" xfId="0" applyFont="1" applyBorder="1"/>
    <xf numFmtId="0" fontId="0" fillId="0" borderId="0" xfId="0" applyAlignment="1">
      <alignment wrapText="1"/>
    </xf>
    <xf numFmtId="0" fontId="15" fillId="3" borderId="0" xfId="0" applyFont="1" applyFill="1"/>
    <xf numFmtId="0" fontId="5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4" fontId="0" fillId="0" borderId="0" xfId="0" applyNumberFormat="1"/>
    <xf numFmtId="44" fontId="3" fillId="3" borderId="3" xfId="0" applyNumberFormat="1" applyFont="1" applyFill="1" applyBorder="1" applyAlignment="1">
      <alignment horizontal="center" wrapText="1"/>
    </xf>
    <xf numFmtId="0" fontId="3" fillId="3" borderId="9" xfId="0" applyFont="1" applyFill="1" applyBorder="1"/>
    <xf numFmtId="0" fontId="5" fillId="3" borderId="10" xfId="0" applyFont="1" applyFill="1" applyBorder="1"/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3" fontId="0" fillId="0" borderId="0" xfId="0" applyNumberFormat="1"/>
    <xf numFmtId="43" fontId="5" fillId="5" borderId="1" xfId="0" applyNumberFormat="1" applyFont="1" applyFill="1" applyBorder="1"/>
    <xf numFmtId="44" fontId="5" fillId="3" borderId="15" xfId="4" applyFont="1" applyFill="1" applyBorder="1"/>
    <xf numFmtId="0" fontId="0" fillId="3" borderId="10" xfId="0" applyFill="1" applyBorder="1"/>
    <xf numFmtId="0" fontId="3" fillId="3" borderId="3" xfId="0" applyFont="1" applyFill="1" applyBorder="1" applyAlignment="1">
      <alignment horizontal="center"/>
    </xf>
    <xf numFmtId="0" fontId="11" fillId="0" borderId="3" xfId="0" applyFont="1" applyBorder="1"/>
    <xf numFmtId="0" fontId="14" fillId="0" borderId="3" xfId="0" applyFont="1" applyBorder="1"/>
    <xf numFmtId="0" fontId="5" fillId="3" borderId="10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44" fontId="5" fillId="3" borderId="10" xfId="4" applyFont="1" applyFill="1" applyBorder="1" applyAlignment="1">
      <alignment horizontal="center" wrapText="1"/>
    </xf>
    <xf numFmtId="0" fontId="7" fillId="3" borderId="0" xfId="0" applyFont="1" applyFill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44" fontId="3" fillId="3" borderId="14" xfId="4" applyFont="1" applyFill="1" applyBorder="1"/>
    <xf numFmtId="44" fontId="0" fillId="6" borderId="3" xfId="0" applyNumberFormat="1" applyFill="1" applyBorder="1"/>
    <xf numFmtId="44" fontId="0" fillId="0" borderId="3" xfId="0" applyNumberFormat="1" applyBorder="1"/>
    <xf numFmtId="44" fontId="16" fillId="6" borderId="11" xfId="4" applyFont="1" applyFill="1" applyBorder="1"/>
    <xf numFmtId="0" fontId="3" fillId="3" borderId="12" xfId="0" applyFont="1" applyFill="1" applyBorder="1"/>
    <xf numFmtId="0" fontId="0" fillId="3" borderId="12" xfId="0" applyFill="1" applyBorder="1"/>
    <xf numFmtId="0" fontId="0" fillId="3" borderId="12" xfId="0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3" fillId="0" borderId="3" xfId="0" applyFont="1" applyBorder="1"/>
    <xf numFmtId="0" fontId="13" fillId="0" borderId="3" xfId="0" applyFont="1" applyBorder="1" applyAlignment="1">
      <alignment horizontal="center" wrapText="1"/>
    </xf>
    <xf numFmtId="0" fontId="7" fillId="3" borderId="3" xfId="0" applyFont="1" applyFill="1" applyBorder="1"/>
    <xf numFmtId="0" fontId="7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12" fillId="0" borderId="3" xfId="0" applyFont="1" applyBorder="1"/>
    <xf numFmtId="43" fontId="0" fillId="0" borderId="3" xfId="0" applyNumberFormat="1" applyBorder="1"/>
    <xf numFmtId="0" fontId="0" fillId="3" borderId="3" xfId="0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43" fontId="7" fillId="0" borderId="3" xfId="0" applyNumberFormat="1" applyFont="1" applyBorder="1"/>
    <xf numFmtId="43" fontId="5" fillId="0" borderId="3" xfId="0" applyNumberFormat="1" applyFont="1" applyBorder="1"/>
    <xf numFmtId="165" fontId="0" fillId="6" borderId="3" xfId="0" applyNumberFormat="1" applyFill="1" applyBorder="1"/>
    <xf numFmtId="0" fontId="5" fillId="0" borderId="3" xfId="0" applyFont="1" applyBorder="1" applyAlignment="1">
      <alignment horizontal="left"/>
    </xf>
    <xf numFmtId="0" fontId="17" fillId="0" borderId="0" xfId="0" applyFont="1"/>
    <xf numFmtId="0" fontId="18" fillId="0" borderId="3" xfId="0" applyFont="1" applyBorder="1"/>
    <xf numFmtId="0" fontId="19" fillId="0" borderId="0" xfId="0" applyFont="1"/>
    <xf numFmtId="0" fontId="20" fillId="0" borderId="0" xfId="0" applyFont="1"/>
    <xf numFmtId="0" fontId="0" fillId="0" borderId="0" xfId="0" quotePrefix="1"/>
    <xf numFmtId="165" fontId="0" fillId="0" borderId="0" xfId="0" applyNumberFormat="1"/>
    <xf numFmtId="165" fontId="0" fillId="0" borderId="3" xfId="0" applyNumberFormat="1" applyBorder="1"/>
    <xf numFmtId="165" fontId="5" fillId="0" borderId="3" xfId="0" applyNumberFormat="1" applyFont="1" applyBorder="1"/>
    <xf numFmtId="9" fontId="0" fillId="0" borderId="3" xfId="0" applyNumberFormat="1" applyBorder="1"/>
    <xf numFmtId="44" fontId="0" fillId="6" borderId="3" xfId="4" applyFont="1" applyFill="1" applyBorder="1"/>
    <xf numFmtId="44" fontId="16" fillId="6" borderId="12" xfId="4" applyFont="1" applyFill="1" applyBorder="1"/>
    <xf numFmtId="44" fontId="7" fillId="6" borderId="6" xfId="4" applyFont="1" applyFill="1" applyBorder="1"/>
    <xf numFmtId="44" fontId="0" fillId="3" borderId="6" xfId="4" applyFont="1" applyFill="1" applyBorder="1"/>
    <xf numFmtId="44" fontId="0" fillId="6" borderId="6" xfId="4" applyFont="1" applyFill="1" applyBorder="1"/>
    <xf numFmtId="44" fontId="7" fillId="3" borderId="6" xfId="4" applyFont="1" applyFill="1" applyBorder="1"/>
    <xf numFmtId="44" fontId="0" fillId="3" borderId="3" xfId="4" applyFont="1" applyFill="1" applyBorder="1"/>
    <xf numFmtId="44" fontId="7" fillId="3" borderId="0" xfId="4" applyFont="1" applyFill="1" applyBorder="1"/>
    <xf numFmtId="44" fontId="0" fillId="3" borderId="0" xfId="4" applyFont="1" applyFill="1" applyBorder="1"/>
    <xf numFmtId="44" fontId="0" fillId="3" borderId="13" xfId="4" applyFont="1" applyFill="1" applyBorder="1"/>
    <xf numFmtId="0" fontId="19" fillId="0" borderId="3" xfId="0" applyFont="1" applyBorder="1"/>
    <xf numFmtId="44" fontId="5" fillId="6" borderId="3" xfId="0" applyNumberFormat="1" applyFont="1" applyFill="1" applyBorder="1"/>
    <xf numFmtId="0" fontId="5" fillId="0" borderId="0" xfId="0" quotePrefix="1" applyFont="1"/>
    <xf numFmtId="44" fontId="7" fillId="5" borderId="3" xfId="0" applyNumberFormat="1" applyFont="1" applyFill="1" applyBorder="1" applyProtection="1">
      <protection locked="0"/>
    </xf>
    <xf numFmtId="44" fontId="0" fillId="5" borderId="3" xfId="0" applyNumberFormat="1" applyFill="1" applyBorder="1" applyProtection="1">
      <protection locked="0"/>
    </xf>
    <xf numFmtId="44" fontId="0" fillId="3" borderId="3" xfId="0" applyNumberFormat="1" applyFill="1" applyBorder="1" applyProtection="1">
      <protection locked="0"/>
    </xf>
    <xf numFmtId="44" fontId="0" fillId="0" borderId="3" xfId="0" applyNumberFormat="1" applyBorder="1" applyProtection="1">
      <protection locked="0"/>
    </xf>
    <xf numFmtId="44" fontId="13" fillId="0" borderId="3" xfId="0" applyNumberFormat="1" applyFont="1" applyBorder="1" applyProtection="1">
      <protection locked="0"/>
    </xf>
    <xf numFmtId="44" fontId="13" fillId="3" borderId="3" xfId="0" applyNumberFormat="1" applyFont="1" applyFill="1" applyBorder="1" applyProtection="1">
      <protection locked="0"/>
    </xf>
    <xf numFmtId="44" fontId="0" fillId="5" borderId="3" xfId="4" applyFont="1" applyFill="1" applyBorder="1" applyProtection="1">
      <protection locked="0"/>
    </xf>
    <xf numFmtId="44" fontId="7" fillId="3" borderId="3" xfId="0" applyNumberFormat="1" applyFont="1" applyFill="1" applyBorder="1" applyProtection="1">
      <protection locked="0"/>
    </xf>
    <xf numFmtId="44" fontId="7" fillId="5" borderId="3" xfId="4" applyFont="1" applyFill="1" applyBorder="1" applyProtection="1">
      <protection locked="0"/>
    </xf>
    <xf numFmtId="44" fontId="0" fillId="3" borderId="3" xfId="4" applyFont="1" applyFill="1" applyBorder="1" applyProtection="1">
      <protection locked="0"/>
    </xf>
    <xf numFmtId="44" fontId="10" fillId="5" borderId="3" xfId="4" applyFont="1" applyFill="1" applyBorder="1" applyAlignment="1" applyProtection="1">
      <alignment wrapText="1"/>
      <protection locked="0"/>
    </xf>
    <xf numFmtId="44" fontId="7" fillId="3" borderId="3" xfId="4" applyFont="1" applyFill="1" applyBorder="1" applyProtection="1">
      <protection locked="0"/>
    </xf>
    <xf numFmtId="44" fontId="0" fillId="0" borderId="3" xfId="4" applyFont="1" applyBorder="1" applyProtection="1">
      <protection locked="0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1" fillId="0" borderId="3" xfId="0" applyFont="1" applyBorder="1"/>
    <xf numFmtId="0" fontId="21" fillId="0" borderId="3" xfId="0" applyFont="1" applyBorder="1" applyAlignment="1">
      <alignment horizontal="center" wrapText="1"/>
    </xf>
    <xf numFmtId="7" fontId="21" fillId="6" borderId="3" xfId="0" applyNumberFormat="1" applyFont="1" applyFill="1" applyBorder="1"/>
    <xf numFmtId="0" fontId="21" fillId="0" borderId="3" xfId="0" applyFont="1" applyBorder="1" applyAlignment="1">
      <alignment horizontal="center"/>
    </xf>
    <xf numFmtId="7" fontId="7" fillId="5" borderId="3" xfId="0" applyNumberFormat="1" applyFont="1" applyFill="1" applyBorder="1" applyProtection="1">
      <protection locked="0"/>
    </xf>
    <xf numFmtId="44" fontId="7" fillId="6" borderId="3" xfId="4" applyFont="1" applyFill="1" applyBorder="1"/>
    <xf numFmtId="0" fontId="21" fillId="3" borderId="3" xfId="4" applyNumberFormat="1" applyFont="1" applyFill="1" applyBorder="1" applyProtection="1">
      <protection locked="0"/>
    </xf>
    <xf numFmtId="0" fontId="21" fillId="3" borderId="3" xfId="4" applyNumberFormat="1" applyFont="1" applyFill="1" applyBorder="1"/>
    <xf numFmtId="44" fontId="0" fillId="6" borderId="3" xfId="4" applyFont="1" applyFill="1" applyBorder="1" applyProtection="1"/>
    <xf numFmtId="7" fontId="21" fillId="5" borderId="3" xfId="0" applyNumberFormat="1" applyFont="1" applyFill="1" applyBorder="1"/>
    <xf numFmtId="7" fontId="21" fillId="6" borderId="3" xfId="4" applyNumberFormat="1" applyFont="1" applyFill="1" applyBorder="1" applyProtection="1"/>
    <xf numFmtId="44" fontId="0" fillId="0" borderId="3" xfId="4" applyFont="1" applyFill="1" applyBorder="1" applyProtection="1"/>
    <xf numFmtId="7" fontId="21" fillId="5" borderId="3" xfId="4" applyNumberFormat="1" applyFont="1" applyFill="1" applyBorder="1" applyProtection="1"/>
    <xf numFmtId="0" fontId="7" fillId="0" borderId="0" xfId="0" applyFont="1" applyAlignment="1">
      <alignment horizontal="left"/>
    </xf>
    <xf numFmtId="0" fontId="0" fillId="0" borderId="4" xfId="0" applyBorder="1"/>
    <xf numFmtId="44" fontId="3" fillId="3" borderId="9" xfId="4" applyFont="1" applyFill="1" applyBorder="1" applyProtection="1"/>
    <xf numFmtId="44" fontId="3" fillId="3" borderId="10" xfId="4" applyFont="1" applyFill="1" applyBorder="1" applyProtection="1"/>
    <xf numFmtId="44" fontId="3" fillId="3" borderId="10" xfId="4" applyFont="1" applyFill="1" applyBorder="1" applyAlignment="1" applyProtection="1">
      <alignment horizontal="center"/>
    </xf>
    <xf numFmtId="44" fontId="16" fillId="6" borderId="12" xfId="4" applyFont="1" applyFill="1" applyBorder="1" applyProtection="1"/>
    <xf numFmtId="7" fontId="21" fillId="6" borderId="6" xfId="4" applyNumberFormat="1" applyFont="1" applyFill="1" applyBorder="1" applyProtection="1"/>
  </cellXfs>
  <cellStyles count="5">
    <cellStyle name="Euro" xfId="1" xr:uid="{00000000-0005-0000-0000-000000000000}"/>
    <cellStyle name="Euro 2" xfId="2" xr:uid="{00000000-0005-0000-0000-000001000000}"/>
    <cellStyle name="Euro 3" xfId="3" xr:uid="{00000000-0005-0000-0000-000002000000}"/>
    <cellStyle name="Standaard" xfId="0" builtinId="0"/>
    <cellStyle name="Valuta" xfId="4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339725</xdr:colOff>
      <xdr:row>0</xdr:row>
      <xdr:rowOff>219076</xdr:rowOff>
    </xdr:from>
    <xdr:to>
      <xdr:col>5</xdr:col>
      <xdr:colOff>587375</xdr:colOff>
      <xdr:row>3</xdr:row>
      <xdr:rowOff>169414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C10E9CD-E39A-6647-325B-026E5297F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9425" y="219076"/>
          <a:ext cx="2295525" cy="7218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AA-Onderhouds%20contracten\AAA%20Opdrachten%20onderhoudscontracten\ROC,%20Bakkerij,%20Campusbaan,%20Nijmegen%200255\Onderhoudscontract%20calculatie\Calculatie%20OHC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AA-Onderhouds%20contracten\AAA%20Opdrachten%20onderhoudscontracten\ROC%20Begijnenstr,%20Boxmeer,%20490\Onderhoudscontract%20calculatie\Calculatie%20onderhoudscontract%20app.%20lijst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 preventief onderhoud"/>
      <sheetName val="Aanbieding vrije opslagfactor"/>
    </sheetNames>
    <sheetDataSet>
      <sheetData sheetId="0" refreshError="1">
        <row r="3">
          <cell r="C3" t="str">
            <v>ROC Bakkerij</v>
          </cell>
        </row>
        <row r="5">
          <cell r="C5" t="str">
            <v>Campusbaan 6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 preventief onderhoud"/>
      <sheetName val="Aanbieding vrije opslagfactor"/>
    </sheetNames>
    <sheetDataSet>
      <sheetData sheetId="0" refreshError="1">
        <row r="3">
          <cell r="C3" t="str">
            <v>ROC</v>
          </cell>
        </row>
        <row r="5">
          <cell r="C5" t="str">
            <v>Begijnenstraat 2</v>
          </cell>
        </row>
        <row r="6">
          <cell r="C6" t="str">
            <v>5831 EM</v>
          </cell>
        </row>
        <row r="68">
          <cell r="C68" t="str">
            <v>Garbin</v>
          </cell>
          <cell r="E68">
            <v>1</v>
          </cell>
        </row>
        <row r="115">
          <cell r="E115">
            <v>1</v>
          </cell>
        </row>
        <row r="141">
          <cell r="A141" t="str">
            <v>Koelkast hoog Magazijn</v>
          </cell>
          <cell r="E141">
            <v>1</v>
          </cell>
        </row>
        <row r="161">
          <cell r="E161">
            <v>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7B85-17A0-49CD-94B3-7610DD10A6F9}">
  <dimension ref="A2:A3"/>
  <sheetViews>
    <sheetView workbookViewId="0">
      <selection activeCell="A2" sqref="A2:A3"/>
    </sheetView>
  </sheetViews>
  <sheetFormatPr defaultRowHeight="14.5" x14ac:dyDescent="0.35"/>
  <sheetData>
    <row r="2" spans="1:1" x14ac:dyDescent="0.35">
      <c r="A2" t="s">
        <v>0</v>
      </c>
    </row>
    <row r="3" spans="1:1" x14ac:dyDescent="0.35">
      <c r="A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33"/>
  <sheetViews>
    <sheetView tabSelected="1" topLeftCell="A9" workbookViewId="0">
      <selection activeCell="G32" sqref="G32"/>
    </sheetView>
  </sheetViews>
  <sheetFormatPr defaultRowHeight="14.5" x14ac:dyDescent="0.35"/>
  <cols>
    <col min="2" max="2" width="40.54296875" customWidth="1"/>
    <col min="3" max="3" width="25.453125" customWidth="1"/>
    <col min="4" max="4" width="15.81640625" customWidth="1"/>
    <col min="5" max="5" width="13.54296875" customWidth="1"/>
    <col min="7" max="7" width="12.26953125" bestFit="1" customWidth="1"/>
  </cols>
  <sheetData>
    <row r="1" spans="2:3" ht="18.5" x14ac:dyDescent="0.45">
      <c r="B1" s="82" t="s">
        <v>374</v>
      </c>
    </row>
    <row r="2" spans="2:3" x14ac:dyDescent="0.35">
      <c r="B2" s="8"/>
    </row>
    <row r="3" spans="2:3" ht="28" customHeight="1" x14ac:dyDescent="0.35">
      <c r="B3" s="83" t="s">
        <v>355</v>
      </c>
    </row>
    <row r="4" spans="2:3" x14ac:dyDescent="0.35">
      <c r="B4" s="101" t="s">
        <v>356</v>
      </c>
    </row>
    <row r="5" spans="2:3" ht="27.5" customHeight="1" x14ac:dyDescent="0.35">
      <c r="B5" s="84" t="s">
        <v>357</v>
      </c>
    </row>
    <row r="6" spans="2:3" x14ac:dyDescent="0.35">
      <c r="B6" s="84" t="s">
        <v>358</v>
      </c>
    </row>
    <row r="7" spans="2:3" x14ac:dyDescent="0.35">
      <c r="B7" s="84" t="s">
        <v>359</v>
      </c>
    </row>
    <row r="8" spans="2:3" ht="30.5" customHeight="1" x14ac:dyDescent="0.35">
      <c r="B8" s="84" t="s">
        <v>369</v>
      </c>
    </row>
    <row r="9" spans="2:3" x14ac:dyDescent="0.35">
      <c r="B9" s="84"/>
    </row>
    <row r="10" spans="2:3" ht="18.5" x14ac:dyDescent="0.45">
      <c r="B10" s="82" t="s">
        <v>361</v>
      </c>
    </row>
    <row r="11" spans="2:3" x14ac:dyDescent="0.35">
      <c r="B11" s="25" t="s">
        <v>360</v>
      </c>
      <c r="C11" s="25" t="s">
        <v>7</v>
      </c>
    </row>
    <row r="12" spans="2:3" x14ac:dyDescent="0.35">
      <c r="B12" s="5" t="s">
        <v>2</v>
      </c>
      <c r="C12" s="58">
        <f>Campusbaan!H126</f>
        <v>0</v>
      </c>
    </row>
    <row r="13" spans="2:3" x14ac:dyDescent="0.35">
      <c r="B13" s="5" t="s">
        <v>3</v>
      </c>
      <c r="C13" s="58">
        <f>Heijendaalseweg!H30</f>
        <v>0</v>
      </c>
    </row>
    <row r="14" spans="2:3" x14ac:dyDescent="0.35">
      <c r="B14" s="5" t="s">
        <v>4</v>
      </c>
      <c r="C14" s="58">
        <f>Energieweg!H26</f>
        <v>0</v>
      </c>
    </row>
    <row r="15" spans="2:3" x14ac:dyDescent="0.35">
      <c r="B15" s="5" t="s">
        <v>5</v>
      </c>
      <c r="C15" s="58">
        <f>Marterstraat!H21</f>
        <v>0</v>
      </c>
    </row>
    <row r="16" spans="2:3" x14ac:dyDescent="0.35">
      <c r="B16" s="5" t="s">
        <v>6</v>
      </c>
      <c r="C16" s="58">
        <f>Begijnenstraat!H29</f>
        <v>0</v>
      </c>
    </row>
    <row r="17" spans="2:7" ht="15.5" x14ac:dyDescent="0.35">
      <c r="B17" s="81" t="s">
        <v>7</v>
      </c>
      <c r="C17" s="58">
        <f>SUM(C12:C16)</f>
        <v>0</v>
      </c>
    </row>
    <row r="20" spans="2:7" ht="18.5" x14ac:dyDescent="0.45">
      <c r="B20" s="82" t="s">
        <v>362</v>
      </c>
    </row>
    <row r="21" spans="2:7" ht="29" x14ac:dyDescent="0.35">
      <c r="B21" s="25" t="s">
        <v>363</v>
      </c>
      <c r="C21" s="79" t="s">
        <v>364</v>
      </c>
      <c r="D21" s="25" t="s">
        <v>366</v>
      </c>
      <c r="E21" s="35" t="s">
        <v>370</v>
      </c>
      <c r="F21" s="25" t="s">
        <v>365</v>
      </c>
      <c r="G21" s="35" t="s">
        <v>371</v>
      </c>
    </row>
    <row r="22" spans="2:7" ht="29" x14ac:dyDescent="0.35">
      <c r="B22" s="75" t="s">
        <v>367</v>
      </c>
      <c r="C22" s="102"/>
      <c r="D22" s="5">
        <v>200</v>
      </c>
      <c r="E22" s="86">
        <f t="shared" ref="E22:E23" si="0">C22*D22</f>
        <v>0</v>
      </c>
      <c r="F22" s="88">
        <v>0.21</v>
      </c>
      <c r="G22" s="86">
        <f t="shared" ref="G22:G23" si="1">E22+(E22*F22)</f>
        <v>0</v>
      </c>
    </row>
    <row r="23" spans="2:7" ht="29" x14ac:dyDescent="0.35">
      <c r="B23" s="75" t="s">
        <v>368</v>
      </c>
      <c r="C23" s="102"/>
      <c r="D23" s="5">
        <v>100</v>
      </c>
      <c r="E23" s="86">
        <f t="shared" si="0"/>
        <v>0</v>
      </c>
      <c r="F23" s="88">
        <v>0.21</v>
      </c>
      <c r="G23" s="86">
        <f t="shared" si="1"/>
        <v>0</v>
      </c>
    </row>
    <row r="24" spans="2:7" x14ac:dyDescent="0.35">
      <c r="B24" s="25" t="s">
        <v>372</v>
      </c>
      <c r="C24" s="77"/>
      <c r="D24" s="5"/>
      <c r="E24" s="87">
        <f>SUM(E22:E23)</f>
        <v>0</v>
      </c>
      <c r="F24" s="5"/>
      <c r="G24" s="78">
        <f>G22+G23</f>
        <v>0</v>
      </c>
    </row>
    <row r="25" spans="2:7" x14ac:dyDescent="0.35">
      <c r="B25" s="27"/>
      <c r="C25" s="27"/>
      <c r="G25" s="85"/>
    </row>
    <row r="27" spans="2:7" ht="18.5" x14ac:dyDescent="0.45">
      <c r="B27" s="99" t="s">
        <v>373</v>
      </c>
      <c r="C27" s="100">
        <f>C17+E24</f>
        <v>0</v>
      </c>
    </row>
    <row r="28" spans="2:7" ht="18.5" x14ac:dyDescent="0.45">
      <c r="B28" s="80"/>
    </row>
    <row r="33" spans="4:4" x14ac:dyDescent="0.35">
      <c r="D33" s="76"/>
    </row>
  </sheetData>
  <sheetProtection algorithmName="SHA-512" hashValue="R0OVOSzchhAOzyPLKD3MThgcURyDf9+JxI4JhRUjeh5NCYhCh4mJsUQMrqqAyLFhv98JdOnUA6kNWleusfTPZA==" saltValue="zjk76Gffrn3crQWGQNSWz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6"/>
  <sheetViews>
    <sheetView zoomScaleNormal="100" workbookViewId="0">
      <selection activeCell="K13" sqref="K13"/>
    </sheetView>
  </sheetViews>
  <sheetFormatPr defaultRowHeight="14.5" x14ac:dyDescent="0.35"/>
  <cols>
    <col min="1" max="1" width="37.26953125" customWidth="1"/>
    <col min="2" max="2" width="31.54296875" customWidth="1"/>
    <col min="3" max="3" width="9.54296875" style="48" customWidth="1"/>
    <col min="4" max="8" width="19.54296875" style="31" customWidth="1"/>
    <col min="9" max="9" width="8.7265625" style="11"/>
  </cols>
  <sheetData>
    <row r="1" spans="1:9" ht="15.5" x14ac:dyDescent="0.35">
      <c r="A1" s="1" t="s">
        <v>8</v>
      </c>
    </row>
    <row r="2" spans="1:9" ht="15.5" x14ac:dyDescent="0.35">
      <c r="A2" s="18"/>
    </row>
    <row r="3" spans="1:9" x14ac:dyDescent="0.35">
      <c r="A3" s="2" t="s">
        <v>9</v>
      </c>
      <c r="B3" s="4" t="str">
        <f>IF(('[1]Invulblad preventief onderhoud'!C5)="","",(('[1]Invulblad preventief onderhoud'!C5)))</f>
        <v>Campusbaan 6</v>
      </c>
    </row>
    <row r="4" spans="1:9" x14ac:dyDescent="0.35">
      <c r="A4" s="2" t="s">
        <v>10</v>
      </c>
      <c r="B4" s="4" t="s">
        <v>11</v>
      </c>
    </row>
    <row r="5" spans="1:9" ht="23" customHeight="1" x14ac:dyDescent="0.35">
      <c r="A5" s="8" t="s">
        <v>376</v>
      </c>
      <c r="B5" s="3"/>
    </row>
    <row r="6" spans="1:9" x14ac:dyDescent="0.35">
      <c r="B6" s="3"/>
    </row>
    <row r="7" spans="1:9" s="26" customFormat="1" ht="64.5" customHeight="1" x14ac:dyDescent="0.35">
      <c r="A7" s="28" t="s">
        <v>12</v>
      </c>
      <c r="B7" s="29" t="s">
        <v>13</v>
      </c>
      <c r="C7" s="30" t="s">
        <v>14</v>
      </c>
      <c r="D7" s="32" t="s">
        <v>351</v>
      </c>
      <c r="E7" s="32" t="s">
        <v>352</v>
      </c>
      <c r="F7" s="32" t="s">
        <v>353</v>
      </c>
      <c r="G7" s="32" t="s">
        <v>354</v>
      </c>
      <c r="H7" s="32" t="s">
        <v>349</v>
      </c>
      <c r="I7" s="48"/>
    </row>
    <row r="8" spans="1:9" ht="29.5" customHeight="1" x14ac:dyDescent="0.35">
      <c r="A8" s="44" t="s">
        <v>15</v>
      </c>
      <c r="B8" s="5"/>
      <c r="C8" s="49"/>
      <c r="D8" s="59"/>
      <c r="E8" s="59"/>
      <c r="F8" s="59"/>
      <c r="G8" s="59"/>
      <c r="H8" s="59"/>
    </row>
    <row r="9" spans="1:9" x14ac:dyDescent="0.35">
      <c r="A9" s="5" t="s">
        <v>16</v>
      </c>
      <c r="B9" s="5" t="s">
        <v>17</v>
      </c>
      <c r="C9" s="49">
        <v>1</v>
      </c>
      <c r="D9" s="103"/>
      <c r="E9" s="103"/>
      <c r="F9" s="103"/>
      <c r="G9" s="103"/>
      <c r="H9" s="58">
        <f>SUM(D9:G9)</f>
        <v>0</v>
      </c>
    </row>
    <row r="10" spans="1:9" x14ac:dyDescent="0.35">
      <c r="A10" s="5" t="s">
        <v>18</v>
      </c>
      <c r="B10" s="5" t="s">
        <v>19</v>
      </c>
      <c r="C10" s="49">
        <v>1</v>
      </c>
      <c r="D10" s="103"/>
      <c r="E10" s="103"/>
      <c r="F10" s="103"/>
      <c r="G10" s="103"/>
      <c r="H10" s="58">
        <f t="shared" ref="H10:H73" si="0">SUM(D10:G10)</f>
        <v>0</v>
      </c>
    </row>
    <row r="11" spans="1:9" x14ac:dyDescent="0.35">
      <c r="A11" s="117" t="s">
        <v>20</v>
      </c>
      <c r="B11" s="117" t="s">
        <v>21</v>
      </c>
      <c r="C11" s="118">
        <v>1</v>
      </c>
      <c r="D11" s="126">
        <v>0</v>
      </c>
      <c r="E11" s="126">
        <v>0</v>
      </c>
      <c r="F11" s="126">
        <v>0</v>
      </c>
      <c r="G11" s="126">
        <v>0</v>
      </c>
      <c r="H11" s="119">
        <v>0</v>
      </c>
    </row>
    <row r="12" spans="1:9" x14ac:dyDescent="0.35">
      <c r="A12" s="5" t="s">
        <v>22</v>
      </c>
      <c r="B12" s="5" t="s">
        <v>23</v>
      </c>
      <c r="C12" s="49">
        <v>1</v>
      </c>
      <c r="D12" s="103"/>
      <c r="E12" s="103"/>
      <c r="F12" s="103"/>
      <c r="G12" s="103"/>
      <c r="H12" s="58">
        <f t="shared" si="0"/>
        <v>0</v>
      </c>
    </row>
    <row r="13" spans="1:9" x14ac:dyDescent="0.35">
      <c r="A13" s="117" t="s">
        <v>24</v>
      </c>
      <c r="B13" s="117" t="s">
        <v>25</v>
      </c>
      <c r="C13" s="118">
        <v>3</v>
      </c>
      <c r="D13" s="126">
        <v>0</v>
      </c>
      <c r="E13" s="126">
        <v>0</v>
      </c>
      <c r="F13" s="126">
        <v>0</v>
      </c>
      <c r="G13" s="126">
        <v>0</v>
      </c>
      <c r="H13" s="119">
        <f t="shared" si="0"/>
        <v>0</v>
      </c>
    </row>
    <row r="14" spans="1:9" x14ac:dyDescent="0.35">
      <c r="A14" s="5" t="s">
        <v>26</v>
      </c>
      <c r="B14" s="5" t="s">
        <v>27</v>
      </c>
      <c r="C14" s="49">
        <v>1</v>
      </c>
      <c r="D14" s="103"/>
      <c r="E14" s="103"/>
      <c r="F14" s="103"/>
      <c r="G14" s="103"/>
      <c r="H14" s="58">
        <f t="shared" si="0"/>
        <v>0</v>
      </c>
    </row>
    <row r="15" spans="1:9" x14ac:dyDescent="0.35">
      <c r="A15" s="9" t="s">
        <v>28</v>
      </c>
      <c r="B15" s="5" t="s">
        <v>29</v>
      </c>
      <c r="C15" s="49">
        <v>1</v>
      </c>
      <c r="D15" s="103"/>
      <c r="E15" s="103"/>
      <c r="F15" s="103"/>
      <c r="G15" s="103"/>
      <c r="H15" s="58">
        <f t="shared" si="0"/>
        <v>0</v>
      </c>
    </row>
    <row r="16" spans="1:9" x14ac:dyDescent="0.35">
      <c r="A16" s="117" t="s">
        <v>20</v>
      </c>
      <c r="B16" s="117" t="s">
        <v>30</v>
      </c>
      <c r="C16" s="118">
        <v>1</v>
      </c>
      <c r="D16" s="126">
        <v>0</v>
      </c>
      <c r="E16" s="126">
        <v>0</v>
      </c>
      <c r="F16" s="126">
        <v>0</v>
      </c>
      <c r="G16" s="126">
        <v>0</v>
      </c>
      <c r="H16" s="119">
        <f t="shared" si="0"/>
        <v>0</v>
      </c>
    </row>
    <row r="17" spans="1:9" x14ac:dyDescent="0.35">
      <c r="A17" s="117" t="s">
        <v>31</v>
      </c>
      <c r="B17" s="117" t="s">
        <v>32</v>
      </c>
      <c r="C17" s="118">
        <v>1</v>
      </c>
      <c r="D17" s="126">
        <v>0</v>
      </c>
      <c r="E17" s="126">
        <v>0</v>
      </c>
      <c r="F17" s="126">
        <v>0</v>
      </c>
      <c r="G17" s="126">
        <v>0</v>
      </c>
      <c r="H17" s="119">
        <f t="shared" si="0"/>
        <v>0</v>
      </c>
    </row>
    <row r="18" spans="1:9" x14ac:dyDescent="0.35">
      <c r="A18" s="5" t="s">
        <v>33</v>
      </c>
      <c r="B18" s="5" t="s">
        <v>34</v>
      </c>
      <c r="C18" s="49">
        <v>1</v>
      </c>
      <c r="D18" s="103"/>
      <c r="E18" s="103"/>
      <c r="F18" s="103"/>
      <c r="G18" s="103"/>
      <c r="H18" s="58">
        <f t="shared" si="0"/>
        <v>0</v>
      </c>
    </row>
    <row r="19" spans="1:9" x14ac:dyDescent="0.35">
      <c r="A19" s="5" t="s">
        <v>35</v>
      </c>
      <c r="B19" s="5" t="s">
        <v>34</v>
      </c>
      <c r="C19" s="49">
        <v>1</v>
      </c>
      <c r="D19" s="103"/>
      <c r="E19" s="103"/>
      <c r="F19" s="103"/>
      <c r="G19" s="103"/>
      <c r="H19" s="58">
        <f t="shared" si="0"/>
        <v>0</v>
      </c>
    </row>
    <row r="20" spans="1:9" x14ac:dyDescent="0.35">
      <c r="A20" s="5" t="s">
        <v>36</v>
      </c>
      <c r="B20" s="5" t="s">
        <v>34</v>
      </c>
      <c r="C20" s="49">
        <v>1</v>
      </c>
      <c r="D20" s="103"/>
      <c r="E20" s="103"/>
      <c r="F20" s="103"/>
      <c r="G20" s="103"/>
      <c r="H20" s="58">
        <f t="shared" si="0"/>
        <v>0</v>
      </c>
    </row>
    <row r="21" spans="1:9" x14ac:dyDescent="0.35">
      <c r="A21" s="5" t="s">
        <v>37</v>
      </c>
      <c r="B21" s="5" t="s">
        <v>38</v>
      </c>
      <c r="C21" s="49">
        <v>1</v>
      </c>
      <c r="D21" s="103"/>
      <c r="E21" s="103"/>
      <c r="F21" s="103"/>
      <c r="G21" s="103"/>
      <c r="H21" s="58">
        <f t="shared" si="0"/>
        <v>0</v>
      </c>
    </row>
    <row r="22" spans="1:9" s="7" customFormat="1" x14ac:dyDescent="0.35">
      <c r="A22" s="9" t="s">
        <v>37</v>
      </c>
      <c r="B22" s="9" t="s">
        <v>39</v>
      </c>
      <c r="C22" s="50">
        <v>1</v>
      </c>
      <c r="D22" s="103"/>
      <c r="E22" s="103"/>
      <c r="F22" s="103"/>
      <c r="G22" s="103"/>
      <c r="H22" s="58">
        <f t="shared" si="0"/>
        <v>0</v>
      </c>
      <c r="I22" s="115"/>
    </row>
    <row r="23" spans="1:9" x14ac:dyDescent="0.35">
      <c r="A23" s="5" t="s">
        <v>40</v>
      </c>
      <c r="B23" s="5" t="s">
        <v>41</v>
      </c>
      <c r="C23" s="49">
        <v>1</v>
      </c>
      <c r="D23" s="103"/>
      <c r="E23" s="103"/>
      <c r="F23" s="103"/>
      <c r="G23" s="103"/>
      <c r="H23" s="58">
        <f t="shared" si="0"/>
        <v>0</v>
      </c>
    </row>
    <row r="24" spans="1:9" x14ac:dyDescent="0.35">
      <c r="A24" s="5" t="s">
        <v>42</v>
      </c>
      <c r="B24" s="5" t="s">
        <v>43</v>
      </c>
      <c r="C24" s="49">
        <v>1</v>
      </c>
      <c r="D24" s="103"/>
      <c r="E24" s="103"/>
      <c r="F24" s="103"/>
      <c r="G24" s="103"/>
      <c r="H24" s="58">
        <f t="shared" si="0"/>
        <v>0</v>
      </c>
    </row>
    <row r="25" spans="1:9" x14ac:dyDescent="0.35">
      <c r="A25" s="5" t="s">
        <v>44</v>
      </c>
      <c r="B25" s="5" t="s">
        <v>45</v>
      </c>
      <c r="C25" s="49">
        <v>1</v>
      </c>
      <c r="D25" s="103"/>
      <c r="E25" s="103"/>
      <c r="F25" s="103"/>
      <c r="G25" s="103"/>
      <c r="H25" s="58">
        <f t="shared" si="0"/>
        <v>0</v>
      </c>
    </row>
    <row r="26" spans="1:9" x14ac:dyDescent="0.35">
      <c r="A26" s="5" t="s">
        <v>26</v>
      </c>
      <c r="B26" s="5" t="s">
        <v>46</v>
      </c>
      <c r="C26" s="49">
        <v>1</v>
      </c>
      <c r="D26" s="103"/>
      <c r="E26" s="103"/>
      <c r="F26" s="103"/>
      <c r="G26" s="103"/>
      <c r="H26" s="58">
        <f t="shared" si="0"/>
        <v>0</v>
      </c>
    </row>
    <row r="27" spans="1:9" x14ac:dyDescent="0.35">
      <c r="A27" s="5" t="s">
        <v>47</v>
      </c>
      <c r="B27" s="5" t="s">
        <v>48</v>
      </c>
      <c r="C27" s="49">
        <v>1</v>
      </c>
      <c r="D27" s="103"/>
      <c r="E27" s="103"/>
      <c r="F27" s="103"/>
      <c r="G27" s="103"/>
      <c r="H27" s="58">
        <f t="shared" si="0"/>
        <v>0</v>
      </c>
    </row>
    <row r="28" spans="1:9" x14ac:dyDescent="0.35">
      <c r="A28" s="5"/>
      <c r="B28" s="5"/>
      <c r="C28" s="49"/>
      <c r="D28" s="104"/>
      <c r="E28" s="104"/>
      <c r="F28" s="104"/>
      <c r="G28" s="104"/>
      <c r="H28" s="59"/>
    </row>
    <row r="29" spans="1:9" x14ac:dyDescent="0.35">
      <c r="A29" s="44" t="s">
        <v>49</v>
      </c>
      <c r="B29" s="5"/>
      <c r="C29" s="49"/>
      <c r="D29" s="104"/>
      <c r="E29" s="104"/>
      <c r="F29" s="104"/>
      <c r="G29" s="104"/>
      <c r="H29" s="59"/>
    </row>
    <row r="30" spans="1:9" s="7" customFormat="1" x14ac:dyDescent="0.35">
      <c r="A30" s="9" t="s">
        <v>50</v>
      </c>
      <c r="B30" s="9" t="s">
        <v>51</v>
      </c>
      <c r="C30" s="50">
        <v>1</v>
      </c>
      <c r="D30" s="102"/>
      <c r="E30" s="102"/>
      <c r="F30" s="102"/>
      <c r="G30" s="102"/>
      <c r="H30" s="58">
        <f t="shared" si="0"/>
        <v>0</v>
      </c>
      <c r="I30" s="115"/>
    </row>
    <row r="31" spans="1:9" s="7" customFormat="1" x14ac:dyDescent="0.35">
      <c r="A31" s="9" t="s">
        <v>52</v>
      </c>
      <c r="B31" s="9" t="s">
        <v>51</v>
      </c>
      <c r="C31" s="50">
        <v>1</v>
      </c>
      <c r="D31" s="102"/>
      <c r="E31" s="102"/>
      <c r="F31" s="102"/>
      <c r="G31" s="102"/>
      <c r="H31" s="58">
        <f t="shared" si="0"/>
        <v>0</v>
      </c>
      <c r="I31" s="115"/>
    </row>
    <row r="32" spans="1:9" x14ac:dyDescent="0.35">
      <c r="A32" s="5"/>
      <c r="B32" s="5"/>
      <c r="C32" s="49"/>
      <c r="D32" s="105"/>
      <c r="E32" s="105"/>
      <c r="F32" s="105"/>
      <c r="G32" s="105"/>
      <c r="H32" s="59"/>
    </row>
    <row r="33" spans="1:8" x14ac:dyDescent="0.35">
      <c r="A33" s="44" t="s">
        <v>53</v>
      </c>
      <c r="B33" s="5"/>
      <c r="C33" s="49"/>
      <c r="D33" s="105"/>
      <c r="E33" s="105"/>
      <c r="F33" s="105"/>
      <c r="G33" s="105"/>
      <c r="H33" s="59"/>
    </row>
    <row r="34" spans="1:8" x14ac:dyDescent="0.35">
      <c r="A34" s="5" t="s">
        <v>54</v>
      </c>
      <c r="B34" s="5" t="s">
        <v>55</v>
      </c>
      <c r="C34" s="49">
        <v>1</v>
      </c>
      <c r="D34" s="103"/>
      <c r="E34" s="103"/>
      <c r="F34" s="103"/>
      <c r="G34" s="103"/>
      <c r="H34" s="58">
        <f t="shared" si="0"/>
        <v>0</v>
      </c>
    </row>
    <row r="35" spans="1:8" x14ac:dyDescent="0.35">
      <c r="A35" s="9" t="s">
        <v>54</v>
      </c>
      <c r="B35" s="9" t="s">
        <v>55</v>
      </c>
      <c r="C35" s="50">
        <v>1</v>
      </c>
      <c r="D35" s="103"/>
      <c r="E35" s="103"/>
      <c r="F35" s="103"/>
      <c r="G35" s="103"/>
      <c r="H35" s="58">
        <f t="shared" si="0"/>
        <v>0</v>
      </c>
    </row>
    <row r="36" spans="1:8" x14ac:dyDescent="0.35">
      <c r="A36" s="5" t="s">
        <v>56</v>
      </c>
      <c r="B36" s="5" t="s">
        <v>57</v>
      </c>
      <c r="C36" s="49">
        <v>1</v>
      </c>
      <c r="D36" s="103"/>
      <c r="E36" s="103"/>
      <c r="F36" s="103"/>
      <c r="G36" s="103"/>
      <c r="H36" s="58">
        <f t="shared" si="0"/>
        <v>0</v>
      </c>
    </row>
    <row r="37" spans="1:8" x14ac:dyDescent="0.35">
      <c r="A37" s="5" t="s">
        <v>58</v>
      </c>
      <c r="B37" s="5" t="s">
        <v>59</v>
      </c>
      <c r="C37" s="49">
        <v>1</v>
      </c>
      <c r="D37" s="103"/>
      <c r="E37" s="103"/>
      <c r="F37" s="103"/>
      <c r="G37" s="103"/>
      <c r="H37" s="58">
        <f t="shared" si="0"/>
        <v>0</v>
      </c>
    </row>
    <row r="38" spans="1:8" x14ac:dyDescent="0.35">
      <c r="A38" s="117" t="s">
        <v>60</v>
      </c>
      <c r="B38" s="117" t="s">
        <v>61</v>
      </c>
      <c r="C38" s="118">
        <v>1</v>
      </c>
      <c r="D38" s="126">
        <v>0</v>
      </c>
      <c r="E38" s="126">
        <v>0</v>
      </c>
      <c r="F38" s="126">
        <v>0</v>
      </c>
      <c r="G38" s="126">
        <v>0</v>
      </c>
      <c r="H38" s="119">
        <f t="shared" si="0"/>
        <v>0</v>
      </c>
    </row>
    <row r="39" spans="1:8" x14ac:dyDescent="0.35">
      <c r="A39" s="117" t="s">
        <v>62</v>
      </c>
      <c r="B39" s="117" t="s">
        <v>63</v>
      </c>
      <c r="C39" s="118">
        <v>1</v>
      </c>
      <c r="D39" s="126">
        <v>0</v>
      </c>
      <c r="E39" s="126">
        <v>0</v>
      </c>
      <c r="F39" s="126">
        <v>0</v>
      </c>
      <c r="G39" s="126">
        <v>0</v>
      </c>
      <c r="H39" s="119">
        <f t="shared" si="0"/>
        <v>0</v>
      </c>
    </row>
    <row r="40" spans="1:8" x14ac:dyDescent="0.35">
      <c r="A40" s="117" t="s">
        <v>64</v>
      </c>
      <c r="B40" s="117" t="s">
        <v>65</v>
      </c>
      <c r="C40" s="118">
        <v>3</v>
      </c>
      <c r="D40" s="126">
        <v>0</v>
      </c>
      <c r="E40" s="126">
        <v>0</v>
      </c>
      <c r="F40" s="126">
        <v>0</v>
      </c>
      <c r="G40" s="126">
        <v>0</v>
      </c>
      <c r="H40" s="119">
        <f t="shared" si="0"/>
        <v>0</v>
      </c>
    </row>
    <row r="41" spans="1:8" x14ac:dyDescent="0.35">
      <c r="A41" s="5" t="s">
        <v>66</v>
      </c>
      <c r="B41" s="5" t="s">
        <v>67</v>
      </c>
      <c r="C41" s="49">
        <v>1</v>
      </c>
      <c r="D41" s="103"/>
      <c r="E41" s="103"/>
      <c r="F41" s="103"/>
      <c r="G41" s="103"/>
      <c r="H41" s="58">
        <f t="shared" si="0"/>
        <v>0</v>
      </c>
    </row>
    <row r="42" spans="1:8" x14ac:dyDescent="0.35">
      <c r="A42" s="5" t="s">
        <v>68</v>
      </c>
      <c r="B42" s="5" t="s">
        <v>67</v>
      </c>
      <c r="C42" s="49">
        <v>1</v>
      </c>
      <c r="D42" s="103"/>
      <c r="E42" s="103"/>
      <c r="F42" s="103"/>
      <c r="G42" s="103"/>
      <c r="H42" s="58">
        <f t="shared" si="0"/>
        <v>0</v>
      </c>
    </row>
    <row r="43" spans="1:8" x14ac:dyDescent="0.35">
      <c r="A43" s="5" t="s">
        <v>69</v>
      </c>
      <c r="B43" s="5" t="s">
        <v>70</v>
      </c>
      <c r="C43" s="49">
        <v>1</v>
      </c>
      <c r="D43" s="103"/>
      <c r="E43" s="103"/>
      <c r="F43" s="103"/>
      <c r="G43" s="103"/>
      <c r="H43" s="58">
        <f t="shared" si="0"/>
        <v>0</v>
      </c>
    </row>
    <row r="44" spans="1:8" x14ac:dyDescent="0.35">
      <c r="A44" s="5" t="s">
        <v>71</v>
      </c>
      <c r="B44" s="5" t="s">
        <v>72</v>
      </c>
      <c r="C44" s="49">
        <v>3</v>
      </c>
      <c r="D44" s="103"/>
      <c r="E44" s="103"/>
      <c r="F44" s="103"/>
      <c r="G44" s="103"/>
      <c r="H44" s="58">
        <f t="shared" si="0"/>
        <v>0</v>
      </c>
    </row>
    <row r="45" spans="1:8" x14ac:dyDescent="0.35">
      <c r="A45" s="5" t="s">
        <v>73</v>
      </c>
      <c r="B45" s="5" t="s">
        <v>74</v>
      </c>
      <c r="C45" s="49">
        <v>3</v>
      </c>
      <c r="D45" s="103"/>
      <c r="E45" s="103"/>
      <c r="F45" s="103"/>
      <c r="G45" s="103"/>
      <c r="H45" s="58">
        <f t="shared" si="0"/>
        <v>0</v>
      </c>
    </row>
    <row r="46" spans="1:8" x14ac:dyDescent="0.35">
      <c r="A46" s="5" t="s">
        <v>22</v>
      </c>
      <c r="B46" s="5" t="s">
        <v>75</v>
      </c>
      <c r="C46" s="49">
        <v>1</v>
      </c>
      <c r="D46" s="103"/>
      <c r="E46" s="103"/>
      <c r="F46" s="103"/>
      <c r="G46" s="103"/>
      <c r="H46" s="58">
        <f t="shared" si="0"/>
        <v>0</v>
      </c>
    </row>
    <row r="47" spans="1:8" x14ac:dyDescent="0.35">
      <c r="A47" s="5" t="s">
        <v>76</v>
      </c>
      <c r="B47" s="5" t="s">
        <v>77</v>
      </c>
      <c r="C47" s="49">
        <v>1</v>
      </c>
      <c r="D47" s="103"/>
      <c r="E47" s="103"/>
      <c r="F47" s="103"/>
      <c r="G47" s="103"/>
      <c r="H47" s="58">
        <f t="shared" si="0"/>
        <v>0</v>
      </c>
    </row>
    <row r="48" spans="1:8" x14ac:dyDescent="0.35">
      <c r="A48" s="9" t="s">
        <v>78</v>
      </c>
      <c r="B48" s="9"/>
      <c r="C48" s="50">
        <v>2</v>
      </c>
      <c r="D48" s="103"/>
      <c r="E48" s="103"/>
      <c r="F48" s="103"/>
      <c r="G48" s="103"/>
      <c r="H48" s="58">
        <f t="shared" si="0"/>
        <v>0</v>
      </c>
    </row>
    <row r="49" spans="1:9" x14ac:dyDescent="0.35">
      <c r="A49" s="9" t="s">
        <v>79</v>
      </c>
      <c r="B49" s="9"/>
      <c r="C49" s="50">
        <v>1</v>
      </c>
      <c r="D49" s="103"/>
      <c r="E49" s="103"/>
      <c r="F49" s="103"/>
      <c r="G49" s="103"/>
      <c r="H49" s="58">
        <f t="shared" si="0"/>
        <v>0</v>
      </c>
    </row>
    <row r="50" spans="1:9" x14ac:dyDescent="0.35">
      <c r="A50" s="9" t="s">
        <v>80</v>
      </c>
      <c r="B50" s="9" t="s">
        <v>81</v>
      </c>
      <c r="C50" s="50">
        <v>1</v>
      </c>
      <c r="D50" s="103"/>
      <c r="E50" s="103"/>
      <c r="F50" s="103"/>
      <c r="G50" s="103"/>
      <c r="H50" s="58">
        <f t="shared" si="0"/>
        <v>0</v>
      </c>
    </row>
    <row r="51" spans="1:9" x14ac:dyDescent="0.35">
      <c r="A51" s="9" t="s">
        <v>82</v>
      </c>
      <c r="B51" s="9"/>
      <c r="C51" s="50">
        <v>1</v>
      </c>
      <c r="D51" s="103"/>
      <c r="E51" s="103"/>
      <c r="F51" s="103"/>
      <c r="G51" s="103"/>
      <c r="H51" s="58">
        <f t="shared" si="0"/>
        <v>0</v>
      </c>
    </row>
    <row r="52" spans="1:9" x14ac:dyDescent="0.35">
      <c r="A52" s="9" t="s">
        <v>83</v>
      </c>
      <c r="B52" s="9" t="s">
        <v>84</v>
      </c>
      <c r="C52" s="50">
        <v>1</v>
      </c>
      <c r="D52" s="103"/>
      <c r="E52" s="103"/>
      <c r="F52" s="103"/>
      <c r="G52" s="103"/>
      <c r="H52" s="58">
        <f t="shared" si="0"/>
        <v>0</v>
      </c>
    </row>
    <row r="53" spans="1:9" x14ac:dyDescent="0.35">
      <c r="A53" s="9" t="s">
        <v>85</v>
      </c>
      <c r="B53" s="9" t="s">
        <v>86</v>
      </c>
      <c r="C53" s="50">
        <v>1</v>
      </c>
      <c r="D53" s="103"/>
      <c r="E53" s="103"/>
      <c r="F53" s="103"/>
      <c r="G53" s="103"/>
      <c r="H53" s="58">
        <f t="shared" si="0"/>
        <v>0</v>
      </c>
    </row>
    <row r="54" spans="1:9" x14ac:dyDescent="0.35">
      <c r="A54" s="9" t="s">
        <v>87</v>
      </c>
      <c r="B54" s="9" t="s">
        <v>88</v>
      </c>
      <c r="C54" s="50">
        <v>1</v>
      </c>
      <c r="D54" s="103"/>
      <c r="E54" s="103"/>
      <c r="F54" s="103"/>
      <c r="G54" s="103"/>
      <c r="H54" s="58">
        <f t="shared" si="0"/>
        <v>0</v>
      </c>
    </row>
    <row r="55" spans="1:9" x14ac:dyDescent="0.35">
      <c r="A55" s="9" t="s">
        <v>89</v>
      </c>
      <c r="B55" s="9"/>
      <c r="C55" s="50">
        <v>1</v>
      </c>
      <c r="D55" s="103"/>
      <c r="E55" s="103"/>
      <c r="F55" s="103"/>
      <c r="G55" s="103"/>
      <c r="H55" s="58">
        <f t="shared" si="0"/>
        <v>0</v>
      </c>
    </row>
    <row r="56" spans="1:9" x14ac:dyDescent="0.35">
      <c r="A56" s="9" t="s">
        <v>90</v>
      </c>
      <c r="B56" s="9" t="s">
        <v>81</v>
      </c>
      <c r="C56" s="50">
        <v>4</v>
      </c>
      <c r="D56" s="103"/>
      <c r="E56" s="103"/>
      <c r="F56" s="103"/>
      <c r="G56" s="103"/>
      <c r="H56" s="58">
        <f t="shared" si="0"/>
        <v>0</v>
      </c>
    </row>
    <row r="57" spans="1:9" x14ac:dyDescent="0.35">
      <c r="A57" s="9" t="s">
        <v>91</v>
      </c>
      <c r="B57" s="9" t="s">
        <v>17</v>
      </c>
      <c r="C57" s="50">
        <v>1</v>
      </c>
      <c r="D57" s="103"/>
      <c r="E57" s="103"/>
      <c r="F57" s="103"/>
      <c r="G57" s="103"/>
      <c r="H57" s="58">
        <f t="shared" si="0"/>
        <v>0</v>
      </c>
      <c r="I57" s="116"/>
    </row>
    <row r="58" spans="1:9" x14ac:dyDescent="0.35">
      <c r="A58" s="5"/>
      <c r="B58" s="5"/>
      <c r="C58" s="49"/>
      <c r="D58" s="105"/>
      <c r="E58" s="105"/>
      <c r="F58" s="105"/>
      <c r="G58" s="105"/>
      <c r="H58" s="59"/>
    </row>
    <row r="59" spans="1:9" x14ac:dyDescent="0.35">
      <c r="A59" s="44" t="s">
        <v>92</v>
      </c>
      <c r="B59" s="5"/>
      <c r="C59" s="49"/>
      <c r="D59" s="105"/>
      <c r="E59" s="105"/>
      <c r="F59" s="105"/>
      <c r="G59" s="105"/>
      <c r="H59" s="59"/>
    </row>
    <row r="60" spans="1:9" s="7" customFormat="1" x14ac:dyDescent="0.35">
      <c r="A60" s="9" t="s">
        <v>93</v>
      </c>
      <c r="B60" s="9"/>
      <c r="C60" s="50">
        <v>1</v>
      </c>
      <c r="D60" s="102"/>
      <c r="E60" s="102"/>
      <c r="F60" s="102"/>
      <c r="G60" s="102"/>
      <c r="H60" s="58">
        <f t="shared" si="0"/>
        <v>0</v>
      </c>
      <c r="I60" s="115"/>
    </row>
    <row r="61" spans="1:9" s="7" customFormat="1" x14ac:dyDescent="0.35">
      <c r="A61" s="9" t="s">
        <v>94</v>
      </c>
      <c r="B61" s="9"/>
      <c r="C61" s="50">
        <v>1</v>
      </c>
      <c r="D61" s="102"/>
      <c r="E61" s="102"/>
      <c r="F61" s="102"/>
      <c r="G61" s="102"/>
      <c r="H61" s="58">
        <f t="shared" si="0"/>
        <v>0</v>
      </c>
      <c r="I61" s="115"/>
    </row>
    <row r="62" spans="1:9" s="7" customFormat="1" x14ac:dyDescent="0.35">
      <c r="A62" s="117" t="s">
        <v>95</v>
      </c>
      <c r="B62" s="117" t="s">
        <v>39</v>
      </c>
      <c r="C62" s="118">
        <v>10</v>
      </c>
      <c r="D62" s="126">
        <v>0</v>
      </c>
      <c r="E62" s="126">
        <v>0</v>
      </c>
      <c r="F62" s="126">
        <v>0</v>
      </c>
      <c r="G62" s="126">
        <v>0</v>
      </c>
      <c r="H62" s="119">
        <f t="shared" si="0"/>
        <v>0</v>
      </c>
      <c r="I62" s="115"/>
    </row>
    <row r="63" spans="1:9" s="7" customFormat="1" x14ac:dyDescent="0.35">
      <c r="A63" s="9" t="s">
        <v>96</v>
      </c>
      <c r="B63" s="9" t="s">
        <v>84</v>
      </c>
      <c r="C63" s="50">
        <v>1</v>
      </c>
      <c r="D63" s="102"/>
      <c r="E63" s="102"/>
      <c r="F63" s="102"/>
      <c r="G63" s="102"/>
      <c r="H63" s="58">
        <f t="shared" si="0"/>
        <v>0</v>
      </c>
      <c r="I63" s="115"/>
    </row>
    <row r="64" spans="1:9" s="7" customFormat="1" x14ac:dyDescent="0.35">
      <c r="A64" s="9" t="s">
        <v>97</v>
      </c>
      <c r="B64" s="9" t="s">
        <v>84</v>
      </c>
      <c r="C64" s="50">
        <v>1</v>
      </c>
      <c r="D64" s="102"/>
      <c r="E64" s="102"/>
      <c r="F64" s="102"/>
      <c r="G64" s="102"/>
      <c r="H64" s="58">
        <f t="shared" si="0"/>
        <v>0</v>
      </c>
      <c r="I64" s="115"/>
    </row>
    <row r="65" spans="1:9" x14ac:dyDescent="0.35">
      <c r="A65" s="5" t="s">
        <v>98</v>
      </c>
      <c r="B65" s="5" t="s">
        <v>99</v>
      </c>
      <c r="C65" s="49">
        <v>1</v>
      </c>
      <c r="D65" s="102"/>
      <c r="E65" s="102"/>
      <c r="F65" s="102"/>
      <c r="G65" s="102"/>
      <c r="H65" s="58">
        <f t="shared" si="0"/>
        <v>0</v>
      </c>
    </row>
    <row r="66" spans="1:9" x14ac:dyDescent="0.35">
      <c r="A66" s="9" t="s">
        <v>100</v>
      </c>
      <c r="B66" s="9"/>
      <c r="C66" s="50">
        <v>1</v>
      </c>
      <c r="D66" s="102"/>
      <c r="E66" s="102"/>
      <c r="F66" s="102"/>
      <c r="G66" s="102"/>
      <c r="H66" s="58">
        <f t="shared" si="0"/>
        <v>0</v>
      </c>
    </row>
    <row r="67" spans="1:9" x14ac:dyDescent="0.35">
      <c r="A67" s="117" t="s">
        <v>101</v>
      </c>
      <c r="B67" s="117" t="s">
        <v>23</v>
      </c>
      <c r="C67" s="118">
        <v>2</v>
      </c>
      <c r="D67" s="126">
        <v>0</v>
      </c>
      <c r="E67" s="126">
        <v>0</v>
      </c>
      <c r="F67" s="126">
        <v>0</v>
      </c>
      <c r="G67" s="126">
        <v>0</v>
      </c>
      <c r="H67" s="119">
        <f t="shared" si="0"/>
        <v>0</v>
      </c>
    </row>
    <row r="68" spans="1:9" x14ac:dyDescent="0.35">
      <c r="A68" s="9" t="s">
        <v>102</v>
      </c>
      <c r="B68" s="9" t="s">
        <v>51</v>
      </c>
      <c r="C68" s="50">
        <v>1</v>
      </c>
      <c r="D68" s="102"/>
      <c r="E68" s="102"/>
      <c r="F68" s="102"/>
      <c r="G68" s="102"/>
      <c r="H68" s="58">
        <f t="shared" si="0"/>
        <v>0</v>
      </c>
    </row>
    <row r="69" spans="1:9" x14ac:dyDescent="0.35">
      <c r="A69" s="117" t="s">
        <v>103</v>
      </c>
      <c r="B69" s="117" t="s">
        <v>32</v>
      </c>
      <c r="C69" s="118">
        <v>1</v>
      </c>
      <c r="D69" s="126">
        <v>0</v>
      </c>
      <c r="E69" s="126">
        <v>0</v>
      </c>
      <c r="F69" s="126">
        <v>0</v>
      </c>
      <c r="G69" s="126">
        <v>0</v>
      </c>
      <c r="H69" s="119">
        <f t="shared" si="0"/>
        <v>0</v>
      </c>
    </row>
    <row r="70" spans="1:9" x14ac:dyDescent="0.35">
      <c r="A70" s="117" t="s">
        <v>104</v>
      </c>
      <c r="B70" s="117" t="s">
        <v>88</v>
      </c>
      <c r="C70" s="118">
        <v>1</v>
      </c>
      <c r="D70" s="126">
        <v>0</v>
      </c>
      <c r="E70" s="126">
        <v>0</v>
      </c>
      <c r="F70" s="126">
        <v>0</v>
      </c>
      <c r="G70" s="126">
        <v>0</v>
      </c>
      <c r="H70" s="119">
        <f t="shared" si="0"/>
        <v>0</v>
      </c>
    </row>
    <row r="71" spans="1:9" x14ac:dyDescent="0.35">
      <c r="A71" s="65"/>
      <c r="B71" s="65"/>
      <c r="C71" s="66"/>
      <c r="D71" s="106"/>
      <c r="E71" s="106"/>
      <c r="F71" s="106"/>
      <c r="G71" s="106"/>
      <c r="H71" s="59"/>
    </row>
    <row r="72" spans="1:9" x14ac:dyDescent="0.35">
      <c r="A72" s="45" t="s">
        <v>105</v>
      </c>
      <c r="B72" s="65"/>
      <c r="C72" s="66"/>
      <c r="D72" s="106"/>
      <c r="E72" s="106"/>
      <c r="F72" s="106"/>
      <c r="G72" s="106"/>
      <c r="H72" s="59"/>
    </row>
    <row r="73" spans="1:9" x14ac:dyDescent="0.35">
      <c r="A73" s="5" t="s">
        <v>106</v>
      </c>
      <c r="B73" s="5" t="s">
        <v>51</v>
      </c>
      <c r="C73" s="49">
        <v>1</v>
      </c>
      <c r="D73" s="103"/>
      <c r="E73" s="103"/>
      <c r="F73" s="103"/>
      <c r="G73" s="103"/>
      <c r="H73" s="58">
        <f t="shared" si="0"/>
        <v>0</v>
      </c>
    </row>
    <row r="74" spans="1:9" x14ac:dyDescent="0.35">
      <c r="A74" s="5" t="s">
        <v>106</v>
      </c>
      <c r="B74" s="5" t="s">
        <v>51</v>
      </c>
      <c r="C74" s="49">
        <v>1</v>
      </c>
      <c r="D74" s="103"/>
      <c r="E74" s="103"/>
      <c r="F74" s="103"/>
      <c r="G74" s="103"/>
      <c r="H74" s="58">
        <f t="shared" ref="H74:H124" si="1">SUM(D74:G74)</f>
        <v>0</v>
      </c>
    </row>
    <row r="75" spans="1:9" x14ac:dyDescent="0.35">
      <c r="A75" s="5" t="s">
        <v>107</v>
      </c>
      <c r="B75" s="5" t="s">
        <v>108</v>
      </c>
      <c r="C75" s="49">
        <v>1</v>
      </c>
      <c r="D75" s="103"/>
      <c r="E75" s="103"/>
      <c r="F75" s="103"/>
      <c r="G75" s="103"/>
      <c r="H75" s="58">
        <f t="shared" si="1"/>
        <v>0</v>
      </c>
    </row>
    <row r="76" spans="1:9" x14ac:dyDescent="0.35">
      <c r="A76" s="5" t="s">
        <v>109</v>
      </c>
      <c r="B76" s="5" t="s">
        <v>46</v>
      </c>
      <c r="C76" s="49">
        <v>1</v>
      </c>
      <c r="D76" s="103"/>
      <c r="E76" s="103"/>
      <c r="F76" s="103"/>
      <c r="G76" s="103"/>
      <c r="H76" s="58">
        <f t="shared" si="1"/>
        <v>0</v>
      </c>
    </row>
    <row r="77" spans="1:9" x14ac:dyDescent="0.35">
      <c r="A77" s="5" t="s">
        <v>110</v>
      </c>
      <c r="B77" s="5" t="s">
        <v>108</v>
      </c>
      <c r="C77" s="49">
        <v>1</v>
      </c>
      <c r="D77" s="103"/>
      <c r="E77" s="103"/>
      <c r="F77" s="103"/>
      <c r="G77" s="103"/>
      <c r="H77" s="58">
        <f t="shared" si="1"/>
        <v>0</v>
      </c>
    </row>
    <row r="78" spans="1:9" s="7" customFormat="1" x14ac:dyDescent="0.35">
      <c r="A78" s="5" t="s">
        <v>111</v>
      </c>
      <c r="B78" s="5" t="s">
        <v>51</v>
      </c>
      <c r="C78" s="49">
        <v>1</v>
      </c>
      <c r="D78" s="103"/>
      <c r="E78" s="103"/>
      <c r="F78" s="103"/>
      <c r="G78" s="103"/>
      <c r="H78" s="58">
        <f t="shared" si="1"/>
        <v>0</v>
      </c>
      <c r="I78" s="115"/>
    </row>
    <row r="79" spans="1:9" s="7" customFormat="1" x14ac:dyDescent="0.35">
      <c r="A79" s="5" t="s">
        <v>112</v>
      </c>
      <c r="B79" s="5" t="s">
        <v>113</v>
      </c>
      <c r="C79" s="49">
        <v>1</v>
      </c>
      <c r="D79" s="103"/>
      <c r="E79" s="103"/>
      <c r="F79" s="103"/>
      <c r="G79" s="103"/>
      <c r="H79" s="58">
        <f t="shared" si="1"/>
        <v>0</v>
      </c>
      <c r="I79" s="115"/>
    </row>
    <row r="80" spans="1:9" s="7" customFormat="1" x14ac:dyDescent="0.35">
      <c r="A80" s="5" t="s">
        <v>114</v>
      </c>
      <c r="B80" s="5" t="s">
        <v>115</v>
      </c>
      <c r="C80" s="49">
        <v>1</v>
      </c>
      <c r="D80" s="103"/>
      <c r="E80" s="103"/>
      <c r="F80" s="103"/>
      <c r="G80" s="103"/>
      <c r="H80" s="58">
        <f t="shared" si="1"/>
        <v>0</v>
      </c>
      <c r="I80" s="115"/>
    </row>
    <row r="81" spans="1:9" s="7" customFormat="1" x14ac:dyDescent="0.35">
      <c r="A81" s="5" t="s">
        <v>116</v>
      </c>
      <c r="B81" s="5"/>
      <c r="C81" s="49">
        <v>3</v>
      </c>
      <c r="D81" s="103"/>
      <c r="E81" s="103"/>
      <c r="F81" s="103"/>
      <c r="G81" s="103"/>
      <c r="H81" s="58">
        <f t="shared" si="1"/>
        <v>0</v>
      </c>
      <c r="I81" s="115"/>
    </row>
    <row r="82" spans="1:9" s="7" customFormat="1" x14ac:dyDescent="0.35">
      <c r="A82" s="5" t="s">
        <v>66</v>
      </c>
      <c r="B82" s="5"/>
      <c r="C82" s="49">
        <v>1</v>
      </c>
      <c r="D82" s="103"/>
      <c r="E82" s="103"/>
      <c r="F82" s="103"/>
      <c r="G82" s="103"/>
      <c r="H82" s="58">
        <f t="shared" si="1"/>
        <v>0</v>
      </c>
      <c r="I82" s="115"/>
    </row>
    <row r="83" spans="1:9" s="7" customFormat="1" x14ac:dyDescent="0.35">
      <c r="A83" s="9" t="s">
        <v>117</v>
      </c>
      <c r="B83" s="9" t="s">
        <v>23</v>
      </c>
      <c r="C83" s="50">
        <v>2</v>
      </c>
      <c r="D83" s="103"/>
      <c r="E83" s="103"/>
      <c r="F83" s="103"/>
      <c r="G83" s="103"/>
      <c r="H83" s="58">
        <f t="shared" si="1"/>
        <v>0</v>
      </c>
      <c r="I83" s="115"/>
    </row>
    <row r="84" spans="1:9" s="7" customFormat="1" x14ac:dyDescent="0.35">
      <c r="A84" s="9" t="s">
        <v>118</v>
      </c>
      <c r="B84" s="9" t="s">
        <v>84</v>
      </c>
      <c r="C84" s="50">
        <v>1</v>
      </c>
      <c r="D84" s="103"/>
      <c r="E84" s="103"/>
      <c r="F84" s="103"/>
      <c r="G84" s="103"/>
      <c r="H84" s="58">
        <f t="shared" si="1"/>
        <v>0</v>
      </c>
      <c r="I84" s="115"/>
    </row>
    <row r="85" spans="1:9" s="7" customFormat="1" x14ac:dyDescent="0.35">
      <c r="A85" s="9" t="s">
        <v>119</v>
      </c>
      <c r="B85" s="9" t="s">
        <v>23</v>
      </c>
      <c r="C85" s="50">
        <v>1</v>
      </c>
      <c r="D85" s="103"/>
      <c r="E85" s="103"/>
      <c r="F85" s="103"/>
      <c r="G85" s="103"/>
      <c r="H85" s="58">
        <f t="shared" si="1"/>
        <v>0</v>
      </c>
      <c r="I85" s="115"/>
    </row>
    <row r="86" spans="1:9" x14ac:dyDescent="0.35">
      <c r="A86" s="5"/>
      <c r="B86" s="5"/>
      <c r="C86" s="49"/>
      <c r="D86" s="105"/>
      <c r="E86" s="105"/>
      <c r="F86" s="105"/>
      <c r="G86" s="105" t="s">
        <v>375</v>
      </c>
      <c r="H86" s="59"/>
    </row>
    <row r="87" spans="1:9" x14ac:dyDescent="0.35">
      <c r="A87" s="44" t="s">
        <v>120</v>
      </c>
      <c r="B87" s="5"/>
      <c r="C87" s="49"/>
      <c r="D87" s="105"/>
      <c r="E87" s="105"/>
      <c r="F87" s="105"/>
      <c r="G87" s="105"/>
      <c r="H87" s="59"/>
    </row>
    <row r="88" spans="1:9" x14ac:dyDescent="0.35">
      <c r="A88" s="5" t="s">
        <v>121</v>
      </c>
      <c r="B88" s="5"/>
      <c r="C88" s="49">
        <v>1</v>
      </c>
      <c r="D88" s="103"/>
      <c r="E88" s="103"/>
      <c r="F88" s="103"/>
      <c r="G88" s="103"/>
      <c r="H88" s="58">
        <f t="shared" si="1"/>
        <v>0</v>
      </c>
    </row>
    <row r="89" spans="1:9" x14ac:dyDescent="0.35">
      <c r="A89" s="5" t="s">
        <v>122</v>
      </c>
      <c r="B89" s="5"/>
      <c r="C89" s="49">
        <v>1</v>
      </c>
      <c r="D89" s="103"/>
      <c r="E89" s="103"/>
      <c r="F89" s="103"/>
      <c r="G89" s="103"/>
      <c r="H89" s="58">
        <f t="shared" si="1"/>
        <v>0</v>
      </c>
    </row>
    <row r="90" spans="1:9" x14ac:dyDescent="0.35">
      <c r="A90" s="5" t="s">
        <v>123</v>
      </c>
      <c r="B90" s="5"/>
      <c r="C90" s="49">
        <v>1</v>
      </c>
      <c r="D90" s="103"/>
      <c r="E90" s="103"/>
      <c r="F90" s="103"/>
      <c r="G90" s="103"/>
      <c r="H90" s="58">
        <f t="shared" si="1"/>
        <v>0</v>
      </c>
    </row>
    <row r="91" spans="1:9" x14ac:dyDescent="0.35">
      <c r="A91" s="5" t="s">
        <v>124</v>
      </c>
      <c r="B91" s="5"/>
      <c r="C91" s="49">
        <v>21</v>
      </c>
      <c r="D91" s="103"/>
      <c r="E91" s="103"/>
      <c r="F91" s="103"/>
      <c r="G91" s="103"/>
      <c r="H91" s="58">
        <f t="shared" si="1"/>
        <v>0</v>
      </c>
    </row>
    <row r="92" spans="1:9" x14ac:dyDescent="0.35">
      <c r="A92" s="5" t="s">
        <v>33</v>
      </c>
      <c r="B92" s="5" t="s">
        <v>125</v>
      </c>
      <c r="C92" s="49">
        <v>1</v>
      </c>
      <c r="D92" s="103"/>
      <c r="E92" s="103"/>
      <c r="F92" s="103"/>
      <c r="G92" s="103"/>
      <c r="H92" s="58">
        <f t="shared" si="1"/>
        <v>0</v>
      </c>
    </row>
    <row r="93" spans="1:9" x14ac:dyDescent="0.35">
      <c r="A93" s="5" t="s">
        <v>126</v>
      </c>
      <c r="B93" s="5"/>
      <c r="C93" s="49">
        <v>1</v>
      </c>
      <c r="D93" s="103"/>
      <c r="E93" s="103"/>
      <c r="F93" s="103"/>
      <c r="G93" s="103"/>
      <c r="H93" s="58">
        <f t="shared" si="1"/>
        <v>0</v>
      </c>
    </row>
    <row r="94" spans="1:9" x14ac:dyDescent="0.35">
      <c r="A94" s="5" t="s">
        <v>127</v>
      </c>
      <c r="B94" s="5" t="s">
        <v>128</v>
      </c>
      <c r="C94" s="49">
        <v>4</v>
      </c>
      <c r="D94" s="103"/>
      <c r="E94" s="103"/>
      <c r="F94" s="103"/>
      <c r="G94" s="103"/>
      <c r="H94" s="58">
        <f t="shared" si="1"/>
        <v>0</v>
      </c>
    </row>
    <row r="95" spans="1:9" x14ac:dyDescent="0.35">
      <c r="A95" s="5" t="s">
        <v>60</v>
      </c>
      <c r="B95" s="5" t="s">
        <v>129</v>
      </c>
      <c r="C95" s="49">
        <v>1</v>
      </c>
      <c r="D95" s="103"/>
      <c r="E95" s="103"/>
      <c r="F95" s="103"/>
      <c r="G95" s="103"/>
      <c r="H95" s="58">
        <f t="shared" si="1"/>
        <v>0</v>
      </c>
    </row>
    <row r="96" spans="1:9" x14ac:dyDescent="0.35">
      <c r="A96" s="117" t="s">
        <v>130</v>
      </c>
      <c r="B96" s="117" t="s">
        <v>61</v>
      </c>
      <c r="C96" s="118">
        <v>1</v>
      </c>
      <c r="D96" s="126">
        <v>0</v>
      </c>
      <c r="E96" s="126">
        <v>0</v>
      </c>
      <c r="F96" s="126">
        <v>0</v>
      </c>
      <c r="G96" s="126">
        <v>0</v>
      </c>
      <c r="H96" s="119">
        <f t="shared" si="1"/>
        <v>0</v>
      </c>
      <c r="I96" s="116"/>
    </row>
    <row r="97" spans="1:8" x14ac:dyDescent="0.35">
      <c r="A97" s="5" t="s">
        <v>18</v>
      </c>
      <c r="B97" s="5" t="s">
        <v>131</v>
      </c>
      <c r="C97" s="49">
        <v>1</v>
      </c>
      <c r="D97" s="103"/>
      <c r="E97" s="103"/>
      <c r="F97" s="103"/>
      <c r="G97" s="103"/>
      <c r="H97" s="58">
        <f t="shared" si="1"/>
        <v>0</v>
      </c>
    </row>
    <row r="98" spans="1:8" x14ac:dyDescent="0.35">
      <c r="A98" s="5" t="s">
        <v>132</v>
      </c>
      <c r="B98" s="5" t="s">
        <v>51</v>
      </c>
      <c r="C98" s="50">
        <v>1</v>
      </c>
      <c r="D98" s="103"/>
      <c r="E98" s="103"/>
      <c r="F98" s="103"/>
      <c r="G98" s="103"/>
      <c r="H98" s="58">
        <f t="shared" si="1"/>
        <v>0</v>
      </c>
    </row>
    <row r="99" spans="1:8" x14ac:dyDescent="0.35">
      <c r="A99" s="9" t="s">
        <v>133</v>
      </c>
      <c r="B99" s="67" t="s">
        <v>51</v>
      </c>
      <c r="C99" s="68">
        <v>1</v>
      </c>
      <c r="D99" s="103"/>
      <c r="E99" s="103"/>
      <c r="F99" s="103"/>
      <c r="G99" s="103"/>
      <c r="H99" s="58">
        <f t="shared" si="1"/>
        <v>0</v>
      </c>
    </row>
    <row r="100" spans="1:8" x14ac:dyDescent="0.35">
      <c r="A100" s="9" t="s">
        <v>134</v>
      </c>
      <c r="B100" s="67" t="s">
        <v>51</v>
      </c>
      <c r="C100" s="68">
        <v>1</v>
      </c>
      <c r="D100" s="103"/>
      <c r="E100" s="103"/>
      <c r="F100" s="103"/>
      <c r="G100" s="103"/>
      <c r="H100" s="58">
        <f t="shared" si="1"/>
        <v>0</v>
      </c>
    </row>
    <row r="101" spans="1:8" x14ac:dyDescent="0.35">
      <c r="A101" s="5" t="s">
        <v>135</v>
      </c>
      <c r="B101" s="5" t="s">
        <v>51</v>
      </c>
      <c r="C101" s="49">
        <v>1</v>
      </c>
      <c r="D101" s="103"/>
      <c r="E101" s="103"/>
      <c r="F101" s="103"/>
      <c r="G101" s="103"/>
      <c r="H101" s="58">
        <f t="shared" si="1"/>
        <v>0</v>
      </c>
    </row>
    <row r="102" spans="1:8" x14ac:dyDescent="0.35">
      <c r="A102" s="5" t="s">
        <v>40</v>
      </c>
      <c r="B102" s="5" t="s">
        <v>51</v>
      </c>
      <c r="C102" s="49">
        <v>1</v>
      </c>
      <c r="D102" s="103"/>
      <c r="E102" s="103"/>
      <c r="F102" s="103"/>
      <c r="G102" s="103"/>
      <c r="H102" s="58">
        <f t="shared" si="1"/>
        <v>0</v>
      </c>
    </row>
    <row r="103" spans="1:8" x14ac:dyDescent="0.35">
      <c r="A103" s="5" t="s">
        <v>66</v>
      </c>
      <c r="B103" s="5"/>
      <c r="C103" s="49">
        <v>1</v>
      </c>
      <c r="D103" s="103"/>
      <c r="E103" s="103"/>
      <c r="F103" s="103"/>
      <c r="G103" s="103"/>
      <c r="H103" s="58">
        <f t="shared" si="1"/>
        <v>0</v>
      </c>
    </row>
    <row r="104" spans="1:8" x14ac:dyDescent="0.35">
      <c r="A104" s="5" t="s">
        <v>68</v>
      </c>
      <c r="B104" s="5"/>
      <c r="C104" s="49">
        <v>2</v>
      </c>
      <c r="D104" s="103"/>
      <c r="E104" s="103"/>
      <c r="F104" s="103"/>
      <c r="G104" s="103"/>
      <c r="H104" s="58">
        <f t="shared" si="1"/>
        <v>0</v>
      </c>
    </row>
    <row r="105" spans="1:8" x14ac:dyDescent="0.35">
      <c r="A105" s="5" t="s">
        <v>136</v>
      </c>
      <c r="B105" s="5" t="s">
        <v>137</v>
      </c>
      <c r="C105" s="49">
        <v>1</v>
      </c>
      <c r="D105" s="103"/>
      <c r="E105" s="103"/>
      <c r="F105" s="103"/>
      <c r="G105" s="103"/>
      <c r="H105" s="58">
        <f t="shared" si="1"/>
        <v>0</v>
      </c>
    </row>
    <row r="106" spans="1:8" x14ac:dyDescent="0.35">
      <c r="A106" s="5" t="s">
        <v>138</v>
      </c>
      <c r="B106" s="5" t="s">
        <v>51</v>
      </c>
      <c r="C106" s="49">
        <v>1</v>
      </c>
      <c r="D106" s="103"/>
      <c r="E106" s="103"/>
      <c r="F106" s="103"/>
      <c r="G106" s="103"/>
      <c r="H106" s="58">
        <f t="shared" si="1"/>
        <v>0</v>
      </c>
    </row>
    <row r="107" spans="1:8" x14ac:dyDescent="0.35">
      <c r="A107" s="5" t="s">
        <v>139</v>
      </c>
      <c r="B107" s="5" t="s">
        <v>29</v>
      </c>
      <c r="C107" s="49">
        <v>1</v>
      </c>
      <c r="D107" s="103"/>
      <c r="E107" s="103"/>
      <c r="F107" s="103"/>
      <c r="G107" s="103"/>
      <c r="H107" s="58">
        <f t="shared" si="1"/>
        <v>0</v>
      </c>
    </row>
    <row r="108" spans="1:8" x14ac:dyDescent="0.35">
      <c r="A108" s="5" t="s">
        <v>140</v>
      </c>
      <c r="B108" s="5" t="s">
        <v>141</v>
      </c>
      <c r="C108" s="49">
        <v>1</v>
      </c>
      <c r="D108" s="103"/>
      <c r="E108" s="103"/>
      <c r="F108" s="103"/>
      <c r="G108" s="103"/>
      <c r="H108" s="58">
        <f t="shared" si="1"/>
        <v>0</v>
      </c>
    </row>
    <row r="109" spans="1:8" x14ac:dyDescent="0.35">
      <c r="A109" s="5" t="s">
        <v>142</v>
      </c>
      <c r="B109" s="5" t="s">
        <v>143</v>
      </c>
      <c r="C109" s="49">
        <v>1</v>
      </c>
      <c r="D109" s="103"/>
      <c r="E109" s="103"/>
      <c r="F109" s="103"/>
      <c r="G109" s="103"/>
      <c r="H109" s="58">
        <f t="shared" si="1"/>
        <v>0</v>
      </c>
    </row>
    <row r="110" spans="1:8" x14ac:dyDescent="0.35">
      <c r="A110" s="5" t="s">
        <v>144</v>
      </c>
      <c r="B110" s="5" t="s">
        <v>115</v>
      </c>
      <c r="C110" s="49">
        <v>1</v>
      </c>
      <c r="D110" s="103"/>
      <c r="E110" s="103"/>
      <c r="F110" s="103"/>
      <c r="G110" s="103"/>
      <c r="H110" s="58">
        <f t="shared" si="1"/>
        <v>0</v>
      </c>
    </row>
    <row r="111" spans="1:8" x14ac:dyDescent="0.35">
      <c r="A111" s="117" t="s">
        <v>145</v>
      </c>
      <c r="B111" s="117" t="s">
        <v>146</v>
      </c>
      <c r="C111" s="118">
        <v>1</v>
      </c>
      <c r="D111" s="126">
        <v>0</v>
      </c>
      <c r="E111" s="126">
        <v>0</v>
      </c>
      <c r="F111" s="126">
        <v>0</v>
      </c>
      <c r="G111" s="126">
        <v>0</v>
      </c>
      <c r="H111" s="119">
        <f t="shared" si="1"/>
        <v>0</v>
      </c>
    </row>
    <row r="112" spans="1:8" x14ac:dyDescent="0.35">
      <c r="A112" s="5" t="s">
        <v>147</v>
      </c>
      <c r="B112" s="5" t="s">
        <v>148</v>
      </c>
      <c r="C112" s="49">
        <v>1</v>
      </c>
      <c r="D112" s="103"/>
      <c r="E112" s="103"/>
      <c r="F112" s="103"/>
      <c r="G112" s="103"/>
      <c r="H112" s="58">
        <f t="shared" si="1"/>
        <v>0</v>
      </c>
    </row>
    <row r="113" spans="1:9" x14ac:dyDescent="0.35">
      <c r="A113" s="5" t="s">
        <v>69</v>
      </c>
      <c r="B113" s="5" t="s">
        <v>149</v>
      </c>
      <c r="C113" s="49">
        <v>2</v>
      </c>
      <c r="D113" s="103"/>
      <c r="E113" s="103"/>
      <c r="F113" s="103"/>
      <c r="G113" s="103"/>
      <c r="H113" s="58">
        <f t="shared" si="1"/>
        <v>0</v>
      </c>
    </row>
    <row r="114" spans="1:9" x14ac:dyDescent="0.35">
      <c r="A114" s="5" t="s">
        <v>150</v>
      </c>
      <c r="B114" s="5"/>
      <c r="C114" s="49">
        <v>1</v>
      </c>
      <c r="D114" s="103"/>
      <c r="E114" s="103"/>
      <c r="F114" s="103"/>
      <c r="G114" s="103"/>
      <c r="H114" s="58">
        <f t="shared" si="1"/>
        <v>0</v>
      </c>
    </row>
    <row r="115" spans="1:9" x14ac:dyDescent="0.35">
      <c r="A115" s="5" t="s">
        <v>151</v>
      </c>
      <c r="B115" s="5" t="s">
        <v>152</v>
      </c>
      <c r="C115" s="49">
        <v>1</v>
      </c>
      <c r="D115" s="103"/>
      <c r="E115" s="103"/>
      <c r="F115" s="103"/>
      <c r="G115" s="103"/>
      <c r="H115" s="58">
        <f t="shared" si="1"/>
        <v>0</v>
      </c>
    </row>
    <row r="116" spans="1:9" x14ac:dyDescent="0.35">
      <c r="A116" s="5" t="s">
        <v>153</v>
      </c>
      <c r="B116" s="5" t="s">
        <v>154</v>
      </c>
      <c r="C116" s="49">
        <v>1</v>
      </c>
      <c r="D116" s="103"/>
      <c r="E116" s="103"/>
      <c r="F116" s="103"/>
      <c r="G116" s="103"/>
      <c r="H116" s="58">
        <f t="shared" si="1"/>
        <v>0</v>
      </c>
    </row>
    <row r="117" spans="1:9" x14ac:dyDescent="0.35">
      <c r="A117" s="5" t="s">
        <v>155</v>
      </c>
      <c r="B117" s="5"/>
      <c r="C117" s="49">
        <v>1</v>
      </c>
      <c r="D117" s="103"/>
      <c r="E117" s="103"/>
      <c r="F117" s="103"/>
      <c r="G117" s="103"/>
      <c r="H117" s="58">
        <f t="shared" si="1"/>
        <v>0</v>
      </c>
    </row>
    <row r="118" spans="1:9" x14ac:dyDescent="0.35">
      <c r="A118" s="5" t="s">
        <v>156</v>
      </c>
      <c r="B118" s="5"/>
      <c r="C118" s="49">
        <v>1</v>
      </c>
      <c r="D118" s="103"/>
      <c r="E118" s="103"/>
      <c r="F118" s="103"/>
      <c r="G118" s="103"/>
      <c r="H118" s="58">
        <f t="shared" si="1"/>
        <v>0</v>
      </c>
    </row>
    <row r="119" spans="1:9" x14ac:dyDescent="0.35">
      <c r="A119" s="9" t="s">
        <v>157</v>
      </c>
      <c r="B119" s="5" t="s">
        <v>129</v>
      </c>
      <c r="C119" s="49">
        <v>1</v>
      </c>
      <c r="D119" s="103"/>
      <c r="E119" s="103"/>
      <c r="F119" s="103"/>
      <c r="G119" s="103"/>
      <c r="H119" s="58">
        <f t="shared" si="1"/>
        <v>0</v>
      </c>
    </row>
    <row r="120" spans="1:9" x14ac:dyDescent="0.35">
      <c r="A120" s="9" t="s">
        <v>91</v>
      </c>
      <c r="B120" s="9" t="s">
        <v>17</v>
      </c>
      <c r="C120" s="50">
        <v>1</v>
      </c>
      <c r="D120" s="103"/>
      <c r="E120" s="103"/>
      <c r="F120" s="103"/>
      <c r="G120" s="103"/>
      <c r="H120" s="58">
        <f t="shared" si="1"/>
        <v>0</v>
      </c>
      <c r="I120" s="116"/>
    </row>
    <row r="121" spans="1:9" x14ac:dyDescent="0.35">
      <c r="A121" s="65"/>
      <c r="B121" s="65"/>
      <c r="C121" s="69"/>
      <c r="D121" s="107"/>
      <c r="E121" s="107"/>
      <c r="F121" s="107"/>
      <c r="G121" s="107"/>
      <c r="H121" s="59"/>
    </row>
    <row r="122" spans="1:9" x14ac:dyDescent="0.35">
      <c r="A122" s="44" t="s">
        <v>158</v>
      </c>
      <c r="B122" s="5"/>
      <c r="C122" s="49"/>
      <c r="D122" s="105"/>
      <c r="E122" s="105"/>
      <c r="F122" s="105"/>
      <c r="G122" s="105"/>
      <c r="H122" s="59"/>
    </row>
    <row r="123" spans="1:9" x14ac:dyDescent="0.35">
      <c r="A123" s="9" t="s">
        <v>159</v>
      </c>
      <c r="B123" s="9" t="s">
        <v>84</v>
      </c>
      <c r="C123" s="50">
        <v>1</v>
      </c>
      <c r="D123" s="102"/>
      <c r="E123" s="102"/>
      <c r="F123" s="102"/>
      <c r="G123" s="102"/>
      <c r="H123" s="58">
        <f t="shared" si="1"/>
        <v>0</v>
      </c>
    </row>
    <row r="124" spans="1:9" x14ac:dyDescent="0.35">
      <c r="A124" s="117" t="s">
        <v>160</v>
      </c>
      <c r="B124" s="117" t="s">
        <v>161</v>
      </c>
      <c r="C124" s="118">
        <v>1</v>
      </c>
      <c r="D124" s="126">
        <v>0</v>
      </c>
      <c r="E124" s="126">
        <v>0</v>
      </c>
      <c r="F124" s="126">
        <v>0</v>
      </c>
      <c r="G124" s="126">
        <v>0</v>
      </c>
      <c r="H124" s="119">
        <f t="shared" si="1"/>
        <v>0</v>
      </c>
    </row>
    <row r="125" spans="1:9" ht="15" thickBot="1" x14ac:dyDescent="0.4"/>
    <row r="126" spans="1:9" ht="16" thickBot="1" x14ac:dyDescent="0.4">
      <c r="A126" s="57" t="s">
        <v>350</v>
      </c>
      <c r="B126" s="41"/>
      <c r="C126" s="51"/>
      <c r="D126" s="60">
        <f>SUM(D9:D124)</f>
        <v>0</v>
      </c>
      <c r="E126" s="60">
        <f>SUM(E9:E124)</f>
        <v>0</v>
      </c>
      <c r="F126" s="60">
        <f>SUM(F9:F124)</f>
        <v>0</v>
      </c>
      <c r="G126" s="60">
        <f>SUM(G9:G124)</f>
        <v>0</v>
      </c>
      <c r="H126" s="60">
        <f>SUM(H9:H124)</f>
        <v>0</v>
      </c>
    </row>
  </sheetData>
  <sheetProtection algorithmName="SHA-512" hashValue="pOeYnrYf8K0jPS0x6/MxJj5eEkrYmEDxBC357zUM2xknoSHZGoPfcRY8n8H+c1xxcZxzuHgLVQpYWzv84kLQOg==" saltValue="nYALaGPoRLi9Yi4TAaWxIg==" spinCount="100000" sheet="1" objects="1" scenarios="1"/>
  <protectedRanges>
    <protectedRange password="A741" sqref="A39" name="Bereik1_1_2"/>
  </protectedRanges>
  <pageMargins left="0.7" right="0.7" top="0.75" bottom="0.75" header="0.3" footer="0.3"/>
  <pageSetup paperSize="9" scale="84" fitToHeight="0" orientation="landscape" r:id="rId1"/>
  <ignoredErrors>
    <ignoredError sqref="H9:H10 H12:H27 H30:H31 H88:H124 H34:H8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"/>
  <sheetViews>
    <sheetView zoomScaleNormal="100" workbookViewId="0">
      <selection activeCell="D17" sqref="D17"/>
    </sheetView>
  </sheetViews>
  <sheetFormatPr defaultRowHeight="14.5" x14ac:dyDescent="0.35"/>
  <cols>
    <col min="1" max="1" width="37.26953125" customWidth="1"/>
    <col min="2" max="2" width="31.54296875" customWidth="1"/>
    <col min="3" max="3" width="9.81640625" style="11" bestFit="1" customWidth="1"/>
    <col min="4" max="4" width="19.54296875" style="39" customWidth="1"/>
    <col min="5" max="8" width="19.54296875" customWidth="1"/>
    <col min="9" max="9" width="8.7265625" style="11"/>
  </cols>
  <sheetData>
    <row r="1" spans="1:9" ht="15.5" x14ac:dyDescent="0.35">
      <c r="A1" s="1" t="s">
        <v>163</v>
      </c>
    </row>
    <row r="2" spans="1:9" ht="15.5" x14ac:dyDescent="0.35">
      <c r="A2" s="1"/>
    </row>
    <row r="3" spans="1:9" x14ac:dyDescent="0.35">
      <c r="A3" s="2" t="s">
        <v>9</v>
      </c>
      <c r="B3" s="4" t="str">
        <f>IF(('[2]Invulblad preventief onderhoud'!C5)="","",(('[2]Invulblad preventief onderhoud'!C5)))</f>
        <v>Begijnenstraat 2</v>
      </c>
    </row>
    <row r="4" spans="1:9" x14ac:dyDescent="0.35">
      <c r="A4" s="2" t="s">
        <v>10</v>
      </c>
      <c r="B4" s="4" t="str">
        <f>IF(('[2]Invulblad preventief onderhoud'!C6)="","",(('[2]Invulblad preventief onderhoud'!C6)))</f>
        <v>5831 EM</v>
      </c>
    </row>
    <row r="5" spans="1:9" ht="20.5" customHeight="1" x14ac:dyDescent="0.35">
      <c r="A5" s="8" t="s">
        <v>376</v>
      </c>
    </row>
    <row r="6" spans="1:9" x14ac:dyDescent="0.35">
      <c r="A6" s="2"/>
    </row>
    <row r="7" spans="1:9" ht="39.5" x14ac:dyDescent="0.35">
      <c r="A7" s="35" t="s">
        <v>12</v>
      </c>
      <c r="B7" s="36" t="s">
        <v>13</v>
      </c>
      <c r="C7" s="30" t="s">
        <v>14</v>
      </c>
      <c r="D7" s="32" t="s">
        <v>351</v>
      </c>
      <c r="E7" s="32" t="s">
        <v>352</v>
      </c>
      <c r="F7" s="32" t="s">
        <v>353</v>
      </c>
      <c r="G7" s="32" t="s">
        <v>354</v>
      </c>
      <c r="H7" s="32" t="s">
        <v>349</v>
      </c>
    </row>
    <row r="8" spans="1:9" ht="28.5" customHeight="1" x14ac:dyDescent="0.35">
      <c r="A8" s="70" t="s">
        <v>164</v>
      </c>
      <c r="B8" s="5"/>
      <c r="C8" s="54"/>
      <c r="D8" s="71"/>
      <c r="E8" s="5"/>
      <c r="F8" s="5"/>
      <c r="G8" s="5"/>
      <c r="H8" s="5"/>
    </row>
    <row r="9" spans="1:9" x14ac:dyDescent="0.35">
      <c r="A9" s="5" t="s">
        <v>165</v>
      </c>
      <c r="B9" s="5" t="str">
        <f>IF(('[2]Invulblad preventief onderhoud'!C68)="","",(('[2]Invulblad preventief onderhoud'!C68)))</f>
        <v>Garbin</v>
      </c>
      <c r="C9" s="54">
        <f>IF(('[2]Invulblad preventief onderhoud'!E68)="","",(('[2]Invulblad preventief onderhoud'!E68)))</f>
        <v>1</v>
      </c>
      <c r="D9" s="108"/>
      <c r="E9" s="108"/>
      <c r="F9" s="108"/>
      <c r="G9" s="108"/>
      <c r="H9" s="125">
        <f>SUM(D9:G9)</f>
        <v>0</v>
      </c>
    </row>
    <row r="10" spans="1:9" s="7" customFormat="1" x14ac:dyDescent="0.35">
      <c r="A10" s="117" t="s">
        <v>166</v>
      </c>
      <c r="B10" s="117" t="s">
        <v>167</v>
      </c>
      <c r="C10" s="120">
        <v>4</v>
      </c>
      <c r="D10" s="126">
        <v>0</v>
      </c>
      <c r="E10" s="126">
        <v>0</v>
      </c>
      <c r="F10" s="126">
        <v>0</v>
      </c>
      <c r="G10" s="126">
        <v>0</v>
      </c>
      <c r="H10" s="127">
        <f>SUM(D10:G10)</f>
        <v>0</v>
      </c>
      <c r="I10" s="115"/>
    </row>
    <row r="11" spans="1:9" ht="28.5" customHeight="1" x14ac:dyDescent="0.35">
      <c r="A11" s="70" t="s">
        <v>168</v>
      </c>
      <c r="B11" s="5"/>
      <c r="C11" s="54"/>
      <c r="D11" s="128"/>
      <c r="E11" s="128"/>
      <c r="F11" s="128"/>
      <c r="G11" s="128"/>
      <c r="H11" s="128"/>
    </row>
    <row r="12" spans="1:9" x14ac:dyDescent="0.35">
      <c r="A12" s="5" t="s">
        <v>132</v>
      </c>
      <c r="B12" s="5" t="s">
        <v>169</v>
      </c>
      <c r="C12" s="54">
        <f>IF(('[2]Invulblad preventief onderhoud'!E115)="","",(('[2]Invulblad preventief onderhoud'!E115)))</f>
        <v>1</v>
      </c>
      <c r="D12" s="108"/>
      <c r="E12" s="108"/>
      <c r="F12" s="108"/>
      <c r="G12" s="108"/>
      <c r="H12" s="125">
        <f>SUM(D12:G12)</f>
        <v>0</v>
      </c>
    </row>
    <row r="13" spans="1:9" x14ac:dyDescent="0.35">
      <c r="A13" s="5" t="s">
        <v>170</v>
      </c>
      <c r="B13" s="5" t="s">
        <v>171</v>
      </c>
      <c r="C13" s="54">
        <v>1</v>
      </c>
      <c r="D13" s="108"/>
      <c r="E13" s="108"/>
      <c r="F13" s="108"/>
      <c r="G13" s="108"/>
      <c r="H13" s="125">
        <f t="shared" ref="H13:H17" si="0">SUM(D13:G13)</f>
        <v>0</v>
      </c>
    </row>
    <row r="14" spans="1:9" x14ac:dyDescent="0.35">
      <c r="A14" s="117" t="str">
        <f>IF(('[2]Invulblad preventief onderhoud'!A141)="","",(('[2]Invulblad preventief onderhoud'!A141)))</f>
        <v>Koelkast hoog Magazijn</v>
      </c>
      <c r="B14" s="117" t="s">
        <v>115</v>
      </c>
      <c r="C14" s="120">
        <f>IF(('[2]Invulblad preventief onderhoud'!E141)="","",(('[2]Invulblad preventief onderhoud'!E141)))</f>
        <v>1</v>
      </c>
      <c r="D14" s="129">
        <v>0</v>
      </c>
      <c r="E14" s="129">
        <v>0</v>
      </c>
      <c r="F14" s="129">
        <v>0</v>
      </c>
      <c r="G14" s="129">
        <v>0</v>
      </c>
      <c r="H14" s="127">
        <f t="shared" si="0"/>
        <v>0</v>
      </c>
    </row>
    <row r="15" spans="1:9" s="7" customFormat="1" x14ac:dyDescent="0.35">
      <c r="A15" s="117" t="s">
        <v>172</v>
      </c>
      <c r="B15" s="117" t="s">
        <v>115</v>
      </c>
      <c r="C15" s="120">
        <v>1</v>
      </c>
      <c r="D15" s="126">
        <v>0</v>
      </c>
      <c r="E15" s="126">
        <v>0</v>
      </c>
      <c r="F15" s="126">
        <v>0</v>
      </c>
      <c r="G15" s="126">
        <v>0</v>
      </c>
      <c r="H15" s="127">
        <f t="shared" si="0"/>
        <v>0</v>
      </c>
      <c r="I15" s="115"/>
    </row>
    <row r="16" spans="1:9" s="7" customFormat="1" x14ac:dyDescent="0.35">
      <c r="A16" s="117" t="s">
        <v>173</v>
      </c>
      <c r="B16" s="117"/>
      <c r="C16" s="120">
        <v>1</v>
      </c>
      <c r="D16" s="126">
        <v>0</v>
      </c>
      <c r="E16" s="126">
        <v>0</v>
      </c>
      <c r="F16" s="126">
        <v>0</v>
      </c>
      <c r="G16" s="126">
        <v>0</v>
      </c>
      <c r="H16" s="127">
        <f t="shared" si="0"/>
        <v>0</v>
      </c>
      <c r="I16" s="115"/>
    </row>
    <row r="17" spans="1:9" s="7" customFormat="1" x14ac:dyDescent="0.35">
      <c r="A17" s="5" t="s">
        <v>174</v>
      </c>
      <c r="B17" s="5" t="s">
        <v>115</v>
      </c>
      <c r="C17" s="54">
        <v>1</v>
      </c>
      <c r="D17" s="103"/>
      <c r="E17" s="103"/>
      <c r="F17" s="103"/>
      <c r="G17" s="103"/>
      <c r="H17" s="125">
        <f t="shared" si="0"/>
        <v>0</v>
      </c>
      <c r="I17" s="115"/>
    </row>
    <row r="18" spans="1:9" ht="28" customHeight="1" x14ac:dyDescent="0.35">
      <c r="A18" s="70" t="s">
        <v>175</v>
      </c>
      <c r="B18" s="5"/>
      <c r="C18" s="54"/>
      <c r="D18" s="128"/>
      <c r="E18" s="128"/>
      <c r="F18" s="128"/>
      <c r="G18" s="128"/>
      <c r="H18" s="128"/>
    </row>
    <row r="19" spans="1:9" x14ac:dyDescent="0.35">
      <c r="A19" s="117" t="s">
        <v>176</v>
      </c>
      <c r="B19" s="117" t="s">
        <v>23</v>
      </c>
      <c r="C19" s="120">
        <f>IF(('[2]Invulblad preventief onderhoud'!E161)="","",(('[2]Invulblad preventief onderhoud'!E161)))</f>
        <v>1</v>
      </c>
      <c r="D19" s="129">
        <v>0</v>
      </c>
      <c r="E19" s="129">
        <v>0</v>
      </c>
      <c r="F19" s="129">
        <v>0</v>
      </c>
      <c r="G19" s="129">
        <v>0</v>
      </c>
      <c r="H19" s="127">
        <f>SUM(D19:G19)</f>
        <v>0</v>
      </c>
    </row>
    <row r="20" spans="1:9" x14ac:dyDescent="0.35">
      <c r="A20" s="117" t="s">
        <v>177</v>
      </c>
      <c r="B20" s="117" t="s">
        <v>23</v>
      </c>
      <c r="C20" s="120">
        <v>1</v>
      </c>
      <c r="D20" s="129">
        <v>0</v>
      </c>
      <c r="E20" s="129">
        <v>0</v>
      </c>
      <c r="F20" s="129">
        <v>0</v>
      </c>
      <c r="G20" s="129">
        <v>0</v>
      </c>
      <c r="H20" s="127">
        <f t="shared" ref="H20:H27" si="1">SUM(D20:G20)</f>
        <v>0</v>
      </c>
    </row>
    <row r="21" spans="1:9" s="7" customFormat="1" x14ac:dyDescent="0.35">
      <c r="A21" s="117" t="s">
        <v>178</v>
      </c>
      <c r="B21" s="117" t="s">
        <v>167</v>
      </c>
      <c r="C21" s="120">
        <v>1</v>
      </c>
      <c r="D21" s="129">
        <v>0</v>
      </c>
      <c r="E21" s="129">
        <v>0</v>
      </c>
      <c r="F21" s="129">
        <v>0</v>
      </c>
      <c r="G21" s="129">
        <v>0</v>
      </c>
      <c r="H21" s="127">
        <f t="shared" si="1"/>
        <v>0</v>
      </c>
      <c r="I21" s="115"/>
    </row>
    <row r="22" spans="1:9" s="7" customFormat="1" x14ac:dyDescent="0.35">
      <c r="A22" s="117" t="s">
        <v>179</v>
      </c>
      <c r="B22" s="117" t="s">
        <v>115</v>
      </c>
      <c r="C22" s="120">
        <v>1</v>
      </c>
      <c r="D22" s="129">
        <v>0</v>
      </c>
      <c r="E22" s="129">
        <v>0</v>
      </c>
      <c r="F22" s="129">
        <v>0</v>
      </c>
      <c r="G22" s="129">
        <v>0</v>
      </c>
      <c r="H22" s="127">
        <f t="shared" si="1"/>
        <v>0</v>
      </c>
      <c r="I22" s="115"/>
    </row>
    <row r="23" spans="1:9" s="7" customFormat="1" x14ac:dyDescent="0.35">
      <c r="A23" s="117" t="s">
        <v>180</v>
      </c>
      <c r="B23" s="117" t="s">
        <v>181</v>
      </c>
      <c r="C23" s="120">
        <v>4</v>
      </c>
      <c r="D23" s="129">
        <v>0</v>
      </c>
      <c r="E23" s="129">
        <v>0</v>
      </c>
      <c r="F23" s="129">
        <v>0</v>
      </c>
      <c r="G23" s="129">
        <v>0</v>
      </c>
      <c r="H23" s="127">
        <f t="shared" si="1"/>
        <v>0</v>
      </c>
      <c r="I23" s="115"/>
    </row>
    <row r="24" spans="1:9" s="7" customFormat="1" x14ac:dyDescent="0.35">
      <c r="A24" s="9" t="s">
        <v>182</v>
      </c>
      <c r="B24" s="9" t="s">
        <v>84</v>
      </c>
      <c r="C24" s="64">
        <v>1</v>
      </c>
      <c r="D24" s="102"/>
      <c r="E24" s="102"/>
      <c r="F24" s="102"/>
      <c r="G24" s="102"/>
      <c r="H24" s="125">
        <f t="shared" si="1"/>
        <v>0</v>
      </c>
      <c r="I24" s="130"/>
    </row>
    <row r="25" spans="1:9" s="7" customFormat="1" x14ac:dyDescent="0.35">
      <c r="A25" s="117" t="s">
        <v>183</v>
      </c>
      <c r="B25" s="117" t="s">
        <v>184</v>
      </c>
      <c r="C25" s="120">
        <v>1</v>
      </c>
      <c r="D25" s="126">
        <v>0</v>
      </c>
      <c r="E25" s="126">
        <v>0</v>
      </c>
      <c r="F25" s="126">
        <v>0</v>
      </c>
      <c r="G25" s="126">
        <v>0</v>
      </c>
      <c r="H25" s="127">
        <f t="shared" si="1"/>
        <v>0</v>
      </c>
      <c r="I25" s="115"/>
    </row>
    <row r="26" spans="1:9" s="7" customFormat="1" x14ac:dyDescent="0.35">
      <c r="A26" s="117" t="s">
        <v>185</v>
      </c>
      <c r="B26" s="117" t="s">
        <v>186</v>
      </c>
      <c r="C26" s="120">
        <v>1</v>
      </c>
      <c r="D26" s="126">
        <v>0</v>
      </c>
      <c r="E26" s="126">
        <v>0</v>
      </c>
      <c r="F26" s="126">
        <v>0</v>
      </c>
      <c r="G26" s="126">
        <v>0</v>
      </c>
      <c r="H26" s="127">
        <f t="shared" si="1"/>
        <v>0</v>
      </c>
      <c r="I26" s="115"/>
    </row>
    <row r="27" spans="1:9" s="7" customFormat="1" x14ac:dyDescent="0.35">
      <c r="A27" s="117" t="s">
        <v>187</v>
      </c>
      <c r="B27" s="117" t="s">
        <v>88</v>
      </c>
      <c r="C27" s="120">
        <v>1</v>
      </c>
      <c r="D27" s="126">
        <v>0</v>
      </c>
      <c r="E27" s="126">
        <v>0</v>
      </c>
      <c r="F27" s="126">
        <v>0</v>
      </c>
      <c r="G27" s="126">
        <v>0</v>
      </c>
      <c r="H27" s="127">
        <f t="shared" si="1"/>
        <v>0</v>
      </c>
      <c r="I27" s="115"/>
    </row>
    <row r="28" spans="1:9" ht="15" thickBot="1" x14ac:dyDescent="0.4">
      <c r="A28" s="131"/>
      <c r="D28" s="31"/>
      <c r="E28" s="31"/>
      <c r="F28" s="31"/>
      <c r="G28" s="31"/>
      <c r="H28" s="31"/>
    </row>
    <row r="29" spans="1:9" ht="16" thickBot="1" x14ac:dyDescent="0.4">
      <c r="A29" s="132" t="s">
        <v>162</v>
      </c>
      <c r="B29" s="133"/>
      <c r="C29" s="134"/>
      <c r="D29" s="135">
        <f>SUM(D9:D27)</f>
        <v>0</v>
      </c>
      <c r="E29" s="135">
        <f t="shared" ref="E29:G29" si="2">SUM(E9:E27)</f>
        <v>0</v>
      </c>
      <c r="F29" s="135">
        <f t="shared" si="2"/>
        <v>0</v>
      </c>
      <c r="G29" s="135">
        <f t="shared" si="2"/>
        <v>0</v>
      </c>
      <c r="H29" s="135">
        <f>SUM(H9:H27)</f>
        <v>0</v>
      </c>
    </row>
  </sheetData>
  <sheetProtection algorithmName="SHA-512" hashValue="W+AukCfh3Mj5v1s32AnX2P2kYa2O1QjoN/66U/DoT+KhXfXWvqAiqxk8w4zdjHgIctnPEHJA1Bp1bj186rzlcA==" saltValue="XIMApYTNYsLNiVJFHdaZHw==" spinCount="100000" sheet="1" objects="1" scenarios="1" selectLockedCells="1"/>
  <pageMargins left="0.7" right="0.7" top="0.75" bottom="0.75" header="0.3" footer="0.3"/>
  <pageSetup paperSize="9" scale="86" orientation="landscape" r:id="rId1"/>
  <ignoredErrors>
    <ignoredError sqref="H10:H2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2"/>
  <sheetViews>
    <sheetView zoomScaleNormal="100" workbookViewId="0">
      <selection activeCell="J2" sqref="J2"/>
    </sheetView>
  </sheetViews>
  <sheetFormatPr defaultRowHeight="14.5" x14ac:dyDescent="0.35"/>
  <cols>
    <col min="1" max="1" width="37.26953125" customWidth="1"/>
    <col min="2" max="2" width="31.453125" customWidth="1"/>
    <col min="3" max="3" width="10.7265625" style="11" customWidth="1"/>
    <col min="4" max="4" width="19.54296875" style="39" customWidth="1"/>
    <col min="5" max="8" width="19.54296875" customWidth="1"/>
    <col min="9" max="9" width="8.7265625" style="11"/>
  </cols>
  <sheetData>
    <row r="1" spans="1:8" ht="15.5" x14ac:dyDescent="0.35">
      <c r="A1" s="6" t="s">
        <v>188</v>
      </c>
    </row>
    <row r="3" spans="1:8" x14ac:dyDescent="0.35">
      <c r="A3" t="s">
        <v>9</v>
      </c>
      <c r="B3" t="s">
        <v>189</v>
      </c>
    </row>
    <row r="4" spans="1:8" x14ac:dyDescent="0.35">
      <c r="A4" t="s">
        <v>10</v>
      </c>
      <c r="B4" t="s">
        <v>190</v>
      </c>
    </row>
    <row r="5" spans="1:8" ht="23.5" customHeight="1" x14ac:dyDescent="0.35">
      <c r="A5" s="8" t="s">
        <v>376</v>
      </c>
    </row>
    <row r="7" spans="1:8" ht="39.5" x14ac:dyDescent="0.35">
      <c r="A7" s="25" t="s">
        <v>12</v>
      </c>
      <c r="B7" s="25" t="s">
        <v>13</v>
      </c>
      <c r="C7" s="38" t="s">
        <v>191</v>
      </c>
      <c r="D7" s="32" t="s">
        <v>351</v>
      </c>
      <c r="E7" s="32" t="s">
        <v>352</v>
      </c>
      <c r="F7" s="32" t="s">
        <v>353</v>
      </c>
      <c r="G7" s="32" t="s">
        <v>354</v>
      </c>
      <c r="H7" s="32" t="s">
        <v>349</v>
      </c>
    </row>
    <row r="8" spans="1:8" ht="28.5" customHeight="1" x14ac:dyDescent="0.35">
      <c r="A8" s="44" t="s">
        <v>168</v>
      </c>
      <c r="B8" s="5"/>
      <c r="C8" s="54"/>
      <c r="D8" s="71"/>
      <c r="E8" s="5"/>
      <c r="F8" s="5"/>
      <c r="G8" s="5"/>
    </row>
    <row r="9" spans="1:8" x14ac:dyDescent="0.35">
      <c r="A9" s="9" t="s">
        <v>192</v>
      </c>
      <c r="B9" s="9" t="s">
        <v>86</v>
      </c>
      <c r="C9" s="64">
        <v>1</v>
      </c>
      <c r="D9" s="102"/>
      <c r="E9" s="102"/>
      <c r="F9" s="102"/>
      <c r="G9" s="102"/>
      <c r="H9" s="91">
        <f>SUM(D9:G9)</f>
        <v>0</v>
      </c>
    </row>
    <row r="10" spans="1:8" x14ac:dyDescent="0.35">
      <c r="A10" s="5" t="s">
        <v>132</v>
      </c>
      <c r="B10" s="5" t="s">
        <v>41</v>
      </c>
      <c r="C10" s="54">
        <v>1</v>
      </c>
      <c r="D10" s="103"/>
      <c r="E10" s="103"/>
      <c r="F10" s="103"/>
      <c r="G10" s="103"/>
      <c r="H10" s="91">
        <f>SUM(D10:G10)</f>
        <v>0</v>
      </c>
    </row>
    <row r="11" spans="1:8" ht="27.65" customHeight="1" x14ac:dyDescent="0.35">
      <c r="A11" s="44" t="s">
        <v>193</v>
      </c>
      <c r="B11" s="5"/>
      <c r="C11" s="72"/>
      <c r="D11" s="104"/>
      <c r="E11" s="104"/>
      <c r="F11" s="104"/>
      <c r="G11" s="104"/>
      <c r="H11" s="92"/>
    </row>
    <row r="12" spans="1:8" x14ac:dyDescent="0.35">
      <c r="A12" s="9" t="s">
        <v>194</v>
      </c>
      <c r="B12" s="9" t="s">
        <v>195</v>
      </c>
      <c r="C12" s="54">
        <v>1</v>
      </c>
      <c r="D12" s="103"/>
      <c r="E12" s="103"/>
      <c r="F12" s="103"/>
      <c r="G12" s="103"/>
      <c r="H12" s="93">
        <f>SUM(D12:G12)</f>
        <v>0</v>
      </c>
    </row>
    <row r="13" spans="1:8" x14ac:dyDescent="0.35">
      <c r="A13" s="9" t="s">
        <v>196</v>
      </c>
      <c r="B13" s="9" t="s">
        <v>195</v>
      </c>
      <c r="C13" s="64">
        <v>1</v>
      </c>
      <c r="D13" s="102"/>
      <c r="E13" s="102"/>
      <c r="F13" s="102"/>
      <c r="G13" s="102"/>
      <c r="H13" s="93">
        <f>SUM(D13:G13)</f>
        <v>0</v>
      </c>
    </row>
    <row r="14" spans="1:8" ht="28" customHeight="1" x14ac:dyDescent="0.35">
      <c r="A14" s="45" t="s">
        <v>175</v>
      </c>
      <c r="B14" s="9"/>
      <c r="C14" s="73"/>
      <c r="D14" s="109"/>
      <c r="E14" s="109"/>
      <c r="F14" s="109"/>
      <c r="G14" s="109"/>
      <c r="H14" s="94"/>
    </row>
    <row r="15" spans="1:8" x14ac:dyDescent="0.35">
      <c r="A15" s="9" t="s">
        <v>197</v>
      </c>
      <c r="B15" s="9" t="s">
        <v>146</v>
      </c>
      <c r="C15" s="54">
        <v>1</v>
      </c>
      <c r="D15" s="103"/>
      <c r="E15" s="103"/>
      <c r="F15" s="103"/>
      <c r="G15" s="103"/>
      <c r="H15" s="93">
        <f>SUM(D15:G15)</f>
        <v>0</v>
      </c>
    </row>
    <row r="16" spans="1:8" x14ac:dyDescent="0.35">
      <c r="A16" s="9" t="s">
        <v>198</v>
      </c>
      <c r="B16" s="9" t="s">
        <v>81</v>
      </c>
      <c r="C16" s="64">
        <v>1</v>
      </c>
      <c r="D16" s="121"/>
      <c r="E16" s="121"/>
      <c r="F16" s="121"/>
      <c r="G16" s="121"/>
      <c r="H16" s="91">
        <f t="shared" ref="H16:H19" si="0">SUM(D16:G16)</f>
        <v>0</v>
      </c>
    </row>
    <row r="17" spans="1:8" x14ac:dyDescent="0.35">
      <c r="A17" s="117" t="s">
        <v>199</v>
      </c>
      <c r="B17" s="117" t="s">
        <v>184</v>
      </c>
      <c r="C17" s="120">
        <v>1</v>
      </c>
      <c r="D17" s="126">
        <v>0</v>
      </c>
      <c r="E17" s="126">
        <v>0</v>
      </c>
      <c r="F17" s="126">
        <v>0</v>
      </c>
      <c r="G17" s="126">
        <v>0</v>
      </c>
      <c r="H17" s="136">
        <f t="shared" si="0"/>
        <v>0</v>
      </c>
    </row>
    <row r="18" spans="1:8" x14ac:dyDescent="0.35">
      <c r="A18" s="117" t="s">
        <v>200</v>
      </c>
      <c r="B18" s="117" t="s">
        <v>186</v>
      </c>
      <c r="C18" s="120">
        <v>1</v>
      </c>
      <c r="D18" s="126">
        <v>0</v>
      </c>
      <c r="E18" s="126">
        <v>0</v>
      </c>
      <c r="F18" s="126">
        <v>0</v>
      </c>
      <c r="G18" s="126">
        <v>0</v>
      </c>
      <c r="H18" s="136">
        <f t="shared" si="0"/>
        <v>0</v>
      </c>
    </row>
    <row r="19" spans="1:8" x14ac:dyDescent="0.35">
      <c r="A19" s="9" t="s">
        <v>201</v>
      </c>
      <c r="B19" s="9" t="s">
        <v>115</v>
      </c>
      <c r="C19" s="64">
        <v>1</v>
      </c>
      <c r="D19" s="102"/>
      <c r="E19" s="102"/>
      <c r="F19" s="102"/>
      <c r="G19" s="102"/>
      <c r="H19" s="93">
        <f t="shared" si="0"/>
        <v>0</v>
      </c>
    </row>
    <row r="20" spans="1:8" ht="15" thickBot="1" x14ac:dyDescent="0.4">
      <c r="D20" s="31"/>
      <c r="E20" s="31"/>
      <c r="F20" s="31"/>
      <c r="G20" s="31"/>
      <c r="H20" s="31"/>
    </row>
    <row r="21" spans="1:8" ht="16" thickBot="1" x14ac:dyDescent="0.4">
      <c r="A21" s="33" t="s">
        <v>162</v>
      </c>
      <c r="B21" s="34"/>
      <c r="C21" s="46"/>
      <c r="D21" s="60">
        <f>SUM(D9:D19)</f>
        <v>0</v>
      </c>
      <c r="E21" s="60">
        <f>SUM(E9:E19)</f>
        <v>0</v>
      </c>
      <c r="F21" s="60">
        <f>SUM(F9:F19)</f>
        <v>0</v>
      </c>
      <c r="G21" s="60">
        <f>SUM(G9:G19)</f>
        <v>0</v>
      </c>
      <c r="H21" s="60">
        <f>SUM(H9:H19)</f>
        <v>0</v>
      </c>
    </row>
    <row r="22" spans="1:8" hidden="1" x14ac:dyDescent="0.35">
      <c r="A22" s="20" t="s">
        <v>202</v>
      </c>
      <c r="B22" s="23"/>
      <c r="C22" s="47"/>
      <c r="D22" s="40"/>
      <c r="E22" s="24"/>
    </row>
  </sheetData>
  <sheetProtection algorithmName="SHA-512" hashValue="eWylvnKPWPC7OXy7cc4otSEy+NKKVwf8dJr3n3GNThIuhCF9LBuRiw0U7uGWUquzV6RG/Gv5dIH5X9UJM2RO3g==" saltValue="D5ICeWaLtAYolCOFTf+1uQ==" spinCount="100000" sheet="1" objects="1" scenarios="1"/>
  <pageMargins left="0.7" right="0.7" top="0.75" bottom="0.75" header="0.3" footer="0.3"/>
  <pageSetup paperSize="9" orientation="landscape" r:id="rId1"/>
  <ignoredErrors>
    <ignoredError sqref="H9:H1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6"/>
  <sheetViews>
    <sheetView zoomScaleNormal="100" workbookViewId="0">
      <selection activeCell="E3" sqref="E3"/>
    </sheetView>
  </sheetViews>
  <sheetFormatPr defaultRowHeight="14.5" x14ac:dyDescent="0.35"/>
  <cols>
    <col min="1" max="1" width="37.1796875" customWidth="1"/>
    <col min="2" max="2" width="31.54296875" customWidth="1"/>
    <col min="3" max="3" width="11.26953125" style="11" customWidth="1"/>
    <col min="4" max="8" width="19.54296875" customWidth="1"/>
    <col min="9" max="9" width="8.7265625" style="11"/>
  </cols>
  <sheetData>
    <row r="1" spans="1:9" ht="15.5" x14ac:dyDescent="0.35">
      <c r="A1" s="6" t="s">
        <v>203</v>
      </c>
    </row>
    <row r="3" spans="1:9" x14ac:dyDescent="0.35">
      <c r="A3" t="s">
        <v>9</v>
      </c>
      <c r="B3" t="s">
        <v>204</v>
      </c>
    </row>
    <row r="4" spans="1:9" x14ac:dyDescent="0.35">
      <c r="A4" t="s">
        <v>10</v>
      </c>
      <c r="B4" t="s">
        <v>205</v>
      </c>
    </row>
    <row r="5" spans="1:9" ht="20" customHeight="1" x14ac:dyDescent="0.35">
      <c r="A5" s="8" t="s">
        <v>376</v>
      </c>
    </row>
    <row r="7" spans="1:9" ht="58" customHeight="1" x14ac:dyDescent="0.35">
      <c r="A7" s="25" t="s">
        <v>12</v>
      </c>
      <c r="B7" s="36" t="s">
        <v>13</v>
      </c>
      <c r="C7" s="37" t="s">
        <v>191</v>
      </c>
      <c r="D7" s="32" t="s">
        <v>351</v>
      </c>
      <c r="E7" s="32" t="s">
        <v>352</v>
      </c>
      <c r="F7" s="32" t="s">
        <v>353</v>
      </c>
      <c r="G7" s="32" t="s">
        <v>354</v>
      </c>
      <c r="H7" s="32" t="s">
        <v>349</v>
      </c>
    </row>
    <row r="8" spans="1:9" ht="22.5" customHeight="1" x14ac:dyDescent="0.35">
      <c r="A8" s="70" t="s">
        <v>164</v>
      </c>
      <c r="B8" s="36"/>
      <c r="C8" s="37"/>
      <c r="D8" s="37"/>
      <c r="E8" s="5"/>
      <c r="F8" s="5"/>
      <c r="G8" s="5"/>
      <c r="H8" s="37"/>
    </row>
    <row r="9" spans="1:9" s="7" customFormat="1" x14ac:dyDescent="0.35">
      <c r="A9" s="9" t="s">
        <v>206</v>
      </c>
      <c r="B9" s="9" t="s">
        <v>161</v>
      </c>
      <c r="C9" s="64">
        <v>1</v>
      </c>
      <c r="D9" s="110"/>
      <c r="E9" s="110"/>
      <c r="F9" s="110"/>
      <c r="G9" s="110"/>
      <c r="H9" s="89">
        <f>SUM(D9:G9)</f>
        <v>0</v>
      </c>
      <c r="I9" s="115"/>
    </row>
    <row r="10" spans="1:9" ht="29.5" customHeight="1" x14ac:dyDescent="0.35">
      <c r="A10" s="44" t="s">
        <v>168</v>
      </c>
      <c r="B10" s="5"/>
      <c r="C10" s="72"/>
      <c r="D10" s="111"/>
      <c r="E10" s="111"/>
      <c r="F10" s="111"/>
      <c r="G10" s="111"/>
      <c r="H10" s="95"/>
    </row>
    <row r="11" spans="1:9" s="26" customFormat="1" ht="29" x14ac:dyDescent="0.35">
      <c r="A11" s="74" t="s">
        <v>207</v>
      </c>
      <c r="B11" s="75" t="s">
        <v>208</v>
      </c>
      <c r="C11" s="49">
        <v>1</v>
      </c>
      <c r="D11" s="112"/>
      <c r="E11" s="112"/>
      <c r="F11" s="112"/>
      <c r="G11" s="112"/>
      <c r="H11" s="89">
        <f>SUM(D11:G11)</f>
        <v>0</v>
      </c>
      <c r="I11" s="48"/>
    </row>
    <row r="12" spans="1:9" s="26" customFormat="1" x14ac:dyDescent="0.35">
      <c r="A12" s="75" t="s">
        <v>209</v>
      </c>
      <c r="B12" s="75" t="s">
        <v>51</v>
      </c>
      <c r="C12" s="49">
        <v>1</v>
      </c>
      <c r="D12" s="112"/>
      <c r="E12" s="112"/>
      <c r="F12" s="112"/>
      <c r="G12" s="112"/>
      <c r="H12" s="89">
        <f t="shared" ref="H12:H15" si="0">SUM(D12:G12)</f>
        <v>0</v>
      </c>
      <c r="I12" s="48"/>
    </row>
    <row r="13" spans="1:9" x14ac:dyDescent="0.35">
      <c r="A13" s="117" t="s">
        <v>210</v>
      </c>
      <c r="B13" s="117" t="s">
        <v>29</v>
      </c>
      <c r="C13" s="120">
        <v>1</v>
      </c>
      <c r="D13" s="129">
        <v>0</v>
      </c>
      <c r="E13" s="129">
        <v>0</v>
      </c>
      <c r="F13" s="129">
        <v>0</v>
      </c>
      <c r="G13" s="129">
        <v>0</v>
      </c>
      <c r="H13" s="127">
        <f t="shared" si="0"/>
        <v>0</v>
      </c>
    </row>
    <row r="14" spans="1:9" x14ac:dyDescent="0.35">
      <c r="A14" s="117" t="s">
        <v>211</v>
      </c>
      <c r="B14" s="117" t="s">
        <v>184</v>
      </c>
      <c r="C14" s="120">
        <v>1</v>
      </c>
      <c r="D14" s="129">
        <v>0</v>
      </c>
      <c r="E14" s="129">
        <v>0</v>
      </c>
      <c r="F14" s="129">
        <v>0</v>
      </c>
      <c r="G14" s="129">
        <v>0</v>
      </c>
      <c r="H14" s="127">
        <f t="shared" si="0"/>
        <v>0</v>
      </c>
    </row>
    <row r="15" spans="1:9" s="7" customFormat="1" x14ac:dyDescent="0.35">
      <c r="A15" s="9" t="s">
        <v>212</v>
      </c>
      <c r="B15" s="9" t="s">
        <v>51</v>
      </c>
      <c r="C15" s="64">
        <v>1</v>
      </c>
      <c r="D15" s="110"/>
      <c r="E15" s="110"/>
      <c r="F15" s="110"/>
      <c r="G15" s="110"/>
      <c r="H15" s="89">
        <f t="shared" si="0"/>
        <v>0</v>
      </c>
      <c r="I15" s="115"/>
    </row>
    <row r="16" spans="1:9" s="7" customFormat="1" ht="28.5" customHeight="1" x14ac:dyDescent="0.35">
      <c r="A16" s="45" t="s">
        <v>175</v>
      </c>
      <c r="B16" s="9"/>
      <c r="C16" s="73"/>
      <c r="D16" s="113"/>
      <c r="E16" s="113"/>
      <c r="F16" s="113"/>
      <c r="G16" s="113"/>
      <c r="H16" s="95"/>
      <c r="I16" s="115"/>
    </row>
    <row r="17" spans="1:9" x14ac:dyDescent="0.35">
      <c r="A17" s="5" t="s">
        <v>36</v>
      </c>
      <c r="B17" s="5" t="s">
        <v>213</v>
      </c>
      <c r="C17" s="54">
        <v>1</v>
      </c>
      <c r="D17" s="108"/>
      <c r="E17" s="108"/>
      <c r="F17" s="108"/>
      <c r="G17" s="108"/>
      <c r="H17" s="89">
        <f>SUM(D17:G17)</f>
        <v>0</v>
      </c>
    </row>
    <row r="18" spans="1:9" x14ac:dyDescent="0.35">
      <c r="A18" s="5" t="s">
        <v>16</v>
      </c>
      <c r="B18" s="5" t="s">
        <v>214</v>
      </c>
      <c r="C18" s="54">
        <v>1</v>
      </c>
      <c r="D18" s="108"/>
      <c r="E18" s="108"/>
      <c r="F18" s="108"/>
      <c r="G18" s="108"/>
      <c r="H18" s="89">
        <f t="shared" ref="H18:H24" si="1">SUM(D18:G18)</f>
        <v>0</v>
      </c>
    </row>
    <row r="19" spans="1:9" x14ac:dyDescent="0.35">
      <c r="A19" s="117" t="s">
        <v>62</v>
      </c>
      <c r="B19" s="117" t="s">
        <v>215</v>
      </c>
      <c r="C19" s="120">
        <v>1</v>
      </c>
      <c r="D19" s="129">
        <v>0</v>
      </c>
      <c r="E19" s="129">
        <v>0</v>
      </c>
      <c r="F19" s="129">
        <v>0</v>
      </c>
      <c r="G19" s="129">
        <v>0</v>
      </c>
      <c r="H19" s="127">
        <f t="shared" si="1"/>
        <v>0</v>
      </c>
    </row>
    <row r="20" spans="1:9" x14ac:dyDescent="0.35">
      <c r="A20" s="117" t="s">
        <v>18</v>
      </c>
      <c r="B20" s="117" t="s">
        <v>216</v>
      </c>
      <c r="C20" s="120">
        <v>1</v>
      </c>
      <c r="D20" s="129">
        <v>0</v>
      </c>
      <c r="E20" s="129">
        <v>0</v>
      </c>
      <c r="F20" s="129">
        <v>0</v>
      </c>
      <c r="G20" s="129">
        <v>0</v>
      </c>
      <c r="H20" s="127">
        <f t="shared" si="1"/>
        <v>0</v>
      </c>
    </row>
    <row r="21" spans="1:9" s="7" customFormat="1" x14ac:dyDescent="0.35">
      <c r="A21" s="9" t="s">
        <v>217</v>
      </c>
      <c r="B21" s="9" t="s">
        <v>218</v>
      </c>
      <c r="C21" s="64">
        <v>1</v>
      </c>
      <c r="D21" s="110"/>
      <c r="E21" s="110"/>
      <c r="F21" s="110"/>
      <c r="G21" s="110"/>
      <c r="H21" s="89">
        <f t="shared" si="1"/>
        <v>0</v>
      </c>
      <c r="I21" s="115"/>
    </row>
    <row r="22" spans="1:9" s="7" customFormat="1" x14ac:dyDescent="0.35">
      <c r="A22" s="9" t="s">
        <v>219</v>
      </c>
      <c r="B22" s="9"/>
      <c r="C22" s="64">
        <v>1</v>
      </c>
      <c r="D22" s="110"/>
      <c r="E22" s="110"/>
      <c r="F22" s="110"/>
      <c r="G22" s="110"/>
      <c r="H22" s="89">
        <f t="shared" si="1"/>
        <v>0</v>
      </c>
      <c r="I22" s="115"/>
    </row>
    <row r="23" spans="1:9" x14ac:dyDescent="0.35">
      <c r="A23" s="9" t="s">
        <v>220</v>
      </c>
      <c r="B23" s="9" t="s">
        <v>184</v>
      </c>
      <c r="C23" s="64">
        <v>1</v>
      </c>
      <c r="D23" s="110"/>
      <c r="E23" s="110"/>
      <c r="F23" s="110"/>
      <c r="G23" s="110"/>
      <c r="H23" s="89">
        <f t="shared" si="1"/>
        <v>0</v>
      </c>
    </row>
    <row r="24" spans="1:9" x14ac:dyDescent="0.35">
      <c r="A24" s="9" t="s">
        <v>221</v>
      </c>
      <c r="B24" s="9" t="s">
        <v>81</v>
      </c>
      <c r="C24" s="64">
        <v>1</v>
      </c>
      <c r="D24" s="110"/>
      <c r="E24" s="110"/>
      <c r="F24" s="110"/>
      <c r="G24" s="110"/>
      <c r="H24" s="122">
        <f t="shared" si="1"/>
        <v>0</v>
      </c>
    </row>
    <row r="25" spans="1:9" ht="15" thickBot="1" x14ac:dyDescent="0.4">
      <c r="A25" s="7"/>
      <c r="B25" s="7"/>
      <c r="C25" s="52"/>
      <c r="D25" s="96"/>
      <c r="E25" s="31"/>
      <c r="F25" s="31"/>
      <c r="G25" s="31"/>
      <c r="H25" s="97"/>
    </row>
    <row r="26" spans="1:9" ht="16" customHeight="1" thickBot="1" x14ac:dyDescent="0.4">
      <c r="A26" s="33" t="s">
        <v>162</v>
      </c>
      <c r="B26" s="42"/>
      <c r="C26" s="53"/>
      <c r="D26" s="60">
        <f>SUM(D9:D24)</f>
        <v>0</v>
      </c>
      <c r="E26" s="60">
        <f>SUM(E9:E24)</f>
        <v>0</v>
      </c>
      <c r="F26" s="60">
        <f>SUM(F9:F24)</f>
        <v>0</v>
      </c>
      <c r="G26" s="60">
        <f>SUM(G9:G24)</f>
        <v>0</v>
      </c>
      <c r="H26" s="60">
        <f>SUM(H9:H24)</f>
        <v>0</v>
      </c>
    </row>
  </sheetData>
  <sheetProtection algorithmName="SHA-512" hashValue="euzkbLbkPwQ9arjflf0BiV58Cb3+ibBHYNFUpuIvcPLpKilQ1Xn8ihQW70aDT7imgZduO/e00MaN+DntF/g4TA==" saltValue="hVcTT3X1bWpPay4fVrhKJg==" spinCount="100000" sheet="1" objects="1" scenarios="1"/>
  <pageMargins left="0.7" right="0.7" top="0.75" bottom="0.75" header="0.3" footer="0.3"/>
  <pageSetup paperSize="9" scale="88" orientation="landscape" r:id="rId1"/>
  <ignoredErrors>
    <ignoredError sqref="H9:H24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1"/>
  <sheetViews>
    <sheetView zoomScale="98" zoomScaleNormal="98" workbookViewId="0">
      <selection activeCell="A7" sqref="A7"/>
    </sheetView>
  </sheetViews>
  <sheetFormatPr defaultRowHeight="14.5" x14ac:dyDescent="0.35"/>
  <cols>
    <col min="1" max="1" width="37.1796875" customWidth="1"/>
    <col min="2" max="2" width="31.453125" customWidth="1"/>
    <col min="3" max="3" width="12.54296875" style="11" bestFit="1" customWidth="1"/>
    <col min="4" max="8" width="19.54296875" customWidth="1"/>
    <col min="9" max="9" width="8.7265625" style="11"/>
  </cols>
  <sheetData>
    <row r="1" spans="1:8" ht="15.5" x14ac:dyDescent="0.35">
      <c r="A1" s="6" t="s">
        <v>222</v>
      </c>
    </row>
    <row r="3" spans="1:8" x14ac:dyDescent="0.35">
      <c r="A3" t="s">
        <v>9</v>
      </c>
      <c r="B3" t="s">
        <v>223</v>
      </c>
      <c r="E3" s="16"/>
    </row>
    <row r="4" spans="1:8" x14ac:dyDescent="0.35">
      <c r="A4" t="s">
        <v>10</v>
      </c>
      <c r="B4" t="s">
        <v>224</v>
      </c>
    </row>
    <row r="5" spans="1:8" ht="21.5" customHeight="1" x14ac:dyDescent="0.35">
      <c r="A5" s="8" t="s">
        <v>376</v>
      </c>
    </row>
    <row r="7" spans="1:8" ht="57.65" customHeight="1" x14ac:dyDescent="0.35">
      <c r="A7" s="25" t="s">
        <v>12</v>
      </c>
      <c r="B7" s="36" t="s">
        <v>13</v>
      </c>
      <c r="C7" s="43" t="s">
        <v>191</v>
      </c>
      <c r="D7" s="32" t="s">
        <v>351</v>
      </c>
      <c r="E7" s="32" t="s">
        <v>352</v>
      </c>
      <c r="F7" s="32" t="s">
        <v>353</v>
      </c>
      <c r="G7" s="32" t="s">
        <v>354</v>
      </c>
      <c r="H7" s="32" t="s">
        <v>349</v>
      </c>
    </row>
    <row r="8" spans="1:8" ht="31" customHeight="1" x14ac:dyDescent="0.35">
      <c r="A8" s="44" t="s">
        <v>164</v>
      </c>
      <c r="B8" s="5"/>
      <c r="C8" s="54"/>
      <c r="D8" s="19"/>
      <c r="E8" s="5"/>
      <c r="F8" s="5"/>
      <c r="G8" s="5"/>
      <c r="H8" s="19"/>
    </row>
    <row r="9" spans="1:8" x14ac:dyDescent="0.35">
      <c r="A9" s="5" t="s">
        <v>225</v>
      </c>
      <c r="B9" s="5" t="s">
        <v>226</v>
      </c>
      <c r="C9" s="54">
        <v>1</v>
      </c>
      <c r="D9" s="108"/>
      <c r="E9" s="108"/>
      <c r="F9" s="108"/>
      <c r="G9" s="108"/>
      <c r="H9" s="89">
        <f>SUM(D9:G9)</f>
        <v>0</v>
      </c>
    </row>
    <row r="10" spans="1:8" x14ac:dyDescent="0.35">
      <c r="A10" s="5" t="s">
        <v>227</v>
      </c>
      <c r="B10" s="5"/>
      <c r="C10" s="54"/>
      <c r="D10" s="114"/>
      <c r="E10" s="114"/>
      <c r="F10" s="114"/>
      <c r="G10" s="114"/>
      <c r="H10" s="19"/>
    </row>
    <row r="11" spans="1:8" ht="29.5" customHeight="1" x14ac:dyDescent="0.35">
      <c r="A11" s="44" t="s">
        <v>168</v>
      </c>
      <c r="B11" s="5"/>
      <c r="C11" s="54"/>
      <c r="D11" s="114"/>
      <c r="E11" s="114"/>
      <c r="F11" s="114"/>
      <c r="G11" s="114"/>
      <c r="H11" s="19"/>
    </row>
    <row r="12" spans="1:8" x14ac:dyDescent="0.35">
      <c r="A12" s="5" t="s">
        <v>132</v>
      </c>
      <c r="B12" s="5" t="s">
        <v>86</v>
      </c>
      <c r="C12" s="54">
        <v>1</v>
      </c>
      <c r="D12" s="108"/>
      <c r="E12" s="108"/>
      <c r="F12" s="108"/>
      <c r="G12" s="108"/>
      <c r="H12" s="89">
        <f>SUM(D12:G12)</f>
        <v>0</v>
      </c>
    </row>
    <row r="13" spans="1:8" x14ac:dyDescent="0.35">
      <c r="A13" s="5" t="s">
        <v>228</v>
      </c>
      <c r="B13" s="5" t="s">
        <v>229</v>
      </c>
      <c r="C13" s="54">
        <v>4</v>
      </c>
      <c r="D13" s="108"/>
      <c r="E13" s="108"/>
      <c r="F13" s="108"/>
      <c r="G13" s="108"/>
      <c r="H13" s="89">
        <f t="shared" ref="H13:H17" si="0">SUM(D13:G13)</f>
        <v>0</v>
      </c>
    </row>
    <row r="14" spans="1:8" x14ac:dyDescent="0.35">
      <c r="A14" s="5" t="s">
        <v>66</v>
      </c>
      <c r="B14" s="5" t="s">
        <v>230</v>
      </c>
      <c r="C14" s="54">
        <v>1</v>
      </c>
      <c r="D14" s="108"/>
      <c r="E14" s="108"/>
      <c r="F14" s="108"/>
      <c r="G14" s="108"/>
      <c r="H14" s="89">
        <f t="shared" si="0"/>
        <v>0</v>
      </c>
    </row>
    <row r="15" spans="1:8" x14ac:dyDescent="0.35">
      <c r="A15" s="5" t="s">
        <v>68</v>
      </c>
      <c r="B15" s="5" t="s">
        <v>230</v>
      </c>
      <c r="C15" s="54">
        <v>1</v>
      </c>
      <c r="D15" s="108"/>
      <c r="E15" s="108"/>
      <c r="F15" s="108"/>
      <c r="G15" s="108"/>
      <c r="H15" s="89">
        <f t="shared" si="0"/>
        <v>0</v>
      </c>
    </row>
    <row r="16" spans="1:8" x14ac:dyDescent="0.35">
      <c r="A16" s="5" t="s">
        <v>231</v>
      </c>
      <c r="B16" s="5" t="s">
        <v>232</v>
      </c>
      <c r="C16" s="54">
        <v>1</v>
      </c>
      <c r="D16" s="108"/>
      <c r="E16" s="108"/>
      <c r="F16" s="108"/>
      <c r="G16" s="108"/>
      <c r="H16" s="89">
        <f t="shared" si="0"/>
        <v>0</v>
      </c>
    </row>
    <row r="17" spans="1:9" x14ac:dyDescent="0.35">
      <c r="A17" s="5" t="s">
        <v>233</v>
      </c>
      <c r="B17" s="5" t="s">
        <v>234</v>
      </c>
      <c r="C17" s="54">
        <v>2</v>
      </c>
      <c r="D17" s="108"/>
      <c r="E17" s="108"/>
      <c r="F17" s="108"/>
      <c r="G17" s="108"/>
      <c r="H17" s="89">
        <f t="shared" si="0"/>
        <v>0</v>
      </c>
    </row>
    <row r="18" spans="1:9" ht="29.5" customHeight="1" x14ac:dyDescent="0.35">
      <c r="A18" s="44" t="s">
        <v>175</v>
      </c>
      <c r="B18" s="5"/>
      <c r="C18" s="54"/>
      <c r="D18" s="114"/>
      <c r="E18" s="114"/>
      <c r="F18" s="114"/>
      <c r="G18" s="114"/>
      <c r="H18" s="19"/>
    </row>
    <row r="19" spans="1:9" x14ac:dyDescent="0.35">
      <c r="A19" s="117" t="s">
        <v>235</v>
      </c>
      <c r="B19" s="117" t="s">
        <v>236</v>
      </c>
      <c r="C19" s="120"/>
      <c r="D19" s="123"/>
      <c r="E19" s="123"/>
      <c r="F19" s="123"/>
      <c r="G19" s="123"/>
      <c r="H19" s="124"/>
    </row>
    <row r="20" spans="1:9" s="7" customFormat="1" x14ac:dyDescent="0.35">
      <c r="A20" s="117" t="s">
        <v>237</v>
      </c>
      <c r="B20" s="117" t="s">
        <v>238</v>
      </c>
      <c r="C20" s="120">
        <v>1</v>
      </c>
      <c r="D20" s="129">
        <v>0</v>
      </c>
      <c r="E20" s="129">
        <v>0</v>
      </c>
      <c r="F20" s="129">
        <v>0</v>
      </c>
      <c r="G20" s="129">
        <v>0</v>
      </c>
      <c r="H20" s="127">
        <f t="shared" ref="H20:H28" si="1">SUM(D20:G20)</f>
        <v>0</v>
      </c>
      <c r="I20" s="115"/>
    </row>
    <row r="21" spans="1:9" x14ac:dyDescent="0.35">
      <c r="A21" s="5" t="s">
        <v>122</v>
      </c>
      <c r="B21" s="5" t="s">
        <v>238</v>
      </c>
      <c r="C21" s="54">
        <v>1</v>
      </c>
      <c r="D21" s="108"/>
      <c r="E21" s="108"/>
      <c r="F21" s="108"/>
      <c r="G21" s="108"/>
      <c r="H21" s="89">
        <f t="shared" si="1"/>
        <v>0</v>
      </c>
    </row>
    <row r="22" spans="1:9" x14ac:dyDescent="0.35">
      <c r="A22" s="5" t="s">
        <v>239</v>
      </c>
      <c r="B22" s="5" t="s">
        <v>238</v>
      </c>
      <c r="C22" s="54">
        <v>2</v>
      </c>
      <c r="D22" s="108"/>
      <c r="E22" s="108"/>
      <c r="F22" s="108"/>
      <c r="G22" s="108"/>
      <c r="H22" s="89">
        <f t="shared" si="1"/>
        <v>0</v>
      </c>
    </row>
    <row r="23" spans="1:9" x14ac:dyDescent="0.35">
      <c r="A23" s="5" t="s">
        <v>240</v>
      </c>
      <c r="B23" s="5" t="s">
        <v>241</v>
      </c>
      <c r="C23" s="54">
        <v>1</v>
      </c>
      <c r="D23" s="108"/>
      <c r="E23" s="108"/>
      <c r="F23" s="108"/>
      <c r="G23" s="108"/>
      <c r="H23" s="89">
        <f t="shared" si="1"/>
        <v>0</v>
      </c>
    </row>
    <row r="24" spans="1:9" x14ac:dyDescent="0.35">
      <c r="A24" s="5" t="s">
        <v>18</v>
      </c>
      <c r="B24" s="5" t="s">
        <v>242</v>
      </c>
      <c r="C24" s="54">
        <v>1</v>
      </c>
      <c r="D24" s="108"/>
      <c r="E24" s="108"/>
      <c r="F24" s="108"/>
      <c r="G24" s="108"/>
      <c r="H24" s="89">
        <f t="shared" si="1"/>
        <v>0</v>
      </c>
    </row>
    <row r="25" spans="1:9" s="7" customFormat="1" x14ac:dyDescent="0.35">
      <c r="A25" s="9" t="s">
        <v>243</v>
      </c>
      <c r="B25" s="9" t="s">
        <v>214</v>
      </c>
      <c r="C25" s="64">
        <v>1</v>
      </c>
      <c r="D25" s="110"/>
      <c r="E25" s="110"/>
      <c r="F25" s="110"/>
      <c r="G25" s="110"/>
      <c r="H25" s="89">
        <f t="shared" si="1"/>
        <v>0</v>
      </c>
      <c r="I25" s="115"/>
    </row>
    <row r="26" spans="1:9" x14ac:dyDescent="0.35">
      <c r="A26" s="5" t="s">
        <v>244</v>
      </c>
      <c r="B26" s="5" t="s">
        <v>245</v>
      </c>
      <c r="C26" s="54">
        <v>1</v>
      </c>
      <c r="D26" s="108"/>
      <c r="E26" s="108"/>
      <c r="F26" s="108"/>
      <c r="G26" s="108"/>
      <c r="H26" s="89">
        <f t="shared" si="1"/>
        <v>0</v>
      </c>
    </row>
    <row r="27" spans="1:9" x14ac:dyDescent="0.35">
      <c r="A27" s="5" t="s">
        <v>246</v>
      </c>
      <c r="B27" s="5" t="s">
        <v>247</v>
      </c>
      <c r="C27" s="54">
        <v>1</v>
      </c>
      <c r="D27" s="108"/>
      <c r="E27" s="108"/>
      <c r="F27" s="108"/>
      <c r="G27" s="108"/>
      <c r="H27" s="89">
        <f t="shared" si="1"/>
        <v>0</v>
      </c>
    </row>
    <row r="28" spans="1:9" x14ac:dyDescent="0.35">
      <c r="A28" s="5" t="s">
        <v>26</v>
      </c>
      <c r="B28" s="5" t="s">
        <v>248</v>
      </c>
      <c r="C28" s="54">
        <v>1</v>
      </c>
      <c r="D28" s="108"/>
      <c r="E28" s="108"/>
      <c r="F28" s="108"/>
      <c r="G28" s="108"/>
      <c r="H28" s="89">
        <f t="shared" si="1"/>
        <v>0</v>
      </c>
    </row>
    <row r="29" spans="1:9" ht="15" thickBot="1" x14ac:dyDescent="0.4">
      <c r="C29" s="55"/>
      <c r="D29" s="98"/>
      <c r="E29" s="31"/>
      <c r="F29" s="31"/>
      <c r="G29" s="31"/>
      <c r="H29" s="98"/>
    </row>
    <row r="30" spans="1:9" ht="16" thickBot="1" x14ac:dyDescent="0.4">
      <c r="A30" s="61" t="s">
        <v>162</v>
      </c>
      <c r="B30" s="62"/>
      <c r="C30" s="63"/>
      <c r="D30" s="90">
        <f>SUM(D9:D28)</f>
        <v>0</v>
      </c>
      <c r="E30" s="90">
        <f>SUM(E9:E28)</f>
        <v>0</v>
      </c>
      <c r="F30" s="90">
        <f>SUM(F9:F28)</f>
        <v>0</v>
      </c>
      <c r="G30" s="90">
        <f>SUM(G9:G28)</f>
        <v>0</v>
      </c>
      <c r="H30" s="90">
        <f>SUM(H9:H28)</f>
        <v>0</v>
      </c>
    </row>
    <row r="31" spans="1:9" ht="0.75" customHeight="1" x14ac:dyDescent="0.35">
      <c r="A31" s="20" t="s">
        <v>202</v>
      </c>
      <c r="B31" s="21"/>
      <c r="C31" s="56"/>
      <c r="D31" s="21"/>
      <c r="E31" s="22"/>
    </row>
  </sheetData>
  <sheetProtection algorithmName="SHA-512" hashValue="fw/vQ2PONYZ/3NIlYBheIjQVyZYnjJt7pX2rNZcm/nGacrpPeS1Ncfa5GvWr1g//orvg2a4mudYZ1gUCEZyCjQ==" saltValue="PcGdnekWZCDvYmUTnp4CSw==" spinCount="100000" sheet="1" objects="1" scenarios="1"/>
  <pageMargins left="0.7" right="0.7" top="0.75" bottom="0.75" header="0.3" footer="0.3"/>
  <pageSetup paperSize="9" scale="73" orientation="landscape" r:id="rId1"/>
  <ignoredErrors>
    <ignoredError sqref="H9:H18 H20:H2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4"/>
  <sheetViews>
    <sheetView workbookViewId="0">
      <selection activeCell="A22" sqref="A22"/>
    </sheetView>
  </sheetViews>
  <sheetFormatPr defaultRowHeight="14.5" x14ac:dyDescent="0.35"/>
  <cols>
    <col min="1" max="1" width="44.81640625" customWidth="1"/>
    <col min="2" max="3" width="20" customWidth="1"/>
    <col min="4" max="4" width="42" customWidth="1"/>
    <col min="5" max="5" width="19.26953125" customWidth="1"/>
  </cols>
  <sheetData>
    <row r="1" spans="1:5" x14ac:dyDescent="0.35">
      <c r="A1" t="s">
        <v>249</v>
      </c>
    </row>
    <row r="4" spans="1:5" ht="58" x14ac:dyDescent="0.35">
      <c r="A4" s="15" t="s">
        <v>250</v>
      </c>
      <c r="B4" s="15" t="s">
        <v>251</v>
      </c>
      <c r="C4" s="15" t="s">
        <v>252</v>
      </c>
      <c r="D4" s="15" t="s">
        <v>253</v>
      </c>
      <c r="E4" s="17" t="s">
        <v>254</v>
      </c>
    </row>
    <row r="5" spans="1:5" x14ac:dyDescent="0.35">
      <c r="A5" s="5" t="s">
        <v>255</v>
      </c>
      <c r="B5" s="19">
        <v>118.6</v>
      </c>
      <c r="C5" s="5" t="s">
        <v>256</v>
      </c>
      <c r="D5" s="5" t="s">
        <v>257</v>
      </c>
      <c r="E5" s="5" t="s">
        <v>258</v>
      </c>
    </row>
    <row r="6" spans="1:5" x14ac:dyDescent="0.35">
      <c r="A6" s="5" t="s">
        <v>259</v>
      </c>
      <c r="B6" s="19">
        <v>105</v>
      </c>
      <c r="C6" s="5" t="s">
        <v>256</v>
      </c>
      <c r="D6" s="5" t="s">
        <v>257</v>
      </c>
      <c r="E6" s="5" t="s">
        <v>258</v>
      </c>
    </row>
    <row r="7" spans="1:5" x14ac:dyDescent="0.35">
      <c r="A7" s="5" t="s">
        <v>260</v>
      </c>
      <c r="B7" s="19">
        <v>20.65</v>
      </c>
      <c r="C7" s="5" t="s">
        <v>261</v>
      </c>
      <c r="D7" s="5" t="s">
        <v>262</v>
      </c>
      <c r="E7" s="5" t="s">
        <v>258</v>
      </c>
    </row>
    <row r="8" spans="1:5" x14ac:dyDescent="0.35">
      <c r="A8" s="5" t="s">
        <v>263</v>
      </c>
      <c r="B8" s="19">
        <v>32.5</v>
      </c>
      <c r="C8" s="5" t="s">
        <v>261</v>
      </c>
      <c r="D8" s="5" t="s">
        <v>257</v>
      </c>
      <c r="E8" s="5" t="s">
        <v>258</v>
      </c>
    </row>
    <row r="9" spans="1:5" x14ac:dyDescent="0.35">
      <c r="A9" s="5" t="s">
        <v>264</v>
      </c>
      <c r="B9" s="19">
        <v>14.4</v>
      </c>
      <c r="C9" s="5" t="s">
        <v>261</v>
      </c>
      <c r="D9" s="5" t="s">
        <v>262</v>
      </c>
      <c r="E9" s="5" t="s">
        <v>258</v>
      </c>
    </row>
    <row r="10" spans="1:5" x14ac:dyDescent="0.35">
      <c r="A10" s="5" t="s">
        <v>265</v>
      </c>
      <c r="B10" s="19">
        <v>28.05</v>
      </c>
      <c r="C10" s="5" t="s">
        <v>266</v>
      </c>
      <c r="D10" s="5" t="s">
        <v>267</v>
      </c>
      <c r="E10" s="5" t="s">
        <v>258</v>
      </c>
    </row>
    <row r="11" spans="1:5" x14ac:dyDescent="0.35">
      <c r="A11" s="5" t="s">
        <v>268</v>
      </c>
      <c r="B11" s="19">
        <v>21.5</v>
      </c>
      <c r="C11" s="5" t="s">
        <v>269</v>
      </c>
      <c r="D11" s="5" t="s">
        <v>270</v>
      </c>
      <c r="E11" s="5" t="s">
        <v>258</v>
      </c>
    </row>
    <row r="12" spans="1:5" x14ac:dyDescent="0.35">
      <c r="A12" s="5" t="s">
        <v>271</v>
      </c>
      <c r="B12" s="19">
        <v>189</v>
      </c>
      <c r="C12" s="5" t="s">
        <v>272</v>
      </c>
      <c r="D12" s="5" t="s">
        <v>267</v>
      </c>
      <c r="E12" s="5" t="s">
        <v>258</v>
      </c>
    </row>
    <row r="13" spans="1:5" x14ac:dyDescent="0.35">
      <c r="A13" s="5" t="s">
        <v>273</v>
      </c>
      <c r="B13" s="19">
        <v>9.75</v>
      </c>
      <c r="C13" s="5" t="s">
        <v>261</v>
      </c>
      <c r="D13" s="5" t="s">
        <v>270</v>
      </c>
      <c r="E13" s="5" t="s">
        <v>258</v>
      </c>
    </row>
    <row r="14" spans="1:5" x14ac:dyDescent="0.35">
      <c r="A14" s="5" t="s">
        <v>274</v>
      </c>
      <c r="B14" s="19">
        <v>42.7</v>
      </c>
      <c r="C14" s="5" t="s">
        <v>266</v>
      </c>
      <c r="D14" s="5" t="s">
        <v>257</v>
      </c>
      <c r="E14" s="5" t="s">
        <v>258</v>
      </c>
    </row>
    <row r="15" spans="1:5" x14ac:dyDescent="0.35">
      <c r="A15" s="5" t="s">
        <v>275</v>
      </c>
      <c r="B15" s="19">
        <v>84</v>
      </c>
      <c r="C15" s="5" t="s">
        <v>261</v>
      </c>
      <c r="D15" s="5" t="s">
        <v>270</v>
      </c>
      <c r="E15" s="5" t="s">
        <v>258</v>
      </c>
    </row>
    <row r="16" spans="1:5" x14ac:dyDescent="0.35">
      <c r="A16" s="5" t="s">
        <v>276</v>
      </c>
      <c r="B16" s="19">
        <v>27.5</v>
      </c>
      <c r="C16" s="5" t="s">
        <v>266</v>
      </c>
      <c r="D16" s="5" t="s">
        <v>257</v>
      </c>
      <c r="E16" s="5" t="s">
        <v>258</v>
      </c>
    </row>
    <row r="17" spans="1:5" x14ac:dyDescent="0.35">
      <c r="A17" s="5" t="s">
        <v>277</v>
      </c>
      <c r="B17" s="19">
        <v>12.25</v>
      </c>
      <c r="C17" s="5" t="s">
        <v>266</v>
      </c>
      <c r="D17" s="5" t="s">
        <v>257</v>
      </c>
      <c r="E17" s="5" t="s">
        <v>258</v>
      </c>
    </row>
    <row r="18" spans="1:5" x14ac:dyDescent="0.35">
      <c r="A18" s="5" t="s">
        <v>278</v>
      </c>
      <c r="B18" s="19">
        <v>75.900000000000006</v>
      </c>
      <c r="C18" s="5" t="s">
        <v>256</v>
      </c>
      <c r="D18" s="5" t="s">
        <v>257</v>
      </c>
      <c r="E18" s="5" t="s">
        <v>258</v>
      </c>
    </row>
    <row r="19" spans="1:5" x14ac:dyDescent="0.35">
      <c r="A19" s="5" t="s">
        <v>279</v>
      </c>
      <c r="B19" s="19">
        <v>29.95</v>
      </c>
      <c r="C19" s="5" t="s">
        <v>256</v>
      </c>
      <c r="D19" s="5" t="s">
        <v>257</v>
      </c>
      <c r="E19" s="5" t="s">
        <v>258</v>
      </c>
    </row>
    <row r="20" spans="1:5" x14ac:dyDescent="0.35">
      <c r="A20" s="5" t="s">
        <v>280</v>
      </c>
      <c r="B20" s="19">
        <v>71.400000000000006</v>
      </c>
      <c r="C20" s="5" t="s">
        <v>281</v>
      </c>
      <c r="D20" s="5" t="s">
        <v>257</v>
      </c>
      <c r="E20" s="5" t="s">
        <v>258</v>
      </c>
    </row>
    <row r="21" spans="1:5" x14ac:dyDescent="0.35">
      <c r="A21" s="5"/>
      <c r="B21" s="5"/>
      <c r="C21" s="5"/>
      <c r="D21" s="5"/>
      <c r="E21" s="5"/>
    </row>
    <row r="22" spans="1:5" x14ac:dyDescent="0.35">
      <c r="A22" s="25" t="s">
        <v>282</v>
      </c>
      <c r="B22" s="5"/>
      <c r="C22" s="5"/>
      <c r="D22" s="5"/>
      <c r="E22" s="5"/>
    </row>
    <row r="23" spans="1:5" x14ac:dyDescent="0.35">
      <c r="A23" s="5"/>
      <c r="B23" s="5"/>
      <c r="C23" s="5"/>
      <c r="D23" s="5"/>
      <c r="E23" s="5"/>
    </row>
    <row r="24" spans="1:5" x14ac:dyDescent="0.35">
      <c r="A24" s="5"/>
      <c r="B24" s="5"/>
      <c r="C24" s="5"/>
      <c r="D24" s="5"/>
      <c r="E24" s="5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3"/>
  <sheetViews>
    <sheetView workbookViewId="0">
      <selection activeCell="G10" sqref="G10"/>
    </sheetView>
  </sheetViews>
  <sheetFormatPr defaultRowHeight="14.5" x14ac:dyDescent="0.35"/>
  <cols>
    <col min="2" max="2" width="18.453125" bestFit="1" customWidth="1"/>
    <col min="3" max="3" width="10.453125" bestFit="1" customWidth="1"/>
    <col min="4" max="4" width="14" bestFit="1" customWidth="1"/>
    <col min="5" max="5" width="21.453125" bestFit="1" customWidth="1"/>
    <col min="6" max="6" width="48.26953125" bestFit="1" customWidth="1"/>
  </cols>
  <sheetData>
    <row r="1" spans="1:6" ht="21" x14ac:dyDescent="0.5">
      <c r="A1" s="10" t="s">
        <v>283</v>
      </c>
    </row>
    <row r="2" spans="1:6" x14ac:dyDescent="0.35">
      <c r="A2" s="13" t="s">
        <v>284</v>
      </c>
      <c r="B2" s="13" t="s">
        <v>285</v>
      </c>
      <c r="C2" s="13" t="s">
        <v>286</v>
      </c>
      <c r="D2" s="14" t="s">
        <v>287</v>
      </c>
      <c r="E2" s="14" t="s">
        <v>288</v>
      </c>
      <c r="F2" s="13" t="s">
        <v>289</v>
      </c>
    </row>
    <row r="4" spans="1:6" x14ac:dyDescent="0.35">
      <c r="A4" s="8" t="s">
        <v>290</v>
      </c>
      <c r="B4" s="8" t="s">
        <v>291</v>
      </c>
      <c r="C4" s="8" t="s">
        <v>292</v>
      </c>
      <c r="D4" s="12">
        <v>43074</v>
      </c>
      <c r="E4" s="11" t="s">
        <v>293</v>
      </c>
      <c r="F4" t="s">
        <v>294</v>
      </c>
    </row>
    <row r="5" spans="1:6" x14ac:dyDescent="0.35">
      <c r="D5" s="12">
        <v>43055</v>
      </c>
      <c r="E5" s="11" t="s">
        <v>295</v>
      </c>
      <c r="F5" t="s">
        <v>296</v>
      </c>
    </row>
    <row r="6" spans="1:6" x14ac:dyDescent="0.35">
      <c r="D6" s="12">
        <v>43055</v>
      </c>
      <c r="E6" s="11" t="s">
        <v>293</v>
      </c>
      <c r="F6" t="s">
        <v>297</v>
      </c>
    </row>
    <row r="7" spans="1:6" x14ac:dyDescent="0.35">
      <c r="D7" s="12">
        <v>42907</v>
      </c>
      <c r="E7" s="11" t="s">
        <v>298</v>
      </c>
      <c r="F7" t="s">
        <v>299</v>
      </c>
    </row>
    <row r="8" spans="1:6" x14ac:dyDescent="0.35">
      <c r="D8" s="12">
        <v>42867</v>
      </c>
      <c r="E8" s="11" t="s">
        <v>298</v>
      </c>
      <c r="F8" t="s">
        <v>300</v>
      </c>
    </row>
    <row r="9" spans="1:6" x14ac:dyDescent="0.35">
      <c r="D9" s="12">
        <v>42781</v>
      </c>
      <c r="E9" s="11" t="s">
        <v>293</v>
      </c>
      <c r="F9" t="s">
        <v>301</v>
      </c>
    </row>
    <row r="10" spans="1:6" x14ac:dyDescent="0.35">
      <c r="D10" s="12">
        <v>42751</v>
      </c>
      <c r="E10" s="11" t="s">
        <v>293</v>
      </c>
      <c r="F10" t="s">
        <v>302</v>
      </c>
    </row>
    <row r="11" spans="1:6" x14ac:dyDescent="0.35">
      <c r="D11" s="12">
        <v>42751</v>
      </c>
      <c r="E11" s="11" t="s">
        <v>303</v>
      </c>
      <c r="F11" t="s">
        <v>304</v>
      </c>
    </row>
    <row r="13" spans="1:6" x14ac:dyDescent="0.35">
      <c r="A13" s="8" t="s">
        <v>305</v>
      </c>
      <c r="B13" s="8" t="s">
        <v>306</v>
      </c>
      <c r="C13" s="8" t="s">
        <v>292</v>
      </c>
      <c r="D13" s="11" t="s">
        <v>307</v>
      </c>
      <c r="E13" s="11" t="s">
        <v>307</v>
      </c>
      <c r="F13" t="s">
        <v>308</v>
      </c>
    </row>
    <row r="14" spans="1:6" x14ac:dyDescent="0.35">
      <c r="A14" s="8"/>
      <c r="B14" s="8"/>
      <c r="C14" s="8"/>
    </row>
    <row r="15" spans="1:6" x14ac:dyDescent="0.35">
      <c r="A15" s="8" t="s">
        <v>309</v>
      </c>
      <c r="B15" s="8" t="s">
        <v>310</v>
      </c>
      <c r="C15" s="8" t="s">
        <v>292</v>
      </c>
      <c r="D15" s="12">
        <v>42835</v>
      </c>
      <c r="E15" s="11" t="s">
        <v>311</v>
      </c>
      <c r="F15" t="s">
        <v>312</v>
      </c>
    </row>
    <row r="16" spans="1:6" x14ac:dyDescent="0.35">
      <c r="A16" s="8"/>
      <c r="B16" s="8"/>
      <c r="C16" s="8"/>
      <c r="D16" s="12">
        <v>42779</v>
      </c>
      <c r="E16" s="11" t="s">
        <v>295</v>
      </c>
      <c r="F16" t="s">
        <v>296</v>
      </c>
    </row>
    <row r="17" spans="1:6" x14ac:dyDescent="0.35">
      <c r="A17" s="8"/>
      <c r="B17" s="8"/>
      <c r="C17" s="8"/>
      <c r="D17" s="12">
        <v>42761</v>
      </c>
      <c r="E17" s="11" t="s">
        <v>293</v>
      </c>
      <c r="F17" t="s">
        <v>313</v>
      </c>
    </row>
    <row r="18" spans="1:6" x14ac:dyDescent="0.35">
      <c r="A18" s="8"/>
      <c r="B18" s="8"/>
      <c r="C18" s="8"/>
    </row>
    <row r="19" spans="1:6" x14ac:dyDescent="0.35">
      <c r="A19" s="8" t="s">
        <v>314</v>
      </c>
      <c r="B19" s="8" t="s">
        <v>315</v>
      </c>
      <c r="C19" s="8" t="s">
        <v>292</v>
      </c>
      <c r="D19" s="12">
        <v>42886</v>
      </c>
      <c r="E19" s="11" t="s">
        <v>295</v>
      </c>
      <c r="F19" t="s">
        <v>316</v>
      </c>
    </row>
    <row r="20" spans="1:6" x14ac:dyDescent="0.35">
      <c r="A20" s="8"/>
      <c r="B20" s="8"/>
      <c r="C20" s="8"/>
      <c r="D20" s="12">
        <v>42940</v>
      </c>
      <c r="E20" s="11" t="s">
        <v>295</v>
      </c>
      <c r="F20" t="s">
        <v>317</v>
      </c>
    </row>
    <row r="21" spans="1:6" x14ac:dyDescent="0.35">
      <c r="A21" s="8"/>
      <c r="B21" s="8"/>
      <c r="C21" s="8"/>
      <c r="D21" s="12">
        <v>42774</v>
      </c>
      <c r="E21" s="11" t="s">
        <v>295</v>
      </c>
      <c r="F21" t="s">
        <v>317</v>
      </c>
    </row>
    <row r="22" spans="1:6" x14ac:dyDescent="0.35">
      <c r="A22" s="8"/>
      <c r="B22" s="8"/>
      <c r="C22" s="8"/>
    </row>
    <row r="23" spans="1:6" x14ac:dyDescent="0.35">
      <c r="A23" s="8" t="s">
        <v>309</v>
      </c>
      <c r="B23" s="8" t="s">
        <v>318</v>
      </c>
      <c r="C23" s="8" t="s">
        <v>292</v>
      </c>
      <c r="D23" s="11" t="s">
        <v>307</v>
      </c>
      <c r="E23" s="11" t="s">
        <v>307</v>
      </c>
      <c r="F23" t="s">
        <v>308</v>
      </c>
    </row>
    <row r="24" spans="1:6" x14ac:dyDescent="0.35">
      <c r="A24" s="8"/>
      <c r="B24" s="8"/>
      <c r="C24" s="8"/>
    </row>
    <row r="25" spans="1:6" x14ac:dyDescent="0.35">
      <c r="A25" s="8"/>
      <c r="B25" s="8"/>
      <c r="C25" s="8"/>
      <c r="D25" s="12">
        <v>43055</v>
      </c>
      <c r="E25" s="11" t="s">
        <v>293</v>
      </c>
      <c r="F25" t="s">
        <v>319</v>
      </c>
    </row>
    <row r="26" spans="1:6" x14ac:dyDescent="0.35">
      <c r="D26" s="12">
        <v>43055</v>
      </c>
      <c r="E26" s="11" t="s">
        <v>293</v>
      </c>
      <c r="F26" t="s">
        <v>320</v>
      </c>
    </row>
    <row r="27" spans="1:6" x14ac:dyDescent="0.35">
      <c r="D27" s="12">
        <v>43005</v>
      </c>
      <c r="E27" s="11" t="s">
        <v>293</v>
      </c>
      <c r="F27" t="s">
        <v>321</v>
      </c>
    </row>
    <row r="28" spans="1:6" x14ac:dyDescent="0.35">
      <c r="D28" s="12">
        <v>43018</v>
      </c>
      <c r="E28" s="11" t="s">
        <v>293</v>
      </c>
      <c r="F28" t="s">
        <v>322</v>
      </c>
    </row>
    <row r="29" spans="1:6" x14ac:dyDescent="0.35">
      <c r="D29" s="12">
        <v>42978</v>
      </c>
      <c r="E29" s="11" t="s">
        <v>293</v>
      </c>
      <c r="F29" t="s">
        <v>323</v>
      </c>
    </row>
    <row r="30" spans="1:6" x14ac:dyDescent="0.35">
      <c r="D30" s="12">
        <v>42950</v>
      </c>
      <c r="E30" s="11" t="s">
        <v>293</v>
      </c>
      <c r="F30" t="s">
        <v>324</v>
      </c>
    </row>
    <row r="31" spans="1:6" x14ac:dyDescent="0.35">
      <c r="D31" s="12">
        <v>42956</v>
      </c>
      <c r="E31" s="11" t="s">
        <v>325</v>
      </c>
      <c r="F31" t="s">
        <v>326</v>
      </c>
    </row>
    <row r="32" spans="1:6" x14ac:dyDescent="0.35">
      <c r="D32" s="12">
        <v>42958</v>
      </c>
      <c r="E32" s="11" t="s">
        <v>293</v>
      </c>
      <c r="F32" t="s">
        <v>327</v>
      </c>
    </row>
    <row r="33" spans="1:6" x14ac:dyDescent="0.35">
      <c r="D33" s="12">
        <v>42887</v>
      </c>
      <c r="E33" s="11" t="s">
        <v>293</v>
      </c>
      <c r="F33" t="s">
        <v>328</v>
      </c>
    </row>
    <row r="34" spans="1:6" x14ac:dyDescent="0.35">
      <c r="D34" s="12">
        <v>42867</v>
      </c>
      <c r="E34" s="11" t="s">
        <v>293</v>
      </c>
      <c r="F34" t="s">
        <v>329</v>
      </c>
    </row>
    <row r="35" spans="1:6" x14ac:dyDescent="0.35">
      <c r="D35" s="12">
        <v>42835</v>
      </c>
      <c r="E35" s="11" t="s">
        <v>311</v>
      </c>
      <c r="F35" t="s">
        <v>330</v>
      </c>
    </row>
    <row r="36" spans="1:6" x14ac:dyDescent="0.35">
      <c r="D36" s="12">
        <v>42815</v>
      </c>
      <c r="E36" s="11" t="s">
        <v>293</v>
      </c>
      <c r="F36" t="s">
        <v>331</v>
      </c>
    </row>
    <row r="37" spans="1:6" x14ac:dyDescent="0.35">
      <c r="D37" s="12">
        <v>42807</v>
      </c>
      <c r="E37" s="11" t="s">
        <v>293</v>
      </c>
      <c r="F37" t="s">
        <v>332</v>
      </c>
    </row>
    <row r="38" spans="1:6" x14ac:dyDescent="0.35">
      <c r="D38" s="12">
        <v>42802</v>
      </c>
      <c r="E38" s="11" t="s">
        <v>293</v>
      </c>
      <c r="F38" t="s">
        <v>333</v>
      </c>
    </row>
    <row r="39" spans="1:6" x14ac:dyDescent="0.35">
      <c r="D39" s="12">
        <v>42780</v>
      </c>
      <c r="E39" s="11" t="s">
        <v>293</v>
      </c>
      <c r="F39" t="s">
        <v>334</v>
      </c>
    </row>
    <row r="40" spans="1:6" x14ac:dyDescent="0.35">
      <c r="D40" s="12">
        <v>42761</v>
      </c>
      <c r="E40" s="11" t="s">
        <v>293</v>
      </c>
      <c r="F40" t="s">
        <v>335</v>
      </c>
    </row>
    <row r="41" spans="1:6" x14ac:dyDescent="0.35">
      <c r="D41" s="12">
        <v>42744</v>
      </c>
      <c r="E41" s="11" t="s">
        <v>293</v>
      </c>
      <c r="F41" t="s">
        <v>336</v>
      </c>
    </row>
    <row r="43" spans="1:6" x14ac:dyDescent="0.35">
      <c r="A43" s="8" t="s">
        <v>337</v>
      </c>
      <c r="B43" s="8" t="s">
        <v>315</v>
      </c>
      <c r="C43" s="8" t="s">
        <v>292</v>
      </c>
      <c r="D43" s="12">
        <v>43084</v>
      </c>
      <c r="E43" s="11" t="s">
        <v>293</v>
      </c>
      <c r="F43" t="s">
        <v>338</v>
      </c>
    </row>
    <row r="44" spans="1:6" x14ac:dyDescent="0.35">
      <c r="D44" s="12">
        <v>43018</v>
      </c>
      <c r="E44" s="11" t="s">
        <v>293</v>
      </c>
      <c r="F44" t="s">
        <v>339</v>
      </c>
    </row>
    <row r="45" spans="1:6" x14ac:dyDescent="0.35">
      <c r="D45" s="12">
        <v>43007</v>
      </c>
      <c r="E45" s="11" t="s">
        <v>325</v>
      </c>
      <c r="F45" t="s">
        <v>296</v>
      </c>
    </row>
    <row r="46" spans="1:6" x14ac:dyDescent="0.35">
      <c r="D46" s="12">
        <v>42898</v>
      </c>
      <c r="E46" s="11" t="s">
        <v>293</v>
      </c>
      <c r="F46" t="s">
        <v>340</v>
      </c>
    </row>
    <row r="47" spans="1:6" x14ac:dyDescent="0.35">
      <c r="D47" s="12">
        <v>42886</v>
      </c>
      <c r="E47" s="11" t="s">
        <v>293</v>
      </c>
      <c r="F47" t="s">
        <v>341</v>
      </c>
    </row>
    <row r="48" spans="1:6" x14ac:dyDescent="0.35">
      <c r="D48" s="12">
        <v>42874</v>
      </c>
      <c r="E48" s="11" t="s">
        <v>293</v>
      </c>
      <c r="F48" t="s">
        <v>342</v>
      </c>
    </row>
    <row r="49" spans="4:6" x14ac:dyDescent="0.35">
      <c r="D49" s="12">
        <v>42835</v>
      </c>
      <c r="E49" s="11" t="s">
        <v>293</v>
      </c>
      <c r="F49" t="s">
        <v>343</v>
      </c>
    </row>
    <row r="50" spans="4:6" x14ac:dyDescent="0.35">
      <c r="D50" s="12">
        <v>42815</v>
      </c>
      <c r="E50" s="11" t="s">
        <v>344</v>
      </c>
      <c r="F50" t="s">
        <v>345</v>
      </c>
    </row>
    <row r="51" spans="4:6" x14ac:dyDescent="0.35">
      <c r="D51" s="12">
        <v>42811</v>
      </c>
      <c r="E51" s="11" t="s">
        <v>293</v>
      </c>
      <c r="F51" t="s">
        <v>346</v>
      </c>
    </row>
    <row r="52" spans="4:6" x14ac:dyDescent="0.35">
      <c r="D52" s="12">
        <v>42810</v>
      </c>
      <c r="E52" s="11" t="s">
        <v>293</v>
      </c>
      <c r="F52" t="s">
        <v>347</v>
      </c>
    </row>
    <row r="53" spans="4:6" x14ac:dyDescent="0.35">
      <c r="D53" s="12">
        <v>42745</v>
      </c>
      <c r="E53" s="11" t="s">
        <v>293</v>
      </c>
      <c r="F53" t="s">
        <v>348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7" ma:contentTypeDescription="Een nieuw document maken." ma:contentTypeScope="" ma:versionID="e19562334b86bdfa6b4a94d43ad0f0df">
  <xsd:schema xmlns:xsd="http://www.w3.org/2001/XMLSchema" xmlns:xs="http://www.w3.org/2001/XMLSchema" xmlns:p="http://schemas.microsoft.com/office/2006/metadata/properties" xmlns:ns2="4199b1a1-776b-421c-a063-909acd34718b" xmlns:ns3="6239e0f7-bd6b-405f-8af9-ae217371239b" xmlns:ns4="791532bb-7c15-4707-81e6-af2da8e30a03" targetNamespace="http://schemas.microsoft.com/office/2006/metadata/properties" ma:root="true" ma:fieldsID="0db00ad4d874826f916dcb4c34a0fb70" ns2:_="" ns3:_="" ns4:_="">
    <xsd:import namespace="4199b1a1-776b-421c-a063-909acd34718b"/>
    <xsd:import namespace="6239e0f7-bd6b-405f-8af9-ae217371239b"/>
    <xsd:import namespace="791532bb-7c15-4707-81e6-af2da8e30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6173d46-5f7d-49bf-a64d-4dd4f1c45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532bb-7c15-4707-81e6-af2da8e30a0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5427064-491c-43dd-9897-7e0e78418637}" ma:internalName="TaxCatchAll" ma:showField="CatchAllData" ma:web="6239e0f7-bd6b-405f-8af9-ae2173712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6173d46-5f7d-49bf-a64d-4dd4f1c458b8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9b1a1-776b-421c-a063-909acd34718b">
      <Terms xmlns="http://schemas.microsoft.com/office/infopath/2007/PartnerControls"/>
    </lcf76f155ced4ddcb4097134ff3c332f>
    <TaxCatchAll xmlns="791532bb-7c15-4707-81e6-af2da8e30a03" xsi:nil="true"/>
  </documentManagement>
</p:properties>
</file>

<file path=customXml/itemProps1.xml><?xml version="1.0" encoding="utf-8"?>
<ds:datastoreItem xmlns:ds="http://schemas.openxmlformats.org/officeDocument/2006/customXml" ds:itemID="{C7C74E43-DBF1-4622-A796-E6676E1929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9b1a1-776b-421c-a063-909acd34718b"/>
    <ds:schemaRef ds:uri="6239e0f7-bd6b-405f-8af9-ae217371239b"/>
    <ds:schemaRef ds:uri="791532bb-7c15-4707-81e6-af2da8e30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DC61C3-9F0B-4365-8B09-2F21FF57D29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006482B-265A-4E28-BB3B-8C759E7382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DBE3EE-2A32-45D6-A19F-1917D4AF06CC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93238dae-983e-47dd-8b74-2e92d0af06d5"/>
    <ds:schemaRef ds:uri="http://purl.org/dc/terms/"/>
    <ds:schemaRef ds:uri="4199b1a1-776b-421c-a063-909acd34718b"/>
    <ds:schemaRef ds:uri="791532bb-7c15-4707-81e6-af2da8e30a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Toelichting</vt:lpstr>
      <vt:lpstr>Totaal</vt:lpstr>
      <vt:lpstr>Campusbaan</vt:lpstr>
      <vt:lpstr>Begijnenstraat</vt:lpstr>
      <vt:lpstr>Marterstraat</vt:lpstr>
      <vt:lpstr>Energieweg</vt:lpstr>
      <vt:lpstr>Heijendaalseweg</vt:lpstr>
      <vt:lpstr>Onderdelenlijst</vt:lpstr>
      <vt:lpstr>Totaal aantal storingen 2017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Christiaans | FM-seno</dc:creator>
  <cp:keywords/>
  <dc:description/>
  <cp:lastModifiedBy>Els van Meegen</cp:lastModifiedBy>
  <cp:revision/>
  <dcterms:created xsi:type="dcterms:W3CDTF">2018-05-24T11:21:33Z</dcterms:created>
  <dcterms:modified xsi:type="dcterms:W3CDTF">2023-08-25T18:32:46Z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0x0101003820261DF5FA6641BECE4217F8755B6B</vt:lpwstr>
  </property>
  <property fmtid="{D5CDD505-2E9C-101B-9397-08002B2CF9AE}" pid="3" name="MediaServiceImageTags">
    <vt:lpwstr/>
  </property>
</Properties>
</file>