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3"/>
  <workbookPr filterPrivacy="1" codeName="ThisWorkbook" autoCompressPictures="0"/>
  <xr:revisionPtr revIDLastSave="0" documentId="13_ncr:1_{388B9793-8A03-6444-805B-44CCF66286E0}" xr6:coauthVersionLast="47" xr6:coauthVersionMax="47" xr10:uidLastSave="{00000000-0000-0000-0000-000000000000}"/>
  <bookViews>
    <workbookView xWindow="49700" yWindow="500" windowWidth="30300" windowHeight="19400" activeTab="5" xr2:uid="{00000000-000D-0000-FFFF-FFFF00000000}"/>
  </bookViews>
  <sheets>
    <sheet name="Open vragen" sheetId="21" r:id="rId1"/>
    <sheet name="Bestelapplicatie" sheetId="22" r:id="rId2"/>
    <sheet name="Beoordelaar 1" sheetId="7" r:id="rId3"/>
    <sheet name="Beoordelaar 2" sheetId="15" r:id="rId4"/>
    <sheet name="Beoordelaar 3" sheetId="16" r:id="rId5"/>
    <sheet name="Consensus" sheetId="9" r:id="rId6"/>
  </sheets>
  <definedNames>
    <definedName name="Score">'Open vragen'!$B$1:$B$6</definedName>
    <definedName name="Score12345">Bestelapplicatie!$D$4:$I$4</definedName>
    <definedName name="Score135">Bestelapplicatie!$D$10:$G$10</definedName>
    <definedName name="score15">Bestelapplicatie!$D$3:$F$3</definedName>
    <definedName name="Score1510">Bestelapplicatie!$D$5:$G$5</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70" i="9" l="1"/>
  <c r="J70" i="9"/>
  <c r="G70" i="9"/>
  <c r="J59" i="9"/>
  <c r="J58" i="9"/>
  <c r="J57" i="9"/>
  <c r="G59" i="9"/>
  <c r="G58" i="9"/>
  <c r="G57" i="9"/>
  <c r="D59" i="9"/>
  <c r="D58" i="9"/>
  <c r="D57" i="9"/>
  <c r="A57" i="9"/>
  <c r="B5" i="9"/>
  <c r="B59" i="9"/>
  <c r="B4" i="9"/>
  <c r="B58" i="9"/>
  <c r="B3" i="9"/>
  <c r="B57" i="9"/>
  <c r="B29" i="16"/>
  <c r="B29" i="15"/>
  <c r="B29" i="7"/>
  <c r="B27" i="7"/>
  <c r="D7" i="9"/>
  <c r="D12" i="9"/>
  <c r="D17" i="9"/>
  <c r="D19" i="9"/>
  <c r="J17" i="9"/>
  <c r="G17" i="9"/>
  <c r="J12" i="9"/>
  <c r="G12" i="9"/>
  <c r="J7" i="9"/>
  <c r="G7" i="9"/>
  <c r="J15" i="9"/>
  <c r="J14" i="9"/>
  <c r="J13" i="9"/>
  <c r="G15" i="9"/>
  <c r="G14" i="9"/>
  <c r="G13" i="9"/>
  <c r="D15" i="9"/>
  <c r="D14" i="9"/>
  <c r="D13" i="9"/>
  <c r="A13" i="9"/>
  <c r="J19" i="9"/>
  <c r="G19" i="9"/>
  <c r="B15" i="9"/>
  <c r="B14" i="9"/>
  <c r="B13" i="9"/>
  <c r="B8" i="16"/>
  <c r="B7" i="16"/>
  <c r="B8" i="15"/>
  <c r="B7" i="15"/>
  <c r="B8" i="7"/>
  <c r="B7" i="7"/>
  <c r="D72" i="9"/>
  <c r="D74" i="9"/>
  <c r="D78" i="9"/>
  <c r="B33" i="16"/>
  <c r="A33" i="16"/>
  <c r="B31" i="16"/>
  <c r="A31" i="16"/>
  <c r="B27" i="16"/>
  <c r="A27" i="16"/>
  <c r="B25" i="16"/>
  <c r="B23" i="16"/>
  <c r="B21" i="16"/>
  <c r="B19" i="16"/>
  <c r="B18" i="16"/>
  <c r="B17" i="16"/>
  <c r="B15" i="16"/>
  <c r="A15" i="16"/>
  <c r="B13" i="16"/>
  <c r="B11" i="16"/>
  <c r="A11" i="16"/>
  <c r="B10" i="16"/>
  <c r="B6" i="16"/>
  <c r="B5" i="16"/>
  <c r="B4" i="16"/>
  <c r="B3" i="16"/>
  <c r="B2" i="16"/>
  <c r="B33" i="15"/>
  <c r="A33" i="15"/>
  <c r="B31" i="15"/>
  <c r="A31" i="15"/>
  <c r="B27" i="15"/>
  <c r="A27" i="15"/>
  <c r="B25" i="15"/>
  <c r="B23" i="15"/>
  <c r="B21" i="15"/>
  <c r="B19" i="15"/>
  <c r="B18" i="15"/>
  <c r="B17" i="15"/>
  <c r="B15" i="15"/>
  <c r="A15" i="15"/>
  <c r="B13" i="15"/>
  <c r="B11" i="15"/>
  <c r="A11" i="15"/>
  <c r="B10" i="15"/>
  <c r="B6" i="15"/>
  <c r="B5" i="15"/>
  <c r="B4" i="15"/>
  <c r="B3" i="15"/>
  <c r="B2" i="15"/>
  <c r="J72" i="9"/>
  <c r="J74" i="9"/>
  <c r="G72" i="9"/>
  <c r="G74" i="9"/>
  <c r="J35" i="9"/>
  <c r="J34" i="9"/>
  <c r="J33" i="9"/>
  <c r="G35" i="9"/>
  <c r="G34" i="9"/>
  <c r="G33" i="9"/>
  <c r="D35" i="9"/>
  <c r="D34" i="9"/>
  <c r="D33" i="9"/>
  <c r="D29" i="9"/>
  <c r="B33" i="9"/>
  <c r="A33" i="9"/>
  <c r="B17" i="7"/>
  <c r="B18" i="7"/>
  <c r="J67" i="9"/>
  <c r="J66" i="9"/>
  <c r="J65" i="9"/>
  <c r="J63" i="9"/>
  <c r="J62" i="9"/>
  <c r="J61" i="9"/>
  <c r="J55" i="9"/>
  <c r="J54" i="9"/>
  <c r="J53" i="9"/>
  <c r="J51" i="9"/>
  <c r="J50" i="9"/>
  <c r="J49" i="9"/>
  <c r="J47" i="9"/>
  <c r="J46" i="9"/>
  <c r="J45" i="9"/>
  <c r="J43" i="9"/>
  <c r="J42" i="9"/>
  <c r="J41" i="9"/>
  <c r="J39" i="9"/>
  <c r="J38" i="9"/>
  <c r="J37" i="9"/>
  <c r="J31" i="9"/>
  <c r="J30" i="9"/>
  <c r="J29" i="9"/>
  <c r="J27" i="9"/>
  <c r="J26" i="9"/>
  <c r="J25" i="9"/>
  <c r="J23" i="9"/>
  <c r="J22" i="9"/>
  <c r="J21" i="9"/>
  <c r="G67" i="9"/>
  <c r="G66" i="9"/>
  <c r="G65" i="9"/>
  <c r="G63" i="9"/>
  <c r="G62" i="9"/>
  <c r="G61" i="9"/>
  <c r="G55" i="9"/>
  <c r="G54" i="9"/>
  <c r="G53" i="9"/>
  <c r="G51" i="9"/>
  <c r="G50" i="9"/>
  <c r="G49" i="9"/>
  <c r="G47" i="9"/>
  <c r="G46" i="9"/>
  <c r="G45" i="9"/>
  <c r="G43" i="9"/>
  <c r="G42" i="9"/>
  <c r="G41" i="9"/>
  <c r="G39" i="9"/>
  <c r="G38" i="9"/>
  <c r="G37" i="9"/>
  <c r="G31" i="9"/>
  <c r="G30" i="9"/>
  <c r="G29" i="9"/>
  <c r="G27" i="9"/>
  <c r="G26" i="9"/>
  <c r="G25" i="9"/>
  <c r="G23" i="9"/>
  <c r="G22" i="9"/>
  <c r="G21" i="9"/>
  <c r="D67" i="9"/>
  <c r="D66" i="9"/>
  <c r="D65" i="9"/>
  <c r="D63" i="9"/>
  <c r="D62" i="9"/>
  <c r="D61" i="9"/>
  <c r="D55" i="9"/>
  <c r="D54" i="9"/>
  <c r="D53" i="9"/>
  <c r="D51" i="9"/>
  <c r="D50" i="9"/>
  <c r="D49" i="9"/>
  <c r="D47" i="9"/>
  <c r="D46" i="9"/>
  <c r="D45" i="9"/>
  <c r="D43" i="9"/>
  <c r="D42" i="9"/>
  <c r="D41" i="9"/>
  <c r="D39" i="9"/>
  <c r="D38" i="9"/>
  <c r="D37" i="9"/>
  <c r="D31" i="9"/>
  <c r="D30" i="9"/>
  <c r="D27" i="9"/>
  <c r="D26" i="9"/>
  <c r="D25" i="9"/>
  <c r="D23" i="9"/>
  <c r="D22" i="9"/>
  <c r="D21" i="9"/>
  <c r="B65" i="9"/>
  <c r="A65" i="9"/>
  <c r="A61" i="9"/>
  <c r="A53" i="9"/>
  <c r="A49" i="9"/>
  <c r="A45" i="9"/>
  <c r="A41" i="9"/>
  <c r="A37" i="9"/>
  <c r="A29" i="9"/>
  <c r="A25" i="9"/>
  <c r="A21" i="9"/>
  <c r="B10" i="7"/>
  <c r="B2" i="7"/>
  <c r="A33" i="7"/>
  <c r="A31" i="7"/>
  <c r="A27" i="7"/>
  <c r="A15" i="7"/>
  <c r="A11" i="7"/>
  <c r="B33" i="7"/>
  <c r="B31" i="7"/>
  <c r="B25" i="7"/>
  <c r="B23" i="7"/>
  <c r="B21" i="7"/>
  <c r="B19" i="7"/>
  <c r="B15" i="7"/>
  <c r="B13" i="7"/>
  <c r="B11" i="7"/>
  <c r="B6" i="7"/>
  <c r="B5" i="7"/>
  <c r="B4" i="7"/>
  <c r="B3" i="7"/>
  <c r="A8" i="9"/>
  <c r="A3" i="9"/>
  <c r="B67" i="9"/>
  <c r="B35" i="9"/>
  <c r="B66" i="9"/>
  <c r="B34" i="9"/>
  <c r="B8" i="9"/>
  <c r="B21" i="9"/>
  <c r="B25" i="9"/>
  <c r="B29" i="9"/>
  <c r="B37" i="9"/>
  <c r="B41" i="9"/>
  <c r="B45" i="9"/>
  <c r="B49" i="9"/>
  <c r="B53" i="9"/>
  <c r="B61" i="9"/>
  <c r="B9" i="9"/>
  <c r="B22" i="9"/>
  <c r="B26" i="9"/>
  <c r="B30" i="9"/>
  <c r="B38" i="9"/>
  <c r="B42" i="9"/>
  <c r="B46" i="9"/>
  <c r="B50" i="9"/>
  <c r="B54" i="9"/>
  <c r="B62" i="9"/>
  <c r="B10" i="9"/>
  <c r="B23" i="9"/>
  <c r="B27" i="9"/>
  <c r="B31" i="9"/>
  <c r="B39" i="9"/>
  <c r="B43" i="9"/>
  <c r="B47" i="9"/>
  <c r="B51" i="9"/>
  <c r="B55" i="9"/>
  <c r="B63" i="9"/>
  <c r="G78" i="9"/>
  <c r="J78" i="9"/>
  <c r="J8" i="9"/>
  <c r="G8" i="9"/>
  <c r="D8" i="9"/>
  <c r="J10" i="9"/>
  <c r="J9" i="9"/>
  <c r="J5" i="9"/>
  <c r="J4" i="9"/>
  <c r="J3" i="9"/>
  <c r="G10" i="9"/>
  <c r="G9" i="9"/>
  <c r="G5" i="9"/>
  <c r="G4" i="9"/>
  <c r="G3" i="9"/>
  <c r="D10" i="9"/>
  <c r="D9" i="9"/>
  <c r="D5" i="9"/>
  <c r="D4" i="9"/>
  <c r="D3" i="9"/>
  <c r="J1" i="9"/>
  <c r="G1" i="9"/>
  <c r="D1" i="9"/>
</calcChain>
</file>

<file path=xl/sharedStrings.xml><?xml version="1.0" encoding="utf-8"?>
<sst xmlns="http://schemas.openxmlformats.org/spreadsheetml/2006/main" count="481" uniqueCount="66">
  <si>
    <t>&lt;MOTIVATIE&gt;</t>
  </si>
  <si>
    <t>Consensus</t>
  </si>
  <si>
    <t>SCORE</t>
  </si>
  <si>
    <t>Score:</t>
  </si>
  <si>
    <t>Totaalwaardes</t>
  </si>
  <si>
    <t>Uitmuntend</t>
  </si>
  <si>
    <t>Totaal behaalde waarde criterium prijs:</t>
  </si>
  <si>
    <t>Eindscore (kwaliteit/prijs):</t>
  </si>
  <si>
    <t>Inschrijver 1</t>
  </si>
  <si>
    <t>Inschrijver 2</t>
  </si>
  <si>
    <t>Inschrijver 3</t>
  </si>
  <si>
    <t>Goed</t>
  </si>
  <si>
    <t>Voldoende</t>
  </si>
  <si>
    <t>Matig</t>
  </si>
  <si>
    <t>Onvoldoende</t>
  </si>
  <si>
    <t>Motivatie consensus:</t>
  </si>
  <si>
    <t>Totaal behaalde waarde kwaliteit:</t>
  </si>
  <si>
    <t>Beoordelaar 1: &lt;&lt;&gt;&gt;</t>
  </si>
  <si>
    <t>Beoordelaar 2: &lt;&lt;&gt;&gt;</t>
  </si>
  <si>
    <t>Beoordelaar 3: &lt;&lt;&gt;&gt;</t>
  </si>
  <si>
    <t xml:space="preserve">7.1 A OPEN VRAGEN </t>
  </si>
  <si>
    <t>Totaal behaalde waarde open vragen:</t>
  </si>
  <si>
    <t>Te behalen punten (op basis van consensus)</t>
  </si>
  <si>
    <t>Algemeen</t>
  </si>
  <si>
    <t>Ja: 5 punten
Nee: 1 punt</t>
  </si>
  <si>
    <t>Gebruikers vriendelijkheid</t>
  </si>
  <si>
    <t>Prijzen</t>
  </si>
  <si>
    <t>Huisstijl</t>
  </si>
  <si>
    <t>De website is herkenbaar voor gebruikers/bestellers van de aanbestedende dienst als ware het een eigen webshop van aanbestedende dienst is (uitgangspunt de stijl van zaam.nl).</t>
  </si>
  <si>
    <t>Communicatie</t>
  </si>
  <si>
    <t xml:space="preserve">Eindscore: de SOM </t>
  </si>
  <si>
    <t>Login werkt conform opgegeven inloggegevens.</t>
  </si>
  <si>
    <t>Algehele indruk opzet / uitstraling / laagdrempeligheid.</t>
  </si>
  <si>
    <t>Aantal handelingen na het inloggen tot afronding per bestelling van een visitekaartje (zonder invoer van de content).</t>
  </si>
  <si>
    <t>De beoordelaar zal letten op de mate van logische opbouw van de schermen en eenvoud van de opzet van de bestelapplicatie.</t>
  </si>
  <si>
    <t>Mogelijkheid om drukkleuren van de opdracht te wijzigen (van PMS naar full color) in de aanvraag.</t>
  </si>
  <si>
    <t>Mogelijkheid van vrij tekstveld.</t>
  </si>
  <si>
    <t>Aanwezigheid van help-functies, automatische tips en ondersteuning</t>
  </si>
  <si>
    <t xml:space="preserve">Automatische e-mail notificatie (e-mailadres moet dus een verplicht veld zijn). </t>
  </si>
  <si>
    <t>Totaal behaalde waarde bestelapplicatie:</t>
  </si>
  <si>
    <t>1 tot 5 punten</t>
  </si>
  <si>
    <t>1 = Onvoldoende</t>
  </si>
  <si>
    <t>2 = Matig</t>
  </si>
  <si>
    <t>3 = Voldoende</t>
  </si>
  <si>
    <t>4 = Goed</t>
  </si>
  <si>
    <t>5 = Uitmuntend</t>
  </si>
  <si>
    <t>Ja: 5 punten
Redelijk: 3 punten
Nee: 1 punt</t>
  </si>
  <si>
    <t>Factor</t>
  </si>
  <si>
    <t>Totaal behaalde score bestelapplicatie:</t>
  </si>
  <si>
    <t>7.2 GEBRUIKSVRIENDELIJKHEID BESTELAPPLICATIE DRUKWERK</t>
  </si>
  <si>
    <t>Algehele indruk bij het bestellen van een reprografische opdracht.</t>
  </si>
  <si>
    <t>Goed: 10 punten
Voldoende: 5 punten
Matig: 1 punt</t>
  </si>
  <si>
    <t>Juiste prijzen (tarieven conform het ingediende prijzenblad van de inschrijver en BTW) komt online in beeld (tijdens bestellen). Dit moet gelden voor alle bestellingen (te beoordelen door de procesbegeleider).</t>
  </si>
  <si>
    <t>Tot 8: 10 punten
8 t/m 15: 5 punten
Meer dan 15: 1 punt</t>
  </si>
  <si>
    <t>Goed: 5 punten
Voldoende: 3 punten
Matig: 1 punt</t>
  </si>
  <si>
    <r>
      <t xml:space="preserve">Minimaal te behalen punten: </t>
    </r>
    <r>
      <rPr>
        <b/>
        <sz val="12"/>
        <color rgb="FFFF0000"/>
        <rFont val="Verdana"/>
        <family val="2"/>
      </rPr>
      <t>40,</t>
    </r>
    <r>
      <rPr>
        <sz val="12"/>
        <color theme="1"/>
        <rFont val="Verdana"/>
        <family val="2"/>
      </rPr>
      <t xml:space="preserve"> een lagere score zal leiden tot uitsluiting</t>
    </r>
  </si>
  <si>
    <t>1. 	Plan van aanpak/ implementatie algemeen</t>
  </si>
  <si>
    <t xml:space="preserve">2. 	Marktconforme prijsstelling </t>
  </si>
  <si>
    <t>3. 	Aflevering bestellingen</t>
  </si>
  <si>
    <t>Gedurende het bestelproces worden de prijzen live weergegeven.</t>
  </si>
  <si>
    <t>Maximaal 70 punten</t>
  </si>
  <si>
    <t>Om de kwaliteit van een inschrijver te kunnen beoordelen heeft de aanbestedende dienst gekozen voor de beoordelingsmethodiek ‘gunnen op waarde’. Per open vraag zal de beoordelingsgroep een waarde toekennen. Hoe meer toegevoegde waarde en/of kwaliteit een inschrijver biedt, hoe hoger zij op het onderdeel kwaliteit scoort (meer € waarde). 
De maximaal te behalen waarden per item en per onderdeel treft Inschrijver aan in bijlage 12.</t>
  </si>
  <si>
    <t>Inschrijver dient te beschrijven op maximaal 3 pagina’s A4 (toe te voegen via TenderNed), op welke wijze zij de implementatie (dynamische verificatie fase 1 en fase 2) en de overgang van de huidige naar de toekomstige situatie gaat managen. Inschrijver beschrijft daarbij minimaal:
•	 Een plan van aanpak waarbij inschrijver duidelijk aangeeft welke rol zij hierin gaat vervullen. 
•	 Een uitgewerkt tijdspad rekening gehouden met een sterke decentrale organisatie en de fasering van de dynamische verificatie.
•	 Op welke wijze inschrijver contacten opbouwt en organiseert met de medewerker communicatie van de opdrachtgever door middel van een communicatiematrix zowel centraal als decentraal.
•	 Welke inspanningen (uitgedrukt in uren en functies) er van de opdrachtgever verwacht worden en wanneer (in welke fase) (centraal en op de scholen).
•	 Welke risico’s inschrijver ziet en hoe zij die denkt te kunnen beheersen.
•	 Een communicatieplan (uitgewerkt in concepten en middelen) passend bij de aanvang/opstart van de dynamische verificatie om de scholen te informeren en te enthousiasmeren.</t>
  </si>
  <si>
    <t>De opdrachtgever hecht veel waarde aan blijvende marktconforme prijzen met marktpartijen. U dient in maximaal 2 A4 te beschrijven (toe te voegen via TenderNed) op welke wijze u invulling gaat geven aan deze vraag toegespitst op de onderhavige drukwerkopdrachten uit deze aanbesteding. Inschrijver beschrijft daarbij minimaal:
•	 Hoe zij de marktconformiteit van promotioneel drukwerk gaat waarborgen, specifiek voor bestellingen en bijzondere handelingskosten die niet op het prijzenblad zijn verwerkt.
•	 Hoe inschrijver om gaat met een prijsstelling die door een besteller op een school vergeleken wordt met een online leverancier die bijvoorbeeld voor hetzelfde drukwerk 50% lagere kosten biedt? Dit alles met het doel om wederzijdse tevredenheid te behouden.
•	 Hoe inschrijver om gaat met een situatie waarbij een school sneller bij een lokale copyshop of drukker een bestelling geleverd krijgt dan volgens het in deze aanbesteding afgestemde SLA.</t>
  </si>
  <si>
    <t xml:space="preserve">Inschrijver dient op maximaal 3 A4 te beschrijven (toe te voegen via TenderNed) op welke wijze zij de levering van bestellingen zal gaan verzorgen. Inschrijver beschrijft hierbij minimaal het volgende:
•	 Of inschrijver de bezorging in eigen beheer zal uitvoeren of de bezorging uitbesteedt. 
•	 Hoe inschrijver zal waarborgen dat de bestellingen te allen tijde binnen de gestelde levertijden geleverd zullen worden.
•	 Hoe inschrijver zal waarborgen dat de bezorger (ongeacht of de bezorging door inschrijver in eigen beheer wordt gedaan of wordt uitbesteed) op de hoogte is van hetgeen gesteld is in het programma van eisen omtrent de levering. 
•	 Hoe inschrijver handelt in de situatie dat een bestelling zoekraakt in het bezorgproces. 
•	 Hoe inschrijver handelt in de situatie dat een bezorging uitbesteed is en de bezorgdienst aangeeft dat de bestelling is afgeleverd bij aanbestedende dienst, maar aanbestedende dienst de bestelling niet ontvangen heeft. </t>
  </si>
  <si>
    <r>
      <t xml:space="preserve">Minimaal te behalen punten: </t>
    </r>
    <r>
      <rPr>
        <b/>
        <sz val="9"/>
        <color rgb="FFFF0000"/>
        <rFont val="Verdana"/>
        <family val="2"/>
      </rPr>
      <t>40</t>
    </r>
    <r>
      <rPr>
        <sz val="9"/>
        <color theme="1"/>
        <rFont val="Verdana"/>
        <family val="2"/>
      </rPr>
      <t>, een lagere score zal leiden tot uitsluiting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</si>
</sst>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0.0000"/>
  </numFmts>
  <fonts count="25"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name val="Verdana"/>
      <family val="2"/>
    </font>
    <font>
      <sz val="10"/>
      <color theme="1"/>
      <name val="Calibri"/>
      <family val="2"/>
      <scheme val="minor"/>
    </font>
    <font>
      <sz val="9"/>
      <color theme="0"/>
      <name val="Verdana"/>
      <family val="2"/>
    </font>
    <font>
      <sz val="8"/>
      <color theme="1"/>
      <name val="Verdana"/>
      <family val="2"/>
    </font>
    <font>
      <b/>
      <sz val="8"/>
      <color theme="0"/>
      <name val="Verdana"/>
      <family val="2"/>
    </font>
    <font>
      <b/>
      <sz val="10"/>
      <color theme="0"/>
      <name val="Verdana"/>
      <family val="2"/>
    </font>
    <font>
      <b/>
      <sz val="16"/>
      <color theme="1"/>
      <name val="Verdana"/>
      <family val="2"/>
    </font>
    <font>
      <b/>
      <sz val="16"/>
      <color theme="0"/>
      <name val="Verdana"/>
      <family val="2"/>
    </font>
    <font>
      <sz val="16"/>
      <color theme="1"/>
      <name val="Calibri"/>
      <family val="2"/>
      <scheme val="minor"/>
    </font>
    <font>
      <sz val="11"/>
      <color theme="0"/>
      <name val="Calibri"/>
      <family val="2"/>
      <scheme val="minor"/>
    </font>
    <font>
      <sz val="12"/>
      <color theme="1"/>
      <name val="Verdana"/>
      <family val="2"/>
    </font>
    <font>
      <b/>
      <sz val="12"/>
      <color rgb="FFFF0000"/>
      <name val="Verdana"/>
      <family val="2"/>
    </font>
    <font>
      <sz val="9"/>
      <color theme="1"/>
      <name val="Verdana"/>
      <family val="2"/>
    </font>
    <font>
      <b/>
      <sz val="9"/>
      <color rgb="FFFF0000"/>
      <name val="Verdana"/>
      <family val="2"/>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9" tint="0.399975585192419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28">
    <xf numFmtId="0" fontId="0" fillId="0" borderId="0" xfId="0"/>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6" xfId="0" applyFont="1" applyFill="1" applyBorder="1" applyAlignment="1" applyProtection="1">
      <alignment horizontal="left" vertical="center" indent="1"/>
    </xf>
    <xf numFmtId="0" fontId="2" fillId="2" borderId="6" xfId="0" applyFont="1" applyFill="1" applyBorder="1" applyAlignment="1" applyProtection="1">
      <alignment horizontal="left" vertical="center" wrapText="1" indent="1"/>
    </xf>
    <xf numFmtId="0" fontId="2" fillId="2" borderId="6" xfId="0" applyFont="1" applyFill="1" applyBorder="1" applyAlignment="1" applyProtection="1"/>
    <xf numFmtId="0" fontId="4" fillId="2" borderId="6" xfId="0" applyFont="1" applyFill="1" applyBorder="1" applyAlignment="1" applyProtection="1">
      <alignment horizontal="left" vertical="center" indent="1"/>
    </xf>
    <xf numFmtId="0" fontId="4" fillId="2" borderId="6"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12" fillId="0" borderId="0" xfId="0" applyFont="1"/>
    <xf numFmtId="0" fontId="1" fillId="4" borderId="1" xfId="0" applyFont="1" applyFill="1" applyBorder="1" applyAlignment="1">
      <alignment horizontal="right" vertical="center"/>
    </xf>
    <xf numFmtId="0" fontId="8" fillId="4" borderId="1" xfId="0" applyFont="1" applyFill="1" applyBorder="1" applyAlignment="1" applyProtection="1">
      <alignment horizontal="center" vertical="center" wrapText="1"/>
    </xf>
    <xf numFmtId="0" fontId="7" fillId="5" borderId="2" xfId="0" applyFont="1" applyFill="1" applyBorder="1" applyAlignment="1">
      <alignment vertical="center"/>
    </xf>
    <xf numFmtId="0" fontId="7" fillId="5" borderId="4" xfId="0" applyFont="1" applyFill="1" applyBorder="1" applyAlignment="1">
      <alignment horizontal="center" vertical="center"/>
    </xf>
    <xf numFmtId="0" fontId="7" fillId="5" borderId="4" xfId="0" applyFont="1" applyFill="1" applyBorder="1" applyAlignment="1">
      <alignment vertical="center"/>
    </xf>
    <xf numFmtId="0" fontId="8" fillId="5" borderId="1" xfId="0" applyFont="1" applyFill="1" applyBorder="1" applyAlignment="1" applyProtection="1">
      <alignment horizontal="center" vertical="center" wrapText="1"/>
      <protection locked="0"/>
    </xf>
    <xf numFmtId="0" fontId="7" fillId="5" borderId="3" xfId="0" applyFont="1" applyFill="1" applyBorder="1" applyAlignment="1">
      <alignment horizontal="center" vertical="center"/>
    </xf>
    <xf numFmtId="0" fontId="7" fillId="5" borderId="1"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1" fillId="4" borderId="2" xfId="0" applyFont="1" applyFill="1" applyBorder="1" applyAlignment="1" applyProtection="1">
      <alignment horizontal="left" vertical="center" wrapText="1" indent="1"/>
    </xf>
    <xf numFmtId="0" fontId="13" fillId="2" borderId="0" xfId="0" applyFont="1" applyFill="1" applyBorder="1" applyAlignment="1">
      <alignment horizontal="center" vertical="center" wrapText="1"/>
    </xf>
    <xf numFmtId="0" fontId="2" fillId="5" borderId="8" xfId="0" applyFont="1" applyFill="1" applyBorder="1" applyAlignment="1" applyProtection="1">
      <alignment vertical="center" wrapText="1"/>
    </xf>
    <xf numFmtId="0" fontId="2" fillId="2" borderId="0" xfId="0" applyFont="1" applyFill="1" applyBorder="1" applyAlignment="1" applyProtection="1">
      <alignment horizontal="left" vertical="center" wrapText="1" indent="1"/>
    </xf>
    <xf numFmtId="166" fontId="2" fillId="2" borderId="0" xfId="0" applyNumberFormat="1" applyFont="1" applyFill="1" applyBorder="1" applyAlignment="1" applyProtection="1">
      <alignment horizontal="left" vertical="center" wrapText="1" indent="1"/>
    </xf>
    <xf numFmtId="0" fontId="2" fillId="6"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2" borderId="6" xfId="0" applyFont="1" applyFill="1" applyBorder="1" applyAlignment="1" applyProtection="1">
      <alignment horizontal="left" vertical="center" wrapText="1"/>
    </xf>
    <xf numFmtId="0" fontId="2" fillId="3" borderId="4" xfId="0" applyFont="1" applyFill="1" applyBorder="1" applyAlignment="1" applyProtection="1">
      <alignment wrapText="1"/>
    </xf>
    <xf numFmtId="0" fontId="2" fillId="2" borderId="6" xfId="0" applyFont="1" applyFill="1" applyBorder="1" applyAlignment="1" applyProtection="1">
      <alignment wrapText="1"/>
    </xf>
    <xf numFmtId="0" fontId="2" fillId="3" borderId="3" xfId="0" applyFont="1" applyFill="1" applyBorder="1" applyAlignment="1" applyProtection="1">
      <alignment wrapText="1"/>
    </xf>
    <xf numFmtId="0" fontId="4" fillId="2" borderId="5" xfId="0" applyFont="1" applyFill="1" applyBorder="1" applyAlignment="1" applyProtection="1">
      <alignment horizontal="left" vertical="center" indent="1"/>
    </xf>
    <xf numFmtId="0" fontId="4" fillId="2" borderId="0" xfId="0" applyFont="1" applyFill="1" applyBorder="1" applyAlignment="1" applyProtection="1">
      <alignment horizontal="left" vertical="center"/>
    </xf>
    <xf numFmtId="0" fontId="0" fillId="0" borderId="0" xfId="0" applyProtection="1"/>
    <xf numFmtId="0" fontId="14" fillId="4" borderId="1" xfId="0" applyFont="1" applyFill="1" applyBorder="1" applyAlignment="1">
      <alignment vertical="center" wrapText="1"/>
    </xf>
    <xf numFmtId="0" fontId="0" fillId="4" borderId="1" xfId="0" applyFill="1" applyBorder="1"/>
    <xf numFmtId="0" fontId="14" fillId="6" borderId="1" xfId="0" applyFont="1" applyFill="1" applyBorder="1" applyAlignment="1">
      <alignment vertical="center" wrapText="1"/>
    </xf>
    <xf numFmtId="0" fontId="14" fillId="6" borderId="1" xfId="0" applyFont="1" applyFill="1" applyBorder="1" applyAlignment="1">
      <alignment vertical="center"/>
    </xf>
    <xf numFmtId="0" fontId="14" fillId="6" borderId="10" xfId="0" applyFont="1" applyFill="1" applyBorder="1" applyAlignment="1">
      <alignment vertical="center" wrapText="1"/>
    </xf>
    <xf numFmtId="0" fontId="14" fillId="6" borderId="7" xfId="0" applyFont="1" applyFill="1" applyBorder="1" applyAlignment="1">
      <alignment horizontal="center" vertical="center" wrapText="1"/>
    </xf>
    <xf numFmtId="0" fontId="2" fillId="3" borderId="0" xfId="0" applyFont="1" applyFill="1" applyProtection="1"/>
    <xf numFmtId="0" fontId="2" fillId="3" borderId="4" xfId="0" applyFont="1" applyFill="1" applyBorder="1" applyAlignment="1" applyProtection="1"/>
    <xf numFmtId="0" fontId="2" fillId="3" borderId="2" xfId="0" applyFont="1" applyFill="1" applyBorder="1" applyProtection="1"/>
    <xf numFmtId="0" fontId="2" fillId="3" borderId="0" xfId="0" applyFont="1" applyFill="1" applyBorder="1" applyProtection="1"/>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2" fillId="3" borderId="9" xfId="0" applyFont="1" applyFill="1" applyBorder="1" applyProtection="1"/>
    <xf numFmtId="0" fontId="4" fillId="3" borderId="1" xfId="0" applyFont="1" applyFill="1" applyBorder="1" applyAlignment="1">
      <alignment horizontal="right" vertical="center"/>
    </xf>
    <xf numFmtId="0" fontId="18" fillId="2" borderId="6" xfId="0" applyFont="1" applyFill="1" applyBorder="1" applyAlignment="1" applyProtection="1">
      <alignment horizontal="left" vertical="center" indent="1"/>
    </xf>
    <xf numFmtId="167" fontId="18" fillId="2" borderId="9" xfId="0" applyNumberFormat="1" applyFont="1" applyFill="1" applyBorder="1" applyAlignment="1" applyProtection="1">
      <alignment horizontal="left" vertical="center"/>
    </xf>
    <xf numFmtId="0" fontId="19" fillId="0" borderId="0" xfId="0" applyFont="1"/>
    <xf numFmtId="0" fontId="14" fillId="6" borderId="6" xfId="0" applyFont="1" applyFill="1" applyBorder="1" applyAlignment="1">
      <alignment vertical="center" wrapText="1"/>
    </xf>
    <xf numFmtId="0" fontId="14" fillId="6" borderId="8" xfId="0" applyFont="1" applyFill="1" applyBorder="1" applyAlignment="1">
      <alignment vertical="center" wrapText="1"/>
    </xf>
    <xf numFmtId="0" fontId="20" fillId="0" borderId="0" xfId="0" applyFont="1"/>
    <xf numFmtId="0" fontId="3" fillId="5" borderId="8" xfId="0" applyFont="1" applyFill="1" applyBorder="1" applyAlignment="1" applyProtection="1">
      <alignment vertical="center" wrapText="1"/>
    </xf>
    <xf numFmtId="0" fontId="14" fillId="4" borderId="2" xfId="0" applyFont="1" applyFill="1" applyBorder="1" applyAlignment="1">
      <alignment vertical="center" wrapText="1"/>
    </xf>
    <xf numFmtId="0" fontId="14" fillId="6" borderId="1"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4" fillId="6" borderId="7" xfId="0" applyFont="1" applyFill="1" applyBorder="1" applyAlignment="1">
      <alignment horizontal="left" vertical="center" wrapText="1"/>
    </xf>
    <xf numFmtId="0" fontId="14" fillId="6" borderId="8" xfId="0" applyFont="1" applyFill="1" applyBorder="1" applyAlignment="1">
      <alignment horizontal="left" vertical="center" wrapText="1"/>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7" borderId="4"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7" borderId="2" xfId="0" applyNumberFormat="1" applyFont="1" applyFill="1" applyBorder="1" applyAlignment="1" applyProtection="1">
      <alignment horizontal="center" vertical="center" wrapText="1"/>
      <protection locked="0"/>
    </xf>
    <xf numFmtId="165" fontId="3" fillId="2" borderId="2" xfId="0" applyNumberFormat="1" applyFont="1" applyFill="1" applyBorder="1" applyAlignment="1" applyProtection="1">
      <alignment horizontal="center" vertical="center"/>
      <protection locked="0"/>
    </xf>
    <xf numFmtId="165" fontId="3" fillId="2" borderId="3" xfId="0" applyNumberFormat="1" applyFont="1" applyFill="1" applyBorder="1" applyAlignment="1" applyProtection="1">
      <alignment horizontal="center" vertical="center"/>
      <protection locked="0"/>
    </xf>
    <xf numFmtId="0" fontId="16" fillId="3" borderId="6" xfId="0" applyFont="1" applyFill="1" applyBorder="1" applyAlignment="1" applyProtection="1">
      <alignment horizontal="center" vertical="center"/>
    </xf>
    <xf numFmtId="0" fontId="16" fillId="3" borderId="8" xfId="0" applyFont="1" applyFill="1" applyBorder="1" applyAlignment="1" applyProtection="1">
      <alignment horizontal="center" vertical="center"/>
    </xf>
    <xf numFmtId="0" fontId="16" fillId="3" borderId="7" xfId="0" applyFont="1" applyFill="1" applyBorder="1" applyAlignment="1" applyProtection="1">
      <alignment horizontal="center" vertical="center" wrapText="1"/>
    </xf>
    <xf numFmtId="0" fontId="16" fillId="3" borderId="6" xfId="0" applyFont="1" applyFill="1" applyBorder="1" applyAlignment="1" applyProtection="1">
      <alignment horizontal="center" vertical="center" wrapText="1"/>
    </xf>
    <xf numFmtId="0" fontId="16" fillId="3" borderId="8" xfId="0" applyFont="1" applyFill="1" applyBorder="1" applyAlignment="1" applyProtection="1">
      <alignment horizontal="center" vertical="center" wrapText="1"/>
    </xf>
    <xf numFmtId="0" fontId="2" fillId="5" borderId="7" xfId="0" applyFont="1" applyFill="1" applyBorder="1" applyAlignment="1" applyProtection="1">
      <alignment horizontal="left" vertical="center" wrapText="1"/>
    </xf>
    <xf numFmtId="0" fontId="2" fillId="5" borderId="8" xfId="0" applyFont="1" applyFill="1" applyBorder="1" applyAlignment="1" applyProtection="1">
      <alignment horizontal="left" vertical="center" wrapText="1"/>
    </xf>
    <xf numFmtId="0" fontId="16" fillId="3" borderId="7" xfId="0" applyFont="1" applyFill="1" applyBorder="1" applyAlignment="1" applyProtection="1">
      <alignment horizontal="center" vertical="center"/>
    </xf>
    <xf numFmtId="0" fontId="21" fillId="8" borderId="1"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6" xfId="0" applyFont="1" applyFill="1" applyBorder="1" applyAlignment="1">
      <alignment horizontal="left" vertical="center" wrapText="1"/>
    </xf>
    <xf numFmtId="164" fontId="2" fillId="7" borderId="1" xfId="0" applyNumberFormat="1" applyFont="1" applyFill="1" applyBorder="1" applyAlignment="1" applyProtection="1">
      <alignment horizontal="center" vertical="center" wrapText="1"/>
      <protection locked="0"/>
    </xf>
    <xf numFmtId="0" fontId="9" fillId="4" borderId="1" xfId="0" applyFont="1" applyFill="1" applyBorder="1" applyAlignment="1">
      <alignment horizontal="right" vertical="center" wrapText="1"/>
    </xf>
    <xf numFmtId="166" fontId="11" fillId="4" borderId="2" xfId="0" applyNumberFormat="1" applyFont="1" applyFill="1" applyBorder="1" applyAlignment="1" applyProtection="1">
      <alignment horizontal="center" vertical="center" wrapText="1"/>
    </xf>
    <xf numFmtId="166" fontId="11" fillId="4" borderId="3" xfId="0" applyNumberFormat="1" applyFont="1" applyFill="1" applyBorder="1" applyAlignment="1" applyProtection="1">
      <alignment horizontal="center" vertical="center" wrapText="1"/>
    </xf>
    <xf numFmtId="0" fontId="1" fillId="6" borderId="2" xfId="0" applyFont="1" applyFill="1" applyBorder="1" applyAlignment="1">
      <alignment horizontal="right" vertical="center"/>
    </xf>
    <xf numFmtId="0" fontId="1" fillId="6" borderId="3" xfId="0" applyFont="1" applyFill="1" applyBorder="1" applyAlignment="1">
      <alignment horizontal="right" vertical="center"/>
    </xf>
    <xf numFmtId="0" fontId="17" fillId="4" borderId="2" xfId="0" applyFont="1" applyFill="1" applyBorder="1" applyAlignment="1">
      <alignment horizontal="right" vertical="center"/>
    </xf>
    <xf numFmtId="0" fontId="17" fillId="4" borderId="3" xfId="0" applyFont="1" applyFill="1" applyBorder="1" applyAlignment="1">
      <alignment horizontal="right" vertical="center"/>
    </xf>
    <xf numFmtId="166" fontId="1" fillId="6" borderId="2" xfId="0" applyNumberFormat="1" applyFont="1" applyFill="1" applyBorder="1" applyAlignment="1" applyProtection="1">
      <alignment horizontal="center" vertical="center"/>
      <protection locked="0"/>
    </xf>
    <xf numFmtId="166" fontId="1" fillId="6" borderId="3" xfId="0" applyNumberFormat="1" applyFont="1" applyFill="1" applyBorder="1" applyAlignment="1" applyProtection="1">
      <alignment horizontal="center" vertical="center"/>
      <protection locked="0"/>
    </xf>
    <xf numFmtId="166" fontId="17" fillId="4" borderId="2" xfId="0" applyNumberFormat="1" applyFont="1" applyFill="1" applyBorder="1" applyAlignment="1">
      <alignment horizontal="center" vertical="center"/>
    </xf>
    <xf numFmtId="167" fontId="17" fillId="4" borderId="3" xfId="0" applyNumberFormat="1" applyFont="1" applyFill="1" applyBorder="1" applyAlignment="1">
      <alignment horizontal="center" vertical="center"/>
    </xf>
    <xf numFmtId="166" fontId="11" fillId="4" borderId="13" xfId="0" applyNumberFormat="1" applyFont="1" applyFill="1" applyBorder="1" applyAlignment="1" applyProtection="1">
      <alignment horizontal="center" vertical="center" wrapText="1"/>
    </xf>
    <xf numFmtId="166" fontId="11" fillId="4" borderId="10" xfId="0" applyNumberFormat="1" applyFont="1" applyFill="1" applyBorder="1" applyAlignment="1" applyProtection="1">
      <alignment horizontal="center" vertical="center" wrapText="1"/>
    </xf>
    <xf numFmtId="0" fontId="11" fillId="4" borderId="13" xfId="0" applyNumberFormat="1" applyFont="1" applyFill="1" applyBorder="1" applyAlignment="1" applyProtection="1">
      <alignment horizontal="center" vertical="center" wrapText="1"/>
    </xf>
    <xf numFmtId="166" fontId="11" fillId="7" borderId="2" xfId="0" applyNumberFormat="1" applyFont="1" applyFill="1" applyBorder="1" applyAlignment="1" applyProtection="1">
      <alignment horizontal="center" vertical="center" wrapText="1"/>
    </xf>
    <xf numFmtId="166" fontId="11" fillId="7" borderId="4" xfId="0" applyNumberFormat="1" applyFont="1" applyFill="1" applyBorder="1" applyAlignment="1" applyProtection="1">
      <alignment horizontal="center" vertical="center" wrapText="1"/>
    </xf>
    <xf numFmtId="166" fontId="11" fillId="7" borderId="3" xfId="0" applyNumberFormat="1" applyFont="1" applyFill="1" applyBorder="1" applyAlignment="1" applyProtection="1">
      <alignment horizontal="center" vertical="center" wrapText="1"/>
    </xf>
    <xf numFmtId="0" fontId="10" fillId="3" borderId="1" xfId="0" applyFont="1" applyFill="1" applyBorder="1" applyAlignment="1">
      <alignment horizontal="right" vertical="center" wrapText="1"/>
    </xf>
    <xf numFmtId="0" fontId="4" fillId="3" borderId="5"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3" fontId="11" fillId="5" borderId="11" xfId="0" applyNumberFormat="1" applyFont="1" applyFill="1" applyBorder="1" applyAlignment="1" applyProtection="1">
      <alignment horizontal="center" vertical="center" wrapText="1"/>
    </xf>
    <xf numFmtId="3" fontId="11" fillId="5" borderId="12" xfId="0" applyNumberFormat="1" applyFont="1" applyFill="1" applyBorder="1" applyAlignment="1" applyProtection="1">
      <alignment horizontal="center" vertical="center" wrapText="1"/>
    </xf>
    <xf numFmtId="166" fontId="4" fillId="3" borderId="2" xfId="0" applyNumberFormat="1" applyFont="1" applyFill="1" applyBorder="1" applyAlignment="1" applyProtection="1">
      <alignment horizontal="center" vertical="center" wrapText="1"/>
    </xf>
    <xf numFmtId="166" fontId="4" fillId="3" borderId="3" xfId="0" applyNumberFormat="1" applyFont="1" applyFill="1" applyBorder="1" applyAlignment="1" applyProtection="1">
      <alignment horizontal="center" vertical="center" wrapText="1"/>
    </xf>
    <xf numFmtId="0" fontId="1" fillId="7" borderId="2" xfId="0" applyFont="1" applyFill="1" applyBorder="1" applyAlignment="1">
      <alignment horizontal="right" vertical="center"/>
    </xf>
    <xf numFmtId="0" fontId="1" fillId="7" borderId="3" xfId="0" applyFont="1" applyFill="1" applyBorder="1" applyAlignment="1">
      <alignment horizontal="right" vertical="center"/>
    </xf>
    <xf numFmtId="0" fontId="1" fillId="5" borderId="2" xfId="0" applyFont="1" applyFill="1" applyBorder="1" applyAlignment="1">
      <alignment horizontal="right" vertical="center"/>
    </xf>
    <xf numFmtId="0" fontId="1" fillId="5" borderId="3" xfId="0" applyFont="1" applyFill="1" applyBorder="1" applyAlignment="1">
      <alignment horizontal="right" vertical="center"/>
    </xf>
    <xf numFmtId="0" fontId="1" fillId="4" borderId="2" xfId="0" applyFont="1" applyFill="1" applyBorder="1" applyAlignment="1">
      <alignment horizontal="right" vertical="center"/>
    </xf>
    <xf numFmtId="0" fontId="1" fillId="4" borderId="3" xfId="0" applyFont="1" applyFill="1" applyBorder="1" applyAlignment="1">
      <alignment horizontal="right" vertical="center"/>
    </xf>
    <xf numFmtId="0" fontId="23" fillId="8" borderId="1" xfId="0" applyFont="1" applyFill="1" applyBorder="1" applyAlignment="1">
      <alignment horizontal="lef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G8"/>
  <sheetViews>
    <sheetView showGridLines="0" topLeftCell="A5" zoomScale="120" zoomScaleNormal="120" workbookViewId="0">
      <selection activeCell="A11" sqref="A11"/>
    </sheetView>
  </sheetViews>
  <sheetFormatPr baseColWidth="10" defaultRowHeight="15" x14ac:dyDescent="0.2"/>
  <cols>
    <col min="1" max="1" width="120.83203125" customWidth="1"/>
  </cols>
  <sheetData>
    <row r="1" spans="1:7" ht="30" customHeight="1" x14ac:dyDescent="0.2">
      <c r="A1" s="29" t="s">
        <v>20</v>
      </c>
      <c r="B1" s="60" t="s">
        <v>3</v>
      </c>
    </row>
    <row r="2" spans="1:7" ht="70" x14ac:dyDescent="0.2">
      <c r="A2" s="30" t="s">
        <v>61</v>
      </c>
      <c r="B2" s="24" t="s">
        <v>5</v>
      </c>
    </row>
    <row r="3" spans="1:7" ht="35" customHeight="1" x14ac:dyDescent="0.2">
      <c r="A3" s="31" t="s">
        <v>56</v>
      </c>
      <c r="B3" s="60" t="s">
        <v>11</v>
      </c>
      <c r="C3" s="24" t="s">
        <v>11</v>
      </c>
      <c r="D3" s="24" t="s">
        <v>12</v>
      </c>
      <c r="E3" s="24" t="s">
        <v>13</v>
      </c>
      <c r="F3" s="24" t="s">
        <v>14</v>
      </c>
      <c r="G3" s="24" t="s">
        <v>2</v>
      </c>
    </row>
    <row r="4" spans="1:7" ht="160" customHeight="1" x14ac:dyDescent="0.2">
      <c r="A4" s="32" t="s">
        <v>62</v>
      </c>
      <c r="B4" s="60" t="s">
        <v>12</v>
      </c>
    </row>
    <row r="5" spans="1:7" ht="35" customHeight="1" x14ac:dyDescent="0.2">
      <c r="A5" s="31" t="s">
        <v>57</v>
      </c>
      <c r="B5" s="60" t="s">
        <v>13</v>
      </c>
    </row>
    <row r="6" spans="1:7" ht="140" customHeight="1" x14ac:dyDescent="0.2">
      <c r="A6" s="32" t="s">
        <v>63</v>
      </c>
      <c r="B6" s="60" t="s">
        <v>14</v>
      </c>
    </row>
    <row r="7" spans="1:7" ht="35" customHeight="1" x14ac:dyDescent="0.2">
      <c r="A7" s="31" t="s">
        <v>58</v>
      </c>
      <c r="B7" s="60" t="s">
        <v>13</v>
      </c>
    </row>
    <row r="8" spans="1:7" ht="140" customHeight="1" x14ac:dyDescent="0.2">
      <c r="A8" s="32" t="s">
        <v>64</v>
      </c>
      <c r="B8" s="60" t="s">
        <v>14</v>
      </c>
    </row>
  </sheetData>
  <sheetProtection algorithmName="SHA-512" hashValue="t01jVujP9YbNIaoIjrvjxFEuxm+ENe2C9g+D1yrnmnkr6CX9nPKQuLbk6sWY3y7JL2uV8PwIxNb3HI+MPyIr/Q==" saltValue="aUNoSjiKE8CFzTGe/qAIs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E8EAF-CF46-6944-B63F-5F4410FA8132}">
  <dimension ref="A1:I20"/>
  <sheetViews>
    <sheetView showGridLines="0" zoomScale="150" zoomScaleNormal="150" workbookViewId="0">
      <selection activeCell="E11" sqref="E11"/>
    </sheetView>
  </sheetViews>
  <sheetFormatPr baseColWidth="10" defaultRowHeight="15" x14ac:dyDescent="0.2"/>
  <cols>
    <col min="2" max="2" width="50.83203125" customWidth="1"/>
    <col min="3" max="3" width="20.83203125" customWidth="1"/>
    <col min="4" max="9" width="10.83203125" style="60"/>
  </cols>
  <sheetData>
    <row r="1" spans="1:9" ht="24" customHeight="1" x14ac:dyDescent="0.2">
      <c r="A1" s="67" t="s">
        <v>49</v>
      </c>
      <c r="B1" s="68"/>
      <c r="C1" s="69"/>
    </row>
    <row r="2" spans="1:9" ht="24" customHeight="1" x14ac:dyDescent="0.2">
      <c r="A2" s="50"/>
      <c r="B2" s="51"/>
      <c r="C2" s="52" t="s">
        <v>22</v>
      </c>
    </row>
    <row r="3" spans="1:9" ht="24" customHeight="1" x14ac:dyDescent="0.2">
      <c r="A3" s="63" t="s">
        <v>23</v>
      </c>
      <c r="B3" s="42" t="s">
        <v>31</v>
      </c>
      <c r="C3" s="42" t="s">
        <v>24</v>
      </c>
      <c r="D3" s="60" t="s">
        <v>3</v>
      </c>
      <c r="E3" s="60">
        <v>1</v>
      </c>
      <c r="F3" s="60">
        <v>5</v>
      </c>
    </row>
    <row r="4" spans="1:9" ht="24" customHeight="1" x14ac:dyDescent="0.2">
      <c r="A4" s="63"/>
      <c r="B4" s="42" t="s">
        <v>32</v>
      </c>
      <c r="C4" s="43" t="s">
        <v>40</v>
      </c>
      <c r="D4" s="60" t="s">
        <v>3</v>
      </c>
      <c r="E4" s="60">
        <v>1</v>
      </c>
      <c r="F4" s="60">
        <v>2</v>
      </c>
      <c r="G4" s="60">
        <v>3</v>
      </c>
      <c r="H4" s="60">
        <v>4</v>
      </c>
      <c r="I4" s="60">
        <v>5</v>
      </c>
    </row>
    <row r="5" spans="1:9" ht="36" x14ac:dyDescent="0.2">
      <c r="A5" s="64" t="s">
        <v>25</v>
      </c>
      <c r="B5" s="44" t="s">
        <v>33</v>
      </c>
      <c r="C5" s="42" t="s">
        <v>53</v>
      </c>
      <c r="D5" s="60" t="s">
        <v>3</v>
      </c>
      <c r="E5" s="60">
        <v>1</v>
      </c>
      <c r="F5" s="60">
        <v>5</v>
      </c>
      <c r="G5" s="60">
        <v>10</v>
      </c>
    </row>
    <row r="6" spans="1:9" ht="36" x14ac:dyDescent="0.2">
      <c r="A6" s="65"/>
      <c r="B6" s="44" t="s">
        <v>50</v>
      </c>
      <c r="C6" s="42" t="s">
        <v>51</v>
      </c>
    </row>
    <row r="7" spans="1:9" ht="24" x14ac:dyDescent="0.2">
      <c r="A7" s="65"/>
      <c r="B7" s="44" t="s">
        <v>34</v>
      </c>
      <c r="C7" s="42" t="s">
        <v>40</v>
      </c>
    </row>
    <row r="8" spans="1:9" ht="24" x14ac:dyDescent="0.2">
      <c r="A8" s="65"/>
      <c r="B8" s="44" t="s">
        <v>35</v>
      </c>
      <c r="C8" s="42" t="s">
        <v>24</v>
      </c>
    </row>
    <row r="9" spans="1:9" ht="24" x14ac:dyDescent="0.2">
      <c r="A9" s="65"/>
      <c r="B9" s="44" t="s">
        <v>36</v>
      </c>
      <c r="C9" s="42" t="s">
        <v>24</v>
      </c>
    </row>
    <row r="10" spans="1:9" ht="36" x14ac:dyDescent="0.2">
      <c r="A10" s="66"/>
      <c r="B10" s="44" t="s">
        <v>37</v>
      </c>
      <c r="C10" s="42" t="s">
        <v>46</v>
      </c>
      <c r="D10" s="60" t="s">
        <v>3</v>
      </c>
      <c r="E10" s="60">
        <v>1</v>
      </c>
      <c r="F10" s="60">
        <v>3</v>
      </c>
      <c r="G10" s="60">
        <v>5</v>
      </c>
    </row>
    <row r="11" spans="1:9" ht="36" x14ac:dyDescent="0.2">
      <c r="A11" s="70" t="s">
        <v>26</v>
      </c>
      <c r="B11" s="44" t="s">
        <v>52</v>
      </c>
      <c r="C11" s="42" t="s">
        <v>24</v>
      </c>
    </row>
    <row r="12" spans="1:9" ht="24" x14ac:dyDescent="0.2">
      <c r="A12" s="71"/>
      <c r="B12" s="44" t="s">
        <v>59</v>
      </c>
      <c r="C12" s="42" t="s">
        <v>24</v>
      </c>
    </row>
    <row r="13" spans="1:9" ht="36" x14ac:dyDescent="0.2">
      <c r="A13" s="45" t="s">
        <v>27</v>
      </c>
      <c r="B13" s="44" t="s">
        <v>28</v>
      </c>
      <c r="C13" s="42" t="s">
        <v>54</v>
      </c>
    </row>
    <row r="14" spans="1:9" ht="24" x14ac:dyDescent="0.2">
      <c r="A14" s="45" t="s">
        <v>29</v>
      </c>
      <c r="B14" s="44" t="s">
        <v>38</v>
      </c>
      <c r="C14" s="42" t="s">
        <v>24</v>
      </c>
    </row>
    <row r="15" spans="1:9" ht="24" x14ac:dyDescent="0.2">
      <c r="A15" s="40" t="s">
        <v>30</v>
      </c>
      <c r="B15" s="41"/>
      <c r="C15" s="62" t="s">
        <v>60</v>
      </c>
      <c r="D15" s="127" t="s">
        <v>65</v>
      </c>
      <c r="E15" s="127"/>
      <c r="F15" s="127"/>
      <c r="G15" s="127"/>
    </row>
    <row r="16" spans="1:9" x14ac:dyDescent="0.2">
      <c r="C16" s="58" t="s">
        <v>45</v>
      </c>
    </row>
    <row r="17" spans="3:3" x14ac:dyDescent="0.2">
      <c r="C17" s="58" t="s">
        <v>44</v>
      </c>
    </row>
    <row r="18" spans="3:3" x14ac:dyDescent="0.2">
      <c r="C18" s="58" t="s">
        <v>43</v>
      </c>
    </row>
    <row r="19" spans="3:3" x14ac:dyDescent="0.2">
      <c r="C19" s="58" t="s">
        <v>42</v>
      </c>
    </row>
    <row r="20" spans="3:3" x14ac:dyDescent="0.2">
      <c r="C20" s="59" t="s">
        <v>41</v>
      </c>
    </row>
  </sheetData>
  <sheetProtection algorithmName="SHA-512" hashValue="OIYnOmWRg11+ZTBH0kMiE0Bf+422Sgyu12cl9HFxiNUiEJ4Hd5WR8/tKLNM40iYz+aiu2hDk+YPQZFn6OgL6UQ==" saltValue="IXw+Lm3Cy23EPN1kb/pnvg==" spinCount="100000" sheet="1" objects="1" scenarios="1"/>
  <mergeCells count="5">
    <mergeCell ref="A3:A4"/>
    <mergeCell ref="A5:A10"/>
    <mergeCell ref="A1:C1"/>
    <mergeCell ref="D15:G15"/>
    <mergeCell ref="A11:A12"/>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L35"/>
  <sheetViews>
    <sheetView showGridLines="0" zoomScaleNormal="100" zoomScalePageLayoutView="85" workbookViewId="0">
      <pane ySplit="1" topLeftCell="A2" activePane="bottomLeft" state="frozen"/>
      <selection pane="bottomLeft" activeCell="D33" sqref="D33:E33"/>
    </sheetView>
  </sheetViews>
  <sheetFormatPr baseColWidth="10" defaultColWidth="8.83203125" defaultRowHeight="13" x14ac:dyDescent="0.15"/>
  <cols>
    <col min="1" max="1" width="15.83203125" style="2" customWidth="1"/>
    <col min="2" max="2" width="120.83203125" style="2" customWidth="1"/>
    <col min="3" max="3" width="2.83203125" style="4" customWidth="1"/>
    <col min="4" max="4" width="30.83203125" style="3" customWidth="1"/>
    <col min="5" max="5" width="3.83203125" style="3" customWidth="1"/>
    <col min="6" max="6" width="2.83203125" style="3" customWidth="1"/>
    <col min="7" max="7" width="30.83203125" style="3" customWidth="1"/>
    <col min="8" max="8" width="3.83203125" style="3" customWidth="1"/>
    <col min="9" max="9" width="2.83203125" style="3" customWidth="1"/>
    <col min="10" max="10" width="30.83203125" style="2" customWidth="1"/>
    <col min="11" max="11" width="3.83203125" style="2" customWidth="1"/>
    <col min="12" max="12" width="11.6640625" style="2" bestFit="1" customWidth="1"/>
    <col min="13" max="16384" width="8.83203125" style="2"/>
  </cols>
  <sheetData>
    <row r="1" spans="1:12" ht="50" customHeight="1" x14ac:dyDescent="0.2">
      <c r="A1" s="46"/>
      <c r="B1" s="22" t="s">
        <v>17</v>
      </c>
      <c r="C1" s="8"/>
      <c r="D1" s="74" t="s">
        <v>8</v>
      </c>
      <c r="E1" s="73"/>
      <c r="F1" s="8"/>
      <c r="G1" s="72" t="s">
        <v>9</v>
      </c>
      <c r="H1" s="73"/>
      <c r="I1" s="8"/>
      <c r="J1" s="72" t="s">
        <v>10</v>
      </c>
      <c r="K1" s="73"/>
      <c r="L1" s="1"/>
    </row>
    <row r="2" spans="1:12" ht="40" customHeight="1" x14ac:dyDescent="0.15">
      <c r="A2" s="46"/>
      <c r="B2" s="23" t="str">
        <f>'Open vragen'!$A$1</f>
        <v xml:space="preserve">7.1 A OPEN VRAGEN </v>
      </c>
      <c r="C2" s="5"/>
      <c r="D2" s="75" t="s">
        <v>3</v>
      </c>
      <c r="E2" s="76"/>
      <c r="F2" s="5"/>
      <c r="G2" s="75" t="s">
        <v>3</v>
      </c>
      <c r="H2" s="76"/>
      <c r="I2" s="5"/>
      <c r="J2" s="75" t="s">
        <v>3</v>
      </c>
      <c r="K2" s="76"/>
    </row>
    <row r="3" spans="1:12" ht="20" customHeight="1" x14ac:dyDescent="0.15">
      <c r="A3" s="46"/>
      <c r="B3" s="61" t="str">
        <f>'Open vragen'!$A$3</f>
        <v>1. 	Plan van aanpak/ implementatie algemeen</v>
      </c>
      <c r="C3" s="6"/>
      <c r="D3" s="80" t="s">
        <v>3</v>
      </c>
      <c r="E3" s="81"/>
      <c r="F3" s="6"/>
      <c r="G3" s="80" t="s">
        <v>3</v>
      </c>
      <c r="H3" s="81"/>
      <c r="I3" s="6"/>
      <c r="J3" s="80" t="s">
        <v>3</v>
      </c>
      <c r="K3" s="81"/>
    </row>
    <row r="4" spans="1:12" ht="200" customHeight="1" x14ac:dyDescent="0.15">
      <c r="A4" s="46"/>
      <c r="B4" s="25" t="str">
        <f>'Open vragen'!$A$4</f>
        <v>Inschrijver dient te beschrijven op maximaal 3 pagina’s A4 (toe te voegen via TenderNed), op welke wijze zij de implementatie (dynamische verificatie fase 1 en fase 2) en de overgang van de huidige naar de toekomstige situatie gaat managen. Inschrijver beschrijft daarbij minimaal:
•	 Een plan van aanpak waarbij inschrijver duidelijk aangeeft welke rol zij hierin gaat vervullen. 
•	 Een uitgewerkt tijdspad rekening gehouden met een sterke decentrale organisatie en de fasering van de dynamische verificatie.
•	 Op welke wijze inschrijver contacten opbouwt en organiseert met de medewerker communicatie van de opdrachtgever door middel van een communicatiematrix zowel centraal als decentraal.
•	 Welke inspanningen (uitgedrukt in uren en functies) er van de opdrachtgever verwacht worden en wanneer (in welke fase) (centraal en op de scholen).
•	 Welke risico’s inschrijver ziet en hoe zij die denkt te kunnen beheersen.
•	 Een communicatieplan (uitgewerkt in concepten en middelen) passend bij de aanvang/opstart van de dynamische verificatie om de scholen te informeren en te enthousiasmeren.</v>
      </c>
      <c r="C4" s="6"/>
      <c r="D4" s="77" t="s">
        <v>0</v>
      </c>
      <c r="E4" s="78"/>
      <c r="F4" s="6"/>
      <c r="G4" s="79" t="s">
        <v>0</v>
      </c>
      <c r="H4" s="78"/>
      <c r="I4" s="6"/>
      <c r="J4" s="79" t="s">
        <v>0</v>
      </c>
      <c r="K4" s="78"/>
    </row>
    <row r="5" spans="1:12" ht="20" customHeight="1" x14ac:dyDescent="0.15">
      <c r="A5" s="46"/>
      <c r="B5" s="61" t="str">
        <f>'Open vragen'!$A$5</f>
        <v xml:space="preserve">2. 	Marktconforme prijsstelling </v>
      </c>
      <c r="C5" s="6"/>
      <c r="D5" s="80" t="s">
        <v>3</v>
      </c>
      <c r="E5" s="81"/>
      <c r="F5" s="6"/>
      <c r="G5" s="80" t="s">
        <v>3</v>
      </c>
      <c r="H5" s="81"/>
      <c r="I5" s="6"/>
      <c r="J5" s="80" t="s">
        <v>3</v>
      </c>
      <c r="K5" s="81"/>
    </row>
    <row r="6" spans="1:12" ht="200" customHeight="1" x14ac:dyDescent="0.15">
      <c r="A6" s="46"/>
      <c r="B6" s="25" t="str">
        <f>'Open vragen'!$A$6</f>
        <v>De opdrachtgever hecht veel waarde aan blijvende marktconforme prijzen met marktpartijen. U dient in maximaal 2 A4 te beschrijven (toe te voegen via TenderNed) op welke wijze u invulling gaat geven aan deze vraag toegespitst op de onderhavige drukwerkopdrachten uit deze aanbesteding. Inschrijver beschrijft daarbij minimaal:
•	 Hoe zij de marktconformiteit van promotioneel drukwerk gaat waarborgen, specifiek voor bestellingen en bijzondere handelingskosten die niet op het prijzenblad zijn verwerkt.
•	 Hoe inschrijver om gaat met een prijsstelling die door een besteller op een school vergeleken wordt met een online leverancier die bijvoorbeeld voor hetzelfde drukwerk 50% lagere kosten biedt? Dit alles met het doel om wederzijdse tevredenheid te behouden.
•	 Hoe inschrijver om gaat met een situatie waarbij een school sneller bij een lokale copyshop of drukker een bestelling geleverd krijgt dan volgens het in deze aanbesteding afgestemde SLA.</v>
      </c>
      <c r="C6" s="6"/>
      <c r="D6" s="77" t="s">
        <v>0</v>
      </c>
      <c r="E6" s="78"/>
      <c r="F6" s="33"/>
      <c r="G6" s="79" t="s">
        <v>0</v>
      </c>
      <c r="H6" s="78"/>
      <c r="I6" s="33"/>
      <c r="J6" s="79" t="s">
        <v>0</v>
      </c>
      <c r="K6" s="78"/>
    </row>
    <row r="7" spans="1:12" ht="20" customHeight="1" x14ac:dyDescent="0.15">
      <c r="A7" s="46"/>
      <c r="B7" s="61" t="str">
        <f>'Open vragen'!$A$7</f>
        <v>3. 	Aflevering bestellingen</v>
      </c>
      <c r="C7" s="6"/>
      <c r="D7" s="80" t="s">
        <v>3</v>
      </c>
      <c r="E7" s="81"/>
      <c r="F7" s="6"/>
      <c r="G7" s="80" t="s">
        <v>3</v>
      </c>
      <c r="H7" s="81"/>
      <c r="I7" s="6"/>
      <c r="J7" s="80" t="s">
        <v>3</v>
      </c>
      <c r="K7" s="81"/>
    </row>
    <row r="8" spans="1:12" ht="200" customHeight="1" x14ac:dyDescent="0.15">
      <c r="A8" s="46"/>
      <c r="B8" s="25" t="str">
        <f>'Open vragen'!$A$8</f>
        <v xml:space="preserve">Inschrijver dient op maximaal 3 A4 te beschrijven (toe te voegen via TenderNed) op welke wijze zij de levering van bestellingen zal gaan verzorgen. Inschrijver beschrijft hierbij minimaal het volgende:
•	 Of inschrijver de bezorging in eigen beheer zal uitvoeren of de bezorging uitbesteedt. 
•	 Hoe inschrijver zal waarborgen dat de bestellingen te allen tijde binnen de gestelde levertijden geleverd zullen worden.
•	 Hoe inschrijver zal waarborgen dat de bezorger (ongeacht of de bezorging door inschrijver in eigen beheer wordt gedaan of wordt uitbesteed) op de hoogte is van hetgeen gesteld is in het programma van eisen omtrent de levering. 
•	 Hoe inschrijver handelt in de situatie dat een bestelling zoekraakt in het bezorgproces. 
•	 Hoe inschrijver handelt in de situatie dat een bezorging uitbesteed is en de bezorgdienst aangeeft dat de bestelling is afgeleverd bij aanbestedende dienst, maar aanbestedende dienst de bestelling niet ontvangen heeft. </v>
      </c>
      <c r="C8" s="6"/>
      <c r="D8" s="77" t="s">
        <v>0</v>
      </c>
      <c r="E8" s="78"/>
      <c r="F8" s="33"/>
      <c r="G8" s="79" t="s">
        <v>0</v>
      </c>
      <c r="H8" s="78"/>
      <c r="I8" s="33"/>
      <c r="J8" s="79" t="s">
        <v>0</v>
      </c>
      <c r="K8" s="78"/>
    </row>
    <row r="9" spans="1:12" ht="20" customHeight="1" x14ac:dyDescent="0.15">
      <c r="A9" s="49"/>
      <c r="B9" s="47"/>
      <c r="C9" s="7"/>
      <c r="D9" s="34"/>
      <c r="E9" s="34"/>
      <c r="F9" s="35"/>
      <c r="G9" s="34"/>
      <c r="H9" s="34"/>
      <c r="I9" s="35"/>
      <c r="J9" s="34"/>
      <c r="K9" s="36"/>
    </row>
    <row r="10" spans="1:12" ht="40" customHeight="1" x14ac:dyDescent="0.15">
      <c r="A10" s="53"/>
      <c r="B10" s="23" t="str">
        <f>Bestelapplicatie!$A$1</f>
        <v>7.2 GEBRUIKSVRIENDELIJKHEID BESTELAPPLICATIE DRUKWERK</v>
      </c>
      <c r="C10" s="5"/>
      <c r="D10" s="75" t="s">
        <v>3</v>
      </c>
      <c r="E10" s="76"/>
      <c r="F10" s="5"/>
      <c r="G10" s="75" t="s">
        <v>3</v>
      </c>
      <c r="H10" s="76"/>
      <c r="I10" s="5"/>
      <c r="J10" s="75" t="s">
        <v>3</v>
      </c>
      <c r="K10" s="76"/>
    </row>
    <row r="11" spans="1:12" ht="20" customHeight="1" x14ac:dyDescent="0.15">
      <c r="A11" s="82" t="str">
        <f>Bestelapplicatie!$A$3</f>
        <v>Algemeen</v>
      </c>
      <c r="B11" s="87" t="str">
        <f>Bestelapplicatie!$B$3</f>
        <v>Login werkt conform opgegeven inloggegevens.</v>
      </c>
      <c r="C11" s="6"/>
      <c r="D11" s="80" t="s">
        <v>3</v>
      </c>
      <c r="E11" s="81"/>
      <c r="F11" s="6"/>
      <c r="G11" s="80" t="s">
        <v>3</v>
      </c>
      <c r="H11" s="81"/>
      <c r="I11" s="6"/>
      <c r="J11" s="80" t="s">
        <v>3</v>
      </c>
      <c r="K11" s="81"/>
    </row>
    <row r="12" spans="1:12" ht="100" customHeight="1" x14ac:dyDescent="0.15">
      <c r="A12" s="82"/>
      <c r="B12" s="88"/>
      <c r="C12" s="6"/>
      <c r="D12" s="77" t="s">
        <v>0</v>
      </c>
      <c r="E12" s="78"/>
      <c r="F12" s="33"/>
      <c r="G12" s="79" t="s">
        <v>0</v>
      </c>
      <c r="H12" s="78"/>
      <c r="I12" s="33"/>
      <c r="J12" s="79" t="s">
        <v>0</v>
      </c>
      <c r="K12" s="78"/>
    </row>
    <row r="13" spans="1:12" ht="20" customHeight="1" x14ac:dyDescent="0.15">
      <c r="A13" s="82"/>
      <c r="B13" s="87" t="str">
        <f>Bestelapplicatie!$B$4</f>
        <v>Algehele indruk opzet / uitstraling / laagdrempeligheid.</v>
      </c>
      <c r="C13" s="6"/>
      <c r="D13" s="80" t="s">
        <v>3</v>
      </c>
      <c r="E13" s="81"/>
      <c r="F13" s="6"/>
      <c r="G13" s="80" t="s">
        <v>3</v>
      </c>
      <c r="H13" s="81"/>
      <c r="I13" s="6"/>
      <c r="J13" s="80" t="s">
        <v>3</v>
      </c>
      <c r="K13" s="81"/>
    </row>
    <row r="14" spans="1:12" ht="100" customHeight="1" x14ac:dyDescent="0.15">
      <c r="A14" s="83"/>
      <c r="B14" s="88"/>
      <c r="C14" s="6"/>
      <c r="D14" s="77" t="s">
        <v>0</v>
      </c>
      <c r="E14" s="78"/>
      <c r="F14" s="33"/>
      <c r="G14" s="79" t="s">
        <v>0</v>
      </c>
      <c r="H14" s="78"/>
      <c r="I14" s="33"/>
      <c r="J14" s="79" t="s">
        <v>0</v>
      </c>
      <c r="K14" s="78"/>
    </row>
    <row r="15" spans="1:12" ht="20" customHeight="1" x14ac:dyDescent="0.15">
      <c r="A15" s="84" t="str">
        <f>Bestelapplicatie!$A$5</f>
        <v>Gebruikers vriendelijkheid</v>
      </c>
      <c r="B15" s="87" t="str">
        <f>Bestelapplicatie!$B$5</f>
        <v>Aantal handelingen na het inloggen tot afronding per bestelling van een visitekaartje (zonder invoer van de content).</v>
      </c>
      <c r="C15" s="6"/>
      <c r="D15" s="80" t="s">
        <v>3</v>
      </c>
      <c r="E15" s="81"/>
      <c r="F15" s="6"/>
      <c r="G15" s="80" t="s">
        <v>3</v>
      </c>
      <c r="H15" s="81"/>
      <c r="I15" s="6"/>
      <c r="J15" s="80" t="s">
        <v>3</v>
      </c>
      <c r="K15" s="81"/>
    </row>
    <row r="16" spans="1:12" ht="100" customHeight="1" x14ac:dyDescent="0.15">
      <c r="A16" s="85"/>
      <c r="B16" s="88"/>
      <c r="C16" s="6"/>
      <c r="D16" s="77" t="s">
        <v>0</v>
      </c>
      <c r="E16" s="78"/>
      <c r="F16" s="33"/>
      <c r="G16" s="79" t="s">
        <v>0</v>
      </c>
      <c r="H16" s="78"/>
      <c r="I16" s="33"/>
      <c r="J16" s="79" t="s">
        <v>0</v>
      </c>
      <c r="K16" s="78"/>
    </row>
    <row r="17" spans="1:11" ht="20" customHeight="1" x14ac:dyDescent="0.15">
      <c r="A17" s="85"/>
      <c r="B17" s="87" t="str">
        <f>Bestelapplicatie!B6</f>
        <v>Algehele indruk bij het bestellen van een reprografische opdracht.</v>
      </c>
      <c r="C17" s="6"/>
      <c r="D17" s="80" t="s">
        <v>3</v>
      </c>
      <c r="E17" s="81"/>
      <c r="F17" s="6"/>
      <c r="G17" s="80" t="s">
        <v>3</v>
      </c>
      <c r="H17" s="81"/>
      <c r="I17" s="6"/>
      <c r="J17" s="80" t="s">
        <v>3</v>
      </c>
      <c r="K17" s="81"/>
    </row>
    <row r="18" spans="1:11" ht="100" customHeight="1" x14ac:dyDescent="0.15">
      <c r="A18" s="85"/>
      <c r="B18" s="88" t="str">
        <f>Bestelapplicatie!B6</f>
        <v>Algehele indruk bij het bestellen van een reprografische opdracht.</v>
      </c>
      <c r="C18" s="6"/>
      <c r="D18" s="77" t="s">
        <v>0</v>
      </c>
      <c r="E18" s="78"/>
      <c r="F18" s="33"/>
      <c r="G18" s="79" t="s">
        <v>0</v>
      </c>
      <c r="H18" s="78"/>
      <c r="I18" s="33"/>
      <c r="J18" s="79" t="s">
        <v>0</v>
      </c>
      <c r="K18" s="78"/>
    </row>
    <row r="19" spans="1:11" ht="20" customHeight="1" x14ac:dyDescent="0.15">
      <c r="A19" s="85"/>
      <c r="B19" s="87" t="str">
        <f>Bestelapplicatie!$B$7</f>
        <v>De beoordelaar zal letten op de mate van logische opbouw van de schermen en eenvoud van de opzet van de bestelapplicatie.</v>
      </c>
      <c r="C19" s="6"/>
      <c r="D19" s="80" t="s">
        <v>3</v>
      </c>
      <c r="E19" s="81"/>
      <c r="F19" s="6"/>
      <c r="G19" s="80" t="s">
        <v>3</v>
      </c>
      <c r="H19" s="81"/>
      <c r="I19" s="6"/>
      <c r="J19" s="80" t="s">
        <v>3</v>
      </c>
      <c r="K19" s="81"/>
    </row>
    <row r="20" spans="1:11" ht="100" customHeight="1" x14ac:dyDescent="0.15">
      <c r="A20" s="85"/>
      <c r="B20" s="88"/>
      <c r="C20" s="6"/>
      <c r="D20" s="77" t="s">
        <v>0</v>
      </c>
      <c r="E20" s="78"/>
      <c r="F20" s="33"/>
      <c r="G20" s="79" t="s">
        <v>0</v>
      </c>
      <c r="H20" s="78"/>
      <c r="I20" s="33"/>
      <c r="J20" s="79" t="s">
        <v>0</v>
      </c>
      <c r="K20" s="78"/>
    </row>
    <row r="21" spans="1:11" ht="20" customHeight="1" x14ac:dyDescent="0.15">
      <c r="A21" s="85"/>
      <c r="B21" s="87" t="str">
        <f>Bestelapplicatie!$B$8</f>
        <v>Mogelijkheid om drukkleuren van de opdracht te wijzigen (van PMS naar full color) in de aanvraag.</v>
      </c>
      <c r="C21" s="6"/>
      <c r="D21" s="80" t="s">
        <v>3</v>
      </c>
      <c r="E21" s="81"/>
      <c r="F21" s="6"/>
      <c r="G21" s="80" t="s">
        <v>3</v>
      </c>
      <c r="H21" s="81"/>
      <c r="I21" s="6"/>
      <c r="J21" s="80" t="s">
        <v>3</v>
      </c>
      <c r="K21" s="81"/>
    </row>
    <row r="22" spans="1:11" ht="100" customHeight="1" x14ac:dyDescent="0.15">
      <c r="A22" s="85"/>
      <c r="B22" s="88"/>
      <c r="C22" s="6"/>
      <c r="D22" s="77" t="s">
        <v>0</v>
      </c>
      <c r="E22" s="78"/>
      <c r="F22" s="33"/>
      <c r="G22" s="79" t="s">
        <v>0</v>
      </c>
      <c r="H22" s="78"/>
      <c r="I22" s="33"/>
      <c r="J22" s="79" t="s">
        <v>0</v>
      </c>
      <c r="K22" s="78"/>
    </row>
    <row r="23" spans="1:11" ht="20" customHeight="1" x14ac:dyDescent="0.15">
      <c r="A23" s="85"/>
      <c r="B23" s="87" t="str">
        <f>Bestelapplicatie!$B$9</f>
        <v>Mogelijkheid van vrij tekstveld.</v>
      </c>
      <c r="C23" s="6"/>
      <c r="D23" s="80" t="s">
        <v>3</v>
      </c>
      <c r="E23" s="81"/>
      <c r="F23" s="6"/>
      <c r="G23" s="80" t="s">
        <v>3</v>
      </c>
      <c r="H23" s="81"/>
      <c r="I23" s="6"/>
      <c r="J23" s="80" t="s">
        <v>3</v>
      </c>
      <c r="K23" s="81"/>
    </row>
    <row r="24" spans="1:11" ht="100" customHeight="1" x14ac:dyDescent="0.15">
      <c r="A24" s="85"/>
      <c r="B24" s="88"/>
      <c r="C24" s="6"/>
      <c r="D24" s="77" t="s">
        <v>0</v>
      </c>
      <c r="E24" s="78"/>
      <c r="F24" s="33"/>
      <c r="G24" s="79" t="s">
        <v>0</v>
      </c>
      <c r="H24" s="78"/>
      <c r="I24" s="33"/>
      <c r="J24" s="79" t="s">
        <v>0</v>
      </c>
      <c r="K24" s="78"/>
    </row>
    <row r="25" spans="1:11" ht="20" customHeight="1" x14ac:dyDescent="0.15">
      <c r="A25" s="85"/>
      <c r="B25" s="87" t="str">
        <f>Bestelapplicatie!$B$10</f>
        <v>Aanwezigheid van help-functies, automatische tips en ondersteuning</v>
      </c>
      <c r="C25" s="6"/>
      <c r="D25" s="80" t="s">
        <v>3</v>
      </c>
      <c r="E25" s="81"/>
      <c r="F25" s="6"/>
      <c r="G25" s="80" t="s">
        <v>3</v>
      </c>
      <c r="H25" s="81"/>
      <c r="I25" s="6"/>
      <c r="J25" s="80" t="s">
        <v>3</v>
      </c>
      <c r="K25" s="81"/>
    </row>
    <row r="26" spans="1:11" ht="100" customHeight="1" x14ac:dyDescent="0.15">
      <c r="A26" s="86"/>
      <c r="B26" s="88"/>
      <c r="C26" s="6"/>
      <c r="D26" s="77" t="s">
        <v>0</v>
      </c>
      <c r="E26" s="78"/>
      <c r="F26" s="33"/>
      <c r="G26" s="79" t="s">
        <v>0</v>
      </c>
      <c r="H26" s="78"/>
      <c r="I26" s="33"/>
      <c r="J26" s="79" t="s">
        <v>0</v>
      </c>
      <c r="K26" s="78"/>
    </row>
    <row r="27" spans="1:11" ht="20" customHeight="1" x14ac:dyDescent="0.15">
      <c r="A27" s="89" t="str">
        <f>Bestelapplicatie!$A$11</f>
        <v>Prijzen</v>
      </c>
      <c r="B27" s="87" t="str">
        <f>Bestelapplicatie!$B$11</f>
        <v>Juiste prijzen (tarieven conform het ingediende prijzenblad van de inschrijver en BTW) komt online in beeld (tijdens bestellen). Dit moet gelden voor alle bestellingen (te beoordelen door de procesbegeleider).</v>
      </c>
      <c r="C27" s="6"/>
      <c r="D27" s="80" t="s">
        <v>3</v>
      </c>
      <c r="E27" s="81"/>
      <c r="F27" s="6"/>
      <c r="G27" s="80" t="s">
        <v>3</v>
      </c>
      <c r="H27" s="81"/>
      <c r="I27" s="6"/>
      <c r="J27" s="80" t="s">
        <v>3</v>
      </c>
      <c r="K27" s="81"/>
    </row>
    <row r="28" spans="1:11" ht="100" customHeight="1" x14ac:dyDescent="0.15">
      <c r="A28" s="82"/>
      <c r="B28" s="88"/>
      <c r="C28" s="6"/>
      <c r="D28" s="77" t="s">
        <v>0</v>
      </c>
      <c r="E28" s="78"/>
      <c r="F28" s="33"/>
      <c r="G28" s="79" t="s">
        <v>0</v>
      </c>
      <c r="H28" s="78"/>
      <c r="I28" s="33"/>
      <c r="J28" s="79" t="s">
        <v>0</v>
      </c>
      <c r="K28" s="78"/>
    </row>
    <row r="29" spans="1:11" ht="20" customHeight="1" x14ac:dyDescent="0.15">
      <c r="A29" s="82"/>
      <c r="B29" s="87" t="str">
        <f>Bestelapplicatie!$B$12</f>
        <v>Gedurende het bestelproces worden de prijzen live weergegeven.</v>
      </c>
      <c r="C29" s="6"/>
      <c r="D29" s="80" t="s">
        <v>3</v>
      </c>
      <c r="E29" s="81"/>
      <c r="F29" s="6"/>
      <c r="G29" s="80" t="s">
        <v>3</v>
      </c>
      <c r="H29" s="81"/>
      <c r="I29" s="6"/>
      <c r="J29" s="80" t="s">
        <v>3</v>
      </c>
      <c r="K29" s="81"/>
    </row>
    <row r="30" spans="1:11" ht="100" customHeight="1" x14ac:dyDescent="0.15">
      <c r="A30" s="83"/>
      <c r="B30" s="88"/>
      <c r="C30" s="6"/>
      <c r="D30" s="77" t="s">
        <v>0</v>
      </c>
      <c r="E30" s="78"/>
      <c r="F30" s="33"/>
      <c r="G30" s="79" t="s">
        <v>0</v>
      </c>
      <c r="H30" s="78"/>
      <c r="I30" s="33"/>
      <c r="J30" s="79" t="s">
        <v>0</v>
      </c>
      <c r="K30" s="78"/>
    </row>
    <row r="31" spans="1:11" ht="20" customHeight="1" x14ac:dyDescent="0.15">
      <c r="A31" s="89" t="str">
        <f>Bestelapplicatie!$A$13</f>
        <v>Huisstijl</v>
      </c>
      <c r="B31" s="87" t="str">
        <f>Bestelapplicatie!$B$13</f>
        <v>De website is herkenbaar voor gebruikers/bestellers van de aanbestedende dienst als ware het een eigen webshop van aanbestedende dienst is (uitgangspunt de stijl van zaam.nl).</v>
      </c>
      <c r="C31" s="6"/>
      <c r="D31" s="80" t="s">
        <v>3</v>
      </c>
      <c r="E31" s="81"/>
      <c r="F31" s="6"/>
      <c r="G31" s="80" t="s">
        <v>3</v>
      </c>
      <c r="H31" s="81"/>
      <c r="I31" s="6"/>
      <c r="J31" s="80" t="s">
        <v>3</v>
      </c>
      <c r="K31" s="81"/>
    </row>
    <row r="32" spans="1:11" ht="100" customHeight="1" x14ac:dyDescent="0.15">
      <c r="A32" s="83"/>
      <c r="B32" s="88"/>
      <c r="C32" s="6"/>
      <c r="D32" s="77" t="s">
        <v>0</v>
      </c>
      <c r="E32" s="78"/>
      <c r="F32" s="33"/>
      <c r="G32" s="79" t="s">
        <v>0</v>
      </c>
      <c r="H32" s="78"/>
      <c r="I32" s="33"/>
      <c r="J32" s="79" t="s">
        <v>0</v>
      </c>
      <c r="K32" s="78"/>
    </row>
    <row r="33" spans="1:11" ht="20" customHeight="1" x14ac:dyDescent="0.15">
      <c r="A33" s="89" t="str">
        <f>Bestelapplicatie!$A$14</f>
        <v>Communicatie</v>
      </c>
      <c r="B33" s="87" t="str">
        <f>Bestelapplicatie!$B$14</f>
        <v xml:space="preserve">Automatische e-mail notificatie (e-mailadres moet dus een verplicht veld zijn). </v>
      </c>
      <c r="C33" s="6"/>
      <c r="D33" s="80" t="s">
        <v>3</v>
      </c>
      <c r="E33" s="81"/>
      <c r="F33" s="6"/>
      <c r="G33" s="80" t="s">
        <v>3</v>
      </c>
      <c r="H33" s="81"/>
      <c r="I33" s="6"/>
      <c r="J33" s="80" t="s">
        <v>3</v>
      </c>
      <c r="K33" s="81"/>
    </row>
    <row r="34" spans="1:11" ht="100" customHeight="1" x14ac:dyDescent="0.15">
      <c r="A34" s="83"/>
      <c r="B34" s="88"/>
      <c r="C34" s="6"/>
      <c r="D34" s="77" t="s">
        <v>0</v>
      </c>
      <c r="E34" s="78"/>
      <c r="F34" s="33"/>
      <c r="G34" s="79" t="s">
        <v>0</v>
      </c>
      <c r="H34" s="78"/>
      <c r="I34" s="33"/>
      <c r="J34" s="79" t="s">
        <v>0</v>
      </c>
      <c r="K34" s="78"/>
    </row>
    <row r="35" spans="1:11" ht="20" customHeight="1" x14ac:dyDescent="0.15">
      <c r="A35" s="48"/>
      <c r="B35" s="47"/>
      <c r="C35" s="7"/>
      <c r="D35" s="34"/>
      <c r="E35" s="34"/>
      <c r="F35" s="35"/>
      <c r="G35" s="34"/>
      <c r="H35" s="34"/>
      <c r="I35" s="35"/>
      <c r="J35" s="34"/>
      <c r="K35" s="36"/>
    </row>
  </sheetData>
  <sheetProtection algorithmName="SHA-512" hashValue="8X87h9+MPu4C3zPp6DWHOdeagrOGuL3N9XuWFaHybuPv79N1hdj9Jd418B4UieGURt6ysO1st1iSlu1eHZy/gw==" saltValue="FGJytwPSD1EN7Jl0rQqVsQ==" spinCount="100000" sheet="1" objects="1" scenarios="1"/>
  <mergeCells count="116">
    <mergeCell ref="J33:K33"/>
    <mergeCell ref="G25:H25"/>
    <mergeCell ref="J25:K25"/>
    <mergeCell ref="D27:E27"/>
    <mergeCell ref="G27:H27"/>
    <mergeCell ref="J27:K27"/>
    <mergeCell ref="D32:E32"/>
    <mergeCell ref="G32:H32"/>
    <mergeCell ref="J32:K32"/>
    <mergeCell ref="D29:E29"/>
    <mergeCell ref="G29:H29"/>
    <mergeCell ref="J29:K29"/>
    <mergeCell ref="D30:E30"/>
    <mergeCell ref="G30:H30"/>
    <mergeCell ref="J30:K30"/>
    <mergeCell ref="D19:E19"/>
    <mergeCell ref="G19:H19"/>
    <mergeCell ref="J19:K19"/>
    <mergeCell ref="D21:E21"/>
    <mergeCell ref="G21:H21"/>
    <mergeCell ref="J21:K21"/>
    <mergeCell ref="G15:H15"/>
    <mergeCell ref="J15:K15"/>
    <mergeCell ref="D17:E17"/>
    <mergeCell ref="G17:H17"/>
    <mergeCell ref="J17:K17"/>
    <mergeCell ref="J20:K20"/>
    <mergeCell ref="D20:E20"/>
    <mergeCell ref="G20:H20"/>
    <mergeCell ref="D11:E11"/>
    <mergeCell ref="G11:H11"/>
    <mergeCell ref="J11:K11"/>
    <mergeCell ref="D13:E13"/>
    <mergeCell ref="G13:H13"/>
    <mergeCell ref="J13:K13"/>
    <mergeCell ref="D3:E3"/>
    <mergeCell ref="G3:H3"/>
    <mergeCell ref="J3:K3"/>
    <mergeCell ref="D5:E5"/>
    <mergeCell ref="G5:H5"/>
    <mergeCell ref="J5:K5"/>
    <mergeCell ref="D12:E12"/>
    <mergeCell ref="G12:H12"/>
    <mergeCell ref="J12:K12"/>
    <mergeCell ref="D7:E7"/>
    <mergeCell ref="G7:H7"/>
    <mergeCell ref="J7:K7"/>
    <mergeCell ref="D8:E8"/>
    <mergeCell ref="G8:H8"/>
    <mergeCell ref="J8:K8"/>
    <mergeCell ref="A11:A14"/>
    <mergeCell ref="A15:A26"/>
    <mergeCell ref="B15:B16"/>
    <mergeCell ref="B13:B14"/>
    <mergeCell ref="B11:B12"/>
    <mergeCell ref="B17:B18"/>
    <mergeCell ref="A31:A32"/>
    <mergeCell ref="A33:A34"/>
    <mergeCell ref="B21:B22"/>
    <mergeCell ref="B19:B20"/>
    <mergeCell ref="B33:B34"/>
    <mergeCell ref="B31:B32"/>
    <mergeCell ref="B27:B28"/>
    <mergeCell ref="B25:B26"/>
    <mergeCell ref="B23:B24"/>
    <mergeCell ref="B29:B30"/>
    <mergeCell ref="A27:A30"/>
    <mergeCell ref="D34:E34"/>
    <mergeCell ref="G34:H34"/>
    <mergeCell ref="J34:K34"/>
    <mergeCell ref="D28:E28"/>
    <mergeCell ref="G28:H28"/>
    <mergeCell ref="J28:K28"/>
    <mergeCell ref="D22:E22"/>
    <mergeCell ref="G22:H22"/>
    <mergeCell ref="J22:K22"/>
    <mergeCell ref="D24:E24"/>
    <mergeCell ref="G24:H24"/>
    <mergeCell ref="J24:K24"/>
    <mergeCell ref="D26:E26"/>
    <mergeCell ref="G26:H26"/>
    <mergeCell ref="J26:K26"/>
    <mergeCell ref="D23:E23"/>
    <mergeCell ref="G23:H23"/>
    <mergeCell ref="J23:K23"/>
    <mergeCell ref="D25:E25"/>
    <mergeCell ref="D31:E31"/>
    <mergeCell ref="G31:H31"/>
    <mergeCell ref="J31:K31"/>
    <mergeCell ref="D33:E33"/>
    <mergeCell ref="G33:H33"/>
    <mergeCell ref="D14:E14"/>
    <mergeCell ref="G14:H14"/>
    <mergeCell ref="J14:K14"/>
    <mergeCell ref="D18:E18"/>
    <mergeCell ref="G18:H18"/>
    <mergeCell ref="J18:K18"/>
    <mergeCell ref="D16:E16"/>
    <mergeCell ref="G16:H16"/>
    <mergeCell ref="J16:K16"/>
    <mergeCell ref="D15:E15"/>
    <mergeCell ref="J1:K1"/>
    <mergeCell ref="D1:E1"/>
    <mergeCell ref="G1:H1"/>
    <mergeCell ref="D2:E2"/>
    <mergeCell ref="G2:H2"/>
    <mergeCell ref="J2:K2"/>
    <mergeCell ref="D10:E10"/>
    <mergeCell ref="G10:H10"/>
    <mergeCell ref="J10:K10"/>
    <mergeCell ref="D4:E4"/>
    <mergeCell ref="G4:H4"/>
    <mergeCell ref="J4:K4"/>
    <mergeCell ref="D6:E6"/>
    <mergeCell ref="G6:H6"/>
    <mergeCell ref="J6:K6"/>
  </mergeCells>
  <dataValidations count="5">
    <dataValidation type="list" errorStyle="warning" allowBlank="1" showErrorMessage="1" error="Voer juiste waarde in. " sqref="D3 J3 G3 G5 D5 J5 G7 D7 J7" xr:uid="{00E4E896-13B0-A749-9BD2-E53F8FFE708E}">
      <formula1>Score</formula1>
    </dataValidation>
    <dataValidation type="list" errorStyle="warning" allowBlank="1" showErrorMessage="1" error="Voer juiste waarde in. " sqref="D11 D33 G11 D21 J11 G21 D23 J21 G23 D27 J23 G27 G33 J27 J33 D29 G29 J29" xr:uid="{9EB27422-3A1B-9644-A835-983801CFD9EC}">
      <formula1>score15</formula1>
    </dataValidation>
    <dataValidation type="list" errorStyle="warning" allowBlank="1" showErrorMessage="1" error="Voer juiste waarde in. " sqref="D13 G19 G13 D19 J13 J19" xr:uid="{EF4C522D-040E-0848-9792-FDAF3FD5BBF0}">
      <formula1>Score12345</formula1>
    </dataValidation>
    <dataValidation type="list" errorStyle="warning" allowBlank="1" showErrorMessage="1" error="Voer juiste waarde in. " sqref="D15 G17 G15 D17 J15 J17" xr:uid="{65E9C114-90D6-4E4B-8D0C-A5C97A4CD63C}">
      <formula1>Score1510</formula1>
    </dataValidation>
    <dataValidation type="list" errorStyle="warning" allowBlank="1" showErrorMessage="1" error="Voer juiste waarde in. " sqref="D25 G31 G25 D31 J25 J31" xr:uid="{BA98FA36-28ED-9C43-B880-BA8B49E3CB96}">
      <formula1>Score135</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5"/>
  <sheetViews>
    <sheetView showGridLines="0" zoomScaleNormal="100" zoomScalePageLayoutView="85" workbookViewId="0">
      <pane ySplit="1" topLeftCell="A2" activePane="bottomLeft" state="frozen"/>
      <selection pane="bottomLeft" activeCell="J32" sqref="J32:K32"/>
    </sheetView>
  </sheetViews>
  <sheetFormatPr baseColWidth="10" defaultColWidth="8.83203125" defaultRowHeight="13" x14ac:dyDescent="0.15"/>
  <cols>
    <col min="1" max="1" width="15.83203125" style="2" customWidth="1"/>
    <col min="2" max="2" width="120.83203125" style="2" customWidth="1"/>
    <col min="3" max="3" width="2.83203125" style="4" customWidth="1"/>
    <col min="4" max="4" width="30.83203125" style="3" customWidth="1"/>
    <col min="5" max="5" width="3.83203125" style="3" customWidth="1"/>
    <col min="6" max="6" width="2.83203125" style="3" customWidth="1"/>
    <col min="7" max="7" width="30.83203125" style="3" customWidth="1"/>
    <col min="8" max="8" width="3.83203125" style="3" customWidth="1"/>
    <col min="9" max="9" width="2.83203125" style="3" customWidth="1"/>
    <col min="10" max="10" width="30.83203125" style="2" customWidth="1"/>
    <col min="11" max="11" width="3.83203125" style="2" customWidth="1"/>
    <col min="12" max="12" width="11.6640625" style="2" bestFit="1" customWidth="1"/>
    <col min="13" max="16384" width="8.83203125" style="2"/>
  </cols>
  <sheetData>
    <row r="1" spans="1:12" ht="50" customHeight="1" x14ac:dyDescent="0.2">
      <c r="A1" s="46"/>
      <c r="B1" s="22" t="s">
        <v>18</v>
      </c>
      <c r="C1" s="8"/>
      <c r="D1" s="74" t="s">
        <v>8</v>
      </c>
      <c r="E1" s="73"/>
      <c r="F1" s="8"/>
      <c r="G1" s="72" t="s">
        <v>9</v>
      </c>
      <c r="H1" s="73"/>
      <c r="I1" s="8"/>
      <c r="J1" s="72" t="s">
        <v>10</v>
      </c>
      <c r="K1" s="73"/>
      <c r="L1" s="1"/>
    </row>
    <row r="2" spans="1:12" ht="40" customHeight="1" x14ac:dyDescent="0.15">
      <c r="A2" s="46"/>
      <c r="B2" s="23" t="str">
        <f>'Open vragen'!$A$1</f>
        <v xml:space="preserve">7.1 A OPEN VRAGEN </v>
      </c>
      <c r="C2" s="5"/>
      <c r="D2" s="75" t="s">
        <v>3</v>
      </c>
      <c r="E2" s="76"/>
      <c r="F2" s="5"/>
      <c r="G2" s="75" t="s">
        <v>3</v>
      </c>
      <c r="H2" s="76"/>
      <c r="I2" s="5"/>
      <c r="J2" s="75" t="s">
        <v>3</v>
      </c>
      <c r="K2" s="76"/>
    </row>
    <row r="3" spans="1:12" ht="20" customHeight="1" x14ac:dyDescent="0.15">
      <c r="A3" s="46"/>
      <c r="B3" s="61" t="str">
        <f>'Open vragen'!$A$3</f>
        <v>1. 	Plan van aanpak/ implementatie algemeen</v>
      </c>
      <c r="C3" s="6"/>
      <c r="D3" s="80" t="s">
        <v>3</v>
      </c>
      <c r="E3" s="81"/>
      <c r="F3" s="6"/>
      <c r="G3" s="80" t="s">
        <v>3</v>
      </c>
      <c r="H3" s="81"/>
      <c r="I3" s="6"/>
      <c r="J3" s="80" t="s">
        <v>3</v>
      </c>
      <c r="K3" s="81"/>
    </row>
    <row r="4" spans="1:12" ht="200" customHeight="1" x14ac:dyDescent="0.15">
      <c r="A4" s="46"/>
      <c r="B4" s="25" t="str">
        <f>'Open vragen'!$A$4</f>
        <v>Inschrijver dient te beschrijven op maximaal 3 pagina’s A4 (toe te voegen via TenderNed), op welke wijze zij de implementatie (dynamische verificatie fase 1 en fase 2) en de overgang van de huidige naar de toekomstige situatie gaat managen. Inschrijver beschrijft daarbij minimaal:
•	 Een plan van aanpak waarbij inschrijver duidelijk aangeeft welke rol zij hierin gaat vervullen. 
•	 Een uitgewerkt tijdspad rekening gehouden met een sterke decentrale organisatie en de fasering van de dynamische verificatie.
•	 Op welke wijze inschrijver contacten opbouwt en organiseert met de medewerker communicatie van de opdrachtgever door middel van een communicatiematrix zowel centraal als decentraal.
•	 Welke inspanningen (uitgedrukt in uren en functies) er van de opdrachtgever verwacht worden en wanneer (in welke fase) (centraal en op de scholen).
•	 Welke risico’s inschrijver ziet en hoe zij die denkt te kunnen beheersen.
•	 Een communicatieplan (uitgewerkt in concepten en middelen) passend bij de aanvang/opstart van de dynamische verificatie om de scholen te informeren en te enthousiasmeren.</v>
      </c>
      <c r="C4" s="6"/>
      <c r="D4" s="77" t="s">
        <v>0</v>
      </c>
      <c r="E4" s="78"/>
      <c r="F4" s="6"/>
      <c r="G4" s="79" t="s">
        <v>0</v>
      </c>
      <c r="H4" s="78"/>
      <c r="I4" s="6"/>
      <c r="J4" s="79" t="s">
        <v>0</v>
      </c>
      <c r="K4" s="78"/>
    </row>
    <row r="5" spans="1:12" ht="20" customHeight="1" x14ac:dyDescent="0.15">
      <c r="A5" s="46"/>
      <c r="B5" s="61" t="str">
        <f>'Open vragen'!$A$5</f>
        <v xml:space="preserve">2. 	Marktconforme prijsstelling </v>
      </c>
      <c r="C5" s="6"/>
      <c r="D5" s="80" t="s">
        <v>3</v>
      </c>
      <c r="E5" s="81"/>
      <c r="F5" s="6"/>
      <c r="G5" s="80" t="s">
        <v>3</v>
      </c>
      <c r="H5" s="81"/>
      <c r="I5" s="6"/>
      <c r="J5" s="80" t="s">
        <v>3</v>
      </c>
      <c r="K5" s="81"/>
    </row>
    <row r="6" spans="1:12" ht="200" customHeight="1" x14ac:dyDescent="0.15">
      <c r="A6" s="46"/>
      <c r="B6" s="25" t="str">
        <f>'Open vragen'!$A$6</f>
        <v>De opdrachtgever hecht veel waarde aan blijvende marktconforme prijzen met marktpartijen. U dient in maximaal 2 A4 te beschrijven (toe te voegen via TenderNed) op welke wijze u invulling gaat geven aan deze vraag toegespitst op de onderhavige drukwerkopdrachten uit deze aanbesteding. Inschrijver beschrijft daarbij minimaal:
•	 Hoe zij de marktconformiteit van promotioneel drukwerk gaat waarborgen, specifiek voor bestellingen en bijzondere handelingskosten die niet op het prijzenblad zijn verwerkt.
•	 Hoe inschrijver om gaat met een prijsstelling die door een besteller op een school vergeleken wordt met een online leverancier die bijvoorbeeld voor hetzelfde drukwerk 50% lagere kosten biedt? Dit alles met het doel om wederzijdse tevredenheid te behouden.
•	 Hoe inschrijver om gaat met een situatie waarbij een school sneller bij een lokale copyshop of drukker een bestelling geleverd krijgt dan volgens het in deze aanbesteding afgestemde SLA.</v>
      </c>
      <c r="C6" s="6"/>
      <c r="D6" s="77" t="s">
        <v>0</v>
      </c>
      <c r="E6" s="78"/>
      <c r="F6" s="33"/>
      <c r="G6" s="79" t="s">
        <v>0</v>
      </c>
      <c r="H6" s="78"/>
      <c r="I6" s="33"/>
      <c r="J6" s="79" t="s">
        <v>0</v>
      </c>
      <c r="K6" s="78"/>
    </row>
    <row r="7" spans="1:12" ht="20" customHeight="1" x14ac:dyDescent="0.15">
      <c r="A7" s="46"/>
      <c r="B7" s="61" t="str">
        <f>'Open vragen'!$A$7</f>
        <v>3. 	Aflevering bestellingen</v>
      </c>
      <c r="C7" s="6"/>
      <c r="D7" s="80" t="s">
        <v>3</v>
      </c>
      <c r="E7" s="81"/>
      <c r="F7" s="6"/>
      <c r="G7" s="80" t="s">
        <v>3</v>
      </c>
      <c r="H7" s="81"/>
      <c r="I7" s="6"/>
      <c r="J7" s="80" t="s">
        <v>3</v>
      </c>
      <c r="K7" s="81"/>
    </row>
    <row r="8" spans="1:12" ht="200" customHeight="1" x14ac:dyDescent="0.15">
      <c r="A8" s="46"/>
      <c r="B8" s="25" t="str">
        <f>'Open vragen'!$A$8</f>
        <v xml:space="preserve">Inschrijver dient op maximaal 3 A4 te beschrijven (toe te voegen via TenderNed) op welke wijze zij de levering van bestellingen zal gaan verzorgen. Inschrijver beschrijft hierbij minimaal het volgende:
•	 Of inschrijver de bezorging in eigen beheer zal uitvoeren of de bezorging uitbesteedt. 
•	 Hoe inschrijver zal waarborgen dat de bestellingen te allen tijde binnen de gestelde levertijden geleverd zullen worden.
•	 Hoe inschrijver zal waarborgen dat de bezorger (ongeacht of de bezorging door inschrijver in eigen beheer wordt gedaan of wordt uitbesteed) op de hoogte is van hetgeen gesteld is in het programma van eisen omtrent de levering. 
•	 Hoe inschrijver handelt in de situatie dat een bestelling zoekraakt in het bezorgproces. 
•	 Hoe inschrijver handelt in de situatie dat een bezorging uitbesteed is en de bezorgdienst aangeeft dat de bestelling is afgeleverd bij aanbestedende dienst, maar aanbestedende dienst de bestelling niet ontvangen heeft. </v>
      </c>
      <c r="C8" s="6"/>
      <c r="D8" s="77" t="s">
        <v>0</v>
      </c>
      <c r="E8" s="78"/>
      <c r="F8" s="33"/>
      <c r="G8" s="79" t="s">
        <v>0</v>
      </c>
      <c r="H8" s="78"/>
      <c r="I8" s="33"/>
      <c r="J8" s="79" t="s">
        <v>0</v>
      </c>
      <c r="K8" s="78"/>
    </row>
    <row r="9" spans="1:12" ht="20" customHeight="1" x14ac:dyDescent="0.15">
      <c r="A9" s="49"/>
      <c r="B9" s="47"/>
      <c r="C9" s="7"/>
      <c r="D9" s="34"/>
      <c r="E9" s="34"/>
      <c r="F9" s="35"/>
      <c r="G9" s="34"/>
      <c r="H9" s="34"/>
      <c r="I9" s="35"/>
      <c r="J9" s="34"/>
      <c r="K9" s="36"/>
    </row>
    <row r="10" spans="1:12" ht="40" customHeight="1" x14ac:dyDescent="0.15">
      <c r="A10" s="53"/>
      <c r="B10" s="23" t="str">
        <f>Bestelapplicatie!$A$1</f>
        <v>7.2 GEBRUIKSVRIENDELIJKHEID BESTELAPPLICATIE DRUKWERK</v>
      </c>
      <c r="C10" s="5"/>
      <c r="D10" s="75" t="s">
        <v>3</v>
      </c>
      <c r="E10" s="76"/>
      <c r="F10" s="5"/>
      <c r="G10" s="75" t="s">
        <v>3</v>
      </c>
      <c r="H10" s="76"/>
      <c r="I10" s="5"/>
      <c r="J10" s="75" t="s">
        <v>3</v>
      </c>
      <c r="K10" s="76"/>
    </row>
    <row r="11" spans="1:12" ht="20" customHeight="1" x14ac:dyDescent="0.15">
      <c r="A11" s="82" t="str">
        <f>Bestelapplicatie!$A$3</f>
        <v>Algemeen</v>
      </c>
      <c r="B11" s="87" t="str">
        <f>Bestelapplicatie!$B$3</f>
        <v>Login werkt conform opgegeven inloggegevens.</v>
      </c>
      <c r="C11" s="6"/>
      <c r="D11" s="80" t="s">
        <v>3</v>
      </c>
      <c r="E11" s="81"/>
      <c r="F11" s="6"/>
      <c r="G11" s="80" t="s">
        <v>3</v>
      </c>
      <c r="H11" s="81"/>
      <c r="I11" s="6"/>
      <c r="J11" s="80" t="s">
        <v>3</v>
      </c>
      <c r="K11" s="81"/>
    </row>
    <row r="12" spans="1:12" ht="100" customHeight="1" x14ac:dyDescent="0.15">
      <c r="A12" s="82"/>
      <c r="B12" s="88"/>
      <c r="C12" s="6"/>
      <c r="D12" s="77" t="s">
        <v>0</v>
      </c>
      <c r="E12" s="78"/>
      <c r="F12" s="33"/>
      <c r="G12" s="79" t="s">
        <v>0</v>
      </c>
      <c r="H12" s="78"/>
      <c r="I12" s="33"/>
      <c r="J12" s="79" t="s">
        <v>0</v>
      </c>
      <c r="K12" s="78"/>
    </row>
    <row r="13" spans="1:12" ht="20" customHeight="1" x14ac:dyDescent="0.15">
      <c r="A13" s="82"/>
      <c r="B13" s="87" t="str">
        <f>Bestelapplicatie!$B$4</f>
        <v>Algehele indruk opzet / uitstraling / laagdrempeligheid.</v>
      </c>
      <c r="C13" s="6"/>
      <c r="D13" s="80" t="s">
        <v>3</v>
      </c>
      <c r="E13" s="81"/>
      <c r="F13" s="6"/>
      <c r="G13" s="80" t="s">
        <v>3</v>
      </c>
      <c r="H13" s="81"/>
      <c r="I13" s="6"/>
      <c r="J13" s="80" t="s">
        <v>3</v>
      </c>
      <c r="K13" s="81"/>
    </row>
    <row r="14" spans="1:12" ht="100" customHeight="1" x14ac:dyDescent="0.15">
      <c r="A14" s="83"/>
      <c r="B14" s="88"/>
      <c r="C14" s="6"/>
      <c r="D14" s="77" t="s">
        <v>0</v>
      </c>
      <c r="E14" s="78"/>
      <c r="F14" s="33"/>
      <c r="G14" s="79" t="s">
        <v>0</v>
      </c>
      <c r="H14" s="78"/>
      <c r="I14" s="33"/>
      <c r="J14" s="79" t="s">
        <v>0</v>
      </c>
      <c r="K14" s="78"/>
    </row>
    <row r="15" spans="1:12" ht="20" customHeight="1" x14ac:dyDescent="0.15">
      <c r="A15" s="84" t="str">
        <f>Bestelapplicatie!$A$5</f>
        <v>Gebruikers vriendelijkheid</v>
      </c>
      <c r="B15" s="87" t="str">
        <f>Bestelapplicatie!$B$5</f>
        <v>Aantal handelingen na het inloggen tot afronding per bestelling van een visitekaartje (zonder invoer van de content).</v>
      </c>
      <c r="C15" s="6"/>
      <c r="D15" s="80" t="s">
        <v>3</v>
      </c>
      <c r="E15" s="81"/>
      <c r="F15" s="6"/>
      <c r="G15" s="80" t="s">
        <v>3</v>
      </c>
      <c r="H15" s="81"/>
      <c r="I15" s="6"/>
      <c r="J15" s="80" t="s">
        <v>3</v>
      </c>
      <c r="K15" s="81"/>
    </row>
    <row r="16" spans="1:12" ht="100" customHeight="1" x14ac:dyDescent="0.15">
      <c r="A16" s="85"/>
      <c r="B16" s="88"/>
      <c r="C16" s="6"/>
      <c r="D16" s="77" t="s">
        <v>0</v>
      </c>
      <c r="E16" s="78"/>
      <c r="F16" s="33"/>
      <c r="G16" s="79" t="s">
        <v>0</v>
      </c>
      <c r="H16" s="78"/>
      <c r="I16" s="33"/>
      <c r="J16" s="79" t="s">
        <v>0</v>
      </c>
      <c r="K16" s="78"/>
    </row>
    <row r="17" spans="1:11" ht="20" customHeight="1" x14ac:dyDescent="0.15">
      <c r="A17" s="85"/>
      <c r="B17" s="87" t="str">
        <f>Bestelapplicatie!B6</f>
        <v>Algehele indruk bij het bestellen van een reprografische opdracht.</v>
      </c>
      <c r="C17" s="6"/>
      <c r="D17" s="80" t="s">
        <v>3</v>
      </c>
      <c r="E17" s="81"/>
      <c r="F17" s="6"/>
      <c r="G17" s="80" t="s">
        <v>3</v>
      </c>
      <c r="H17" s="81"/>
      <c r="I17" s="6"/>
      <c r="J17" s="80" t="s">
        <v>3</v>
      </c>
      <c r="K17" s="81"/>
    </row>
    <row r="18" spans="1:11" ht="100" customHeight="1" x14ac:dyDescent="0.15">
      <c r="A18" s="85"/>
      <c r="B18" s="88" t="str">
        <f>Bestelapplicatie!B6</f>
        <v>Algehele indruk bij het bestellen van een reprografische opdracht.</v>
      </c>
      <c r="C18" s="6"/>
      <c r="D18" s="77" t="s">
        <v>0</v>
      </c>
      <c r="E18" s="78"/>
      <c r="F18" s="33"/>
      <c r="G18" s="79" t="s">
        <v>0</v>
      </c>
      <c r="H18" s="78"/>
      <c r="I18" s="33"/>
      <c r="J18" s="79" t="s">
        <v>0</v>
      </c>
      <c r="K18" s="78"/>
    </row>
    <row r="19" spans="1:11" ht="20" customHeight="1" x14ac:dyDescent="0.15">
      <c r="A19" s="85"/>
      <c r="B19" s="87" t="str">
        <f>Bestelapplicatie!$B$7</f>
        <v>De beoordelaar zal letten op de mate van logische opbouw van de schermen en eenvoud van de opzet van de bestelapplicatie.</v>
      </c>
      <c r="C19" s="6"/>
      <c r="D19" s="80" t="s">
        <v>3</v>
      </c>
      <c r="E19" s="81"/>
      <c r="F19" s="6"/>
      <c r="G19" s="80" t="s">
        <v>3</v>
      </c>
      <c r="H19" s="81"/>
      <c r="I19" s="6"/>
      <c r="J19" s="80" t="s">
        <v>3</v>
      </c>
      <c r="K19" s="81"/>
    </row>
    <row r="20" spans="1:11" ht="100" customHeight="1" x14ac:dyDescent="0.15">
      <c r="A20" s="85"/>
      <c r="B20" s="88"/>
      <c r="C20" s="6"/>
      <c r="D20" s="77" t="s">
        <v>0</v>
      </c>
      <c r="E20" s="78"/>
      <c r="F20" s="33"/>
      <c r="G20" s="79" t="s">
        <v>0</v>
      </c>
      <c r="H20" s="78"/>
      <c r="I20" s="33"/>
      <c r="J20" s="79" t="s">
        <v>0</v>
      </c>
      <c r="K20" s="78"/>
    </row>
    <row r="21" spans="1:11" ht="20" customHeight="1" x14ac:dyDescent="0.15">
      <c r="A21" s="85"/>
      <c r="B21" s="87" t="str">
        <f>Bestelapplicatie!$B$8</f>
        <v>Mogelijkheid om drukkleuren van de opdracht te wijzigen (van PMS naar full color) in de aanvraag.</v>
      </c>
      <c r="C21" s="6"/>
      <c r="D21" s="80" t="s">
        <v>3</v>
      </c>
      <c r="E21" s="81"/>
      <c r="F21" s="6"/>
      <c r="G21" s="80" t="s">
        <v>3</v>
      </c>
      <c r="H21" s="81"/>
      <c r="I21" s="6"/>
      <c r="J21" s="80" t="s">
        <v>3</v>
      </c>
      <c r="K21" s="81"/>
    </row>
    <row r="22" spans="1:11" ht="100" customHeight="1" x14ac:dyDescent="0.15">
      <c r="A22" s="85"/>
      <c r="B22" s="88"/>
      <c r="C22" s="6"/>
      <c r="D22" s="77" t="s">
        <v>0</v>
      </c>
      <c r="E22" s="78"/>
      <c r="F22" s="33"/>
      <c r="G22" s="79" t="s">
        <v>0</v>
      </c>
      <c r="H22" s="78"/>
      <c r="I22" s="33"/>
      <c r="J22" s="79" t="s">
        <v>0</v>
      </c>
      <c r="K22" s="78"/>
    </row>
    <row r="23" spans="1:11" ht="20" customHeight="1" x14ac:dyDescent="0.15">
      <c r="A23" s="85"/>
      <c r="B23" s="87" t="str">
        <f>Bestelapplicatie!$B$9</f>
        <v>Mogelijkheid van vrij tekstveld.</v>
      </c>
      <c r="C23" s="6"/>
      <c r="D23" s="80" t="s">
        <v>3</v>
      </c>
      <c r="E23" s="81"/>
      <c r="F23" s="6"/>
      <c r="G23" s="80" t="s">
        <v>3</v>
      </c>
      <c r="H23" s="81"/>
      <c r="I23" s="6"/>
      <c r="J23" s="80" t="s">
        <v>3</v>
      </c>
      <c r="K23" s="81"/>
    </row>
    <row r="24" spans="1:11" ht="100" customHeight="1" x14ac:dyDescent="0.15">
      <c r="A24" s="85"/>
      <c r="B24" s="88"/>
      <c r="C24" s="6"/>
      <c r="D24" s="77" t="s">
        <v>0</v>
      </c>
      <c r="E24" s="78"/>
      <c r="F24" s="33"/>
      <c r="G24" s="79" t="s">
        <v>0</v>
      </c>
      <c r="H24" s="78"/>
      <c r="I24" s="33"/>
      <c r="J24" s="79" t="s">
        <v>0</v>
      </c>
      <c r="K24" s="78"/>
    </row>
    <row r="25" spans="1:11" ht="20" customHeight="1" x14ac:dyDescent="0.15">
      <c r="A25" s="85"/>
      <c r="B25" s="87" t="str">
        <f>Bestelapplicatie!$B$10</f>
        <v>Aanwezigheid van help-functies, automatische tips en ondersteuning</v>
      </c>
      <c r="C25" s="6"/>
      <c r="D25" s="80" t="s">
        <v>3</v>
      </c>
      <c r="E25" s="81"/>
      <c r="F25" s="6"/>
      <c r="G25" s="80" t="s">
        <v>3</v>
      </c>
      <c r="H25" s="81"/>
      <c r="I25" s="6"/>
      <c r="J25" s="80" t="s">
        <v>3</v>
      </c>
      <c r="K25" s="81"/>
    </row>
    <row r="26" spans="1:11" ht="100" customHeight="1" x14ac:dyDescent="0.15">
      <c r="A26" s="86"/>
      <c r="B26" s="88"/>
      <c r="C26" s="6"/>
      <c r="D26" s="77" t="s">
        <v>0</v>
      </c>
      <c r="E26" s="78"/>
      <c r="F26" s="33"/>
      <c r="G26" s="79" t="s">
        <v>0</v>
      </c>
      <c r="H26" s="78"/>
      <c r="I26" s="33"/>
      <c r="J26" s="79" t="s">
        <v>0</v>
      </c>
      <c r="K26" s="78"/>
    </row>
    <row r="27" spans="1:11" ht="20" customHeight="1" x14ac:dyDescent="0.15">
      <c r="A27" s="89" t="str">
        <f>Bestelapplicatie!$A$11</f>
        <v>Prijzen</v>
      </c>
      <c r="B27" s="87" t="str">
        <f>Bestelapplicatie!$B$11</f>
        <v>Juiste prijzen (tarieven conform het ingediende prijzenblad van de inschrijver en BTW) komt online in beeld (tijdens bestellen). Dit moet gelden voor alle bestellingen (te beoordelen door de procesbegeleider).</v>
      </c>
      <c r="C27" s="6"/>
      <c r="D27" s="80" t="s">
        <v>3</v>
      </c>
      <c r="E27" s="81"/>
      <c r="F27" s="6"/>
      <c r="G27" s="80" t="s">
        <v>3</v>
      </c>
      <c r="H27" s="81"/>
      <c r="I27" s="6"/>
      <c r="J27" s="80" t="s">
        <v>3</v>
      </c>
      <c r="K27" s="81"/>
    </row>
    <row r="28" spans="1:11" ht="100" customHeight="1" x14ac:dyDescent="0.15">
      <c r="A28" s="82"/>
      <c r="B28" s="88"/>
      <c r="C28" s="6"/>
      <c r="D28" s="77" t="s">
        <v>0</v>
      </c>
      <c r="E28" s="78"/>
      <c r="F28" s="33"/>
      <c r="G28" s="79" t="s">
        <v>0</v>
      </c>
      <c r="H28" s="78"/>
      <c r="I28" s="33"/>
      <c r="J28" s="79" t="s">
        <v>0</v>
      </c>
      <c r="K28" s="78"/>
    </row>
    <row r="29" spans="1:11" ht="20" customHeight="1" x14ac:dyDescent="0.15">
      <c r="A29" s="82"/>
      <c r="B29" s="87" t="str">
        <f>Bestelapplicatie!$B$12</f>
        <v>Gedurende het bestelproces worden de prijzen live weergegeven.</v>
      </c>
      <c r="C29" s="6"/>
      <c r="D29" s="80" t="s">
        <v>3</v>
      </c>
      <c r="E29" s="81"/>
      <c r="F29" s="6"/>
      <c r="G29" s="80" t="s">
        <v>3</v>
      </c>
      <c r="H29" s="81"/>
      <c r="I29" s="6"/>
      <c r="J29" s="80" t="s">
        <v>3</v>
      </c>
      <c r="K29" s="81"/>
    </row>
    <row r="30" spans="1:11" ht="100" customHeight="1" x14ac:dyDescent="0.15">
      <c r="A30" s="83"/>
      <c r="B30" s="88"/>
      <c r="C30" s="6"/>
      <c r="D30" s="77" t="s">
        <v>0</v>
      </c>
      <c r="E30" s="78"/>
      <c r="F30" s="33"/>
      <c r="G30" s="79" t="s">
        <v>0</v>
      </c>
      <c r="H30" s="78"/>
      <c r="I30" s="33"/>
      <c r="J30" s="79" t="s">
        <v>0</v>
      </c>
      <c r="K30" s="78"/>
    </row>
    <row r="31" spans="1:11" ht="20" customHeight="1" x14ac:dyDescent="0.15">
      <c r="A31" s="89" t="str">
        <f>Bestelapplicatie!$A$13</f>
        <v>Huisstijl</v>
      </c>
      <c r="B31" s="87" t="str">
        <f>Bestelapplicatie!$B$13</f>
        <v>De website is herkenbaar voor gebruikers/bestellers van de aanbestedende dienst als ware het een eigen webshop van aanbestedende dienst is (uitgangspunt de stijl van zaam.nl).</v>
      </c>
      <c r="C31" s="6"/>
      <c r="D31" s="80" t="s">
        <v>3</v>
      </c>
      <c r="E31" s="81"/>
      <c r="F31" s="6"/>
      <c r="G31" s="80" t="s">
        <v>3</v>
      </c>
      <c r="H31" s="81"/>
      <c r="I31" s="6"/>
      <c r="J31" s="80" t="s">
        <v>3</v>
      </c>
      <c r="K31" s="81"/>
    </row>
    <row r="32" spans="1:11" ht="100" customHeight="1" x14ac:dyDescent="0.15">
      <c r="A32" s="83"/>
      <c r="B32" s="88"/>
      <c r="C32" s="6"/>
      <c r="D32" s="77" t="s">
        <v>0</v>
      </c>
      <c r="E32" s="78"/>
      <c r="F32" s="33"/>
      <c r="G32" s="79" t="s">
        <v>0</v>
      </c>
      <c r="H32" s="78"/>
      <c r="I32" s="33"/>
      <c r="J32" s="79" t="s">
        <v>0</v>
      </c>
      <c r="K32" s="78"/>
    </row>
    <row r="33" spans="1:11" ht="20" customHeight="1" x14ac:dyDescent="0.15">
      <c r="A33" s="89" t="str">
        <f>Bestelapplicatie!$A$14</f>
        <v>Communicatie</v>
      </c>
      <c r="B33" s="87" t="str">
        <f>Bestelapplicatie!$B$14</f>
        <v xml:space="preserve">Automatische e-mail notificatie (e-mailadres moet dus een verplicht veld zijn). </v>
      </c>
      <c r="C33" s="6"/>
      <c r="D33" s="80" t="s">
        <v>3</v>
      </c>
      <c r="E33" s="81"/>
      <c r="F33" s="6"/>
      <c r="G33" s="80" t="s">
        <v>3</v>
      </c>
      <c r="H33" s="81"/>
      <c r="I33" s="6"/>
      <c r="J33" s="80" t="s">
        <v>3</v>
      </c>
      <c r="K33" s="81"/>
    </row>
    <row r="34" spans="1:11" ht="100" customHeight="1" x14ac:dyDescent="0.15">
      <c r="A34" s="83"/>
      <c r="B34" s="88"/>
      <c r="C34" s="6"/>
      <c r="D34" s="77" t="s">
        <v>0</v>
      </c>
      <c r="E34" s="78"/>
      <c r="F34" s="33"/>
      <c r="G34" s="79" t="s">
        <v>0</v>
      </c>
      <c r="H34" s="78"/>
      <c r="I34" s="33"/>
      <c r="J34" s="79" t="s">
        <v>0</v>
      </c>
      <c r="K34" s="78"/>
    </row>
    <row r="35" spans="1:11" ht="20" customHeight="1" x14ac:dyDescent="0.15">
      <c r="A35" s="48"/>
      <c r="B35" s="47"/>
      <c r="C35" s="7"/>
      <c r="D35" s="34"/>
      <c r="E35" s="34"/>
      <c r="F35" s="35"/>
      <c r="G35" s="34"/>
      <c r="H35" s="34"/>
      <c r="I35" s="35"/>
      <c r="J35" s="34"/>
      <c r="K35" s="36"/>
    </row>
  </sheetData>
  <sheetProtection algorithmName="SHA-512" hashValue="GMhfbJk2vm3ebACu6jSBpdOyMSQ063/9hRcm0dGQyTA6SP+GFTCUFLEzuc49V4HIt86kxhAsKMcqG7cgnxQk2g==" saltValue="Aar7bksOMr8B7PgXvG+cAw==" spinCount="100000" sheet="1" objects="1" scenarios="1"/>
  <mergeCells count="116">
    <mergeCell ref="G19:H19"/>
    <mergeCell ref="J19:K19"/>
    <mergeCell ref="D7:E7"/>
    <mergeCell ref="G7:H7"/>
    <mergeCell ref="J7:K7"/>
    <mergeCell ref="D8:E8"/>
    <mergeCell ref="G8:H8"/>
    <mergeCell ref="J8:K8"/>
    <mergeCell ref="D3:E3"/>
    <mergeCell ref="G3:H3"/>
    <mergeCell ref="J3:K3"/>
    <mergeCell ref="D5:E5"/>
    <mergeCell ref="G5:H5"/>
    <mergeCell ref="J5:K5"/>
    <mergeCell ref="A33:A34"/>
    <mergeCell ref="B33:B34"/>
    <mergeCell ref="D34:E34"/>
    <mergeCell ref="G34:H34"/>
    <mergeCell ref="J34:K34"/>
    <mergeCell ref="D33:E33"/>
    <mergeCell ref="G33:H33"/>
    <mergeCell ref="J33:K33"/>
    <mergeCell ref="A31:A32"/>
    <mergeCell ref="B31:B32"/>
    <mergeCell ref="D32:E32"/>
    <mergeCell ref="G32:H32"/>
    <mergeCell ref="J32:K32"/>
    <mergeCell ref="D31:E31"/>
    <mergeCell ref="G31:H31"/>
    <mergeCell ref="J31:K31"/>
    <mergeCell ref="B27:B28"/>
    <mergeCell ref="D19:E19"/>
    <mergeCell ref="D28:E28"/>
    <mergeCell ref="G28:H28"/>
    <mergeCell ref="J28:K28"/>
    <mergeCell ref="D27:E27"/>
    <mergeCell ref="G27:H27"/>
    <mergeCell ref="J27:K27"/>
    <mergeCell ref="J24:K24"/>
    <mergeCell ref="B25:B26"/>
    <mergeCell ref="D26:E26"/>
    <mergeCell ref="G26:H26"/>
    <mergeCell ref="J26:K26"/>
    <mergeCell ref="D25:E25"/>
    <mergeCell ref="G25:H25"/>
    <mergeCell ref="J25:K25"/>
    <mergeCell ref="A15:A26"/>
    <mergeCell ref="B15:B16"/>
    <mergeCell ref="D16:E16"/>
    <mergeCell ref="G16:H16"/>
    <mergeCell ref="J16:K16"/>
    <mergeCell ref="B19:B20"/>
    <mergeCell ref="D20:E20"/>
    <mergeCell ref="G20:H20"/>
    <mergeCell ref="J20:K20"/>
    <mergeCell ref="B21:B22"/>
    <mergeCell ref="D22:E22"/>
    <mergeCell ref="G22:H22"/>
    <mergeCell ref="J22:K22"/>
    <mergeCell ref="B23:B24"/>
    <mergeCell ref="D24:E24"/>
    <mergeCell ref="G24:H24"/>
    <mergeCell ref="D21:E21"/>
    <mergeCell ref="G21:H21"/>
    <mergeCell ref="J21:K21"/>
    <mergeCell ref="D23:E23"/>
    <mergeCell ref="G23:H23"/>
    <mergeCell ref="J23:K23"/>
    <mergeCell ref="G17:H17"/>
    <mergeCell ref="J17:K17"/>
    <mergeCell ref="A11:A14"/>
    <mergeCell ref="B11:B12"/>
    <mergeCell ref="D12:E12"/>
    <mergeCell ref="G12:H12"/>
    <mergeCell ref="J12:K12"/>
    <mergeCell ref="B13:B14"/>
    <mergeCell ref="D14:E14"/>
    <mergeCell ref="G14:H14"/>
    <mergeCell ref="J14:K14"/>
    <mergeCell ref="G13:H13"/>
    <mergeCell ref="J13:K13"/>
    <mergeCell ref="D15:E15"/>
    <mergeCell ref="G15:H15"/>
    <mergeCell ref="J15:K15"/>
    <mergeCell ref="D17:E17"/>
    <mergeCell ref="D4:E4"/>
    <mergeCell ref="G4:H4"/>
    <mergeCell ref="J4:K4"/>
    <mergeCell ref="D10:E10"/>
    <mergeCell ref="G10:H10"/>
    <mergeCell ref="J10:K10"/>
    <mergeCell ref="D6:E6"/>
    <mergeCell ref="B29:B30"/>
    <mergeCell ref="D29:E29"/>
    <mergeCell ref="G29:H29"/>
    <mergeCell ref="J29:K29"/>
    <mergeCell ref="D30:E30"/>
    <mergeCell ref="G30:H30"/>
    <mergeCell ref="J30:K30"/>
    <mergeCell ref="A27:A30"/>
    <mergeCell ref="J1:K1"/>
    <mergeCell ref="D1:E1"/>
    <mergeCell ref="G1:H1"/>
    <mergeCell ref="D2:E2"/>
    <mergeCell ref="G2:H2"/>
    <mergeCell ref="J2:K2"/>
    <mergeCell ref="B17:B18"/>
    <mergeCell ref="G6:H6"/>
    <mergeCell ref="J6:K6"/>
    <mergeCell ref="D18:E18"/>
    <mergeCell ref="G18:H18"/>
    <mergeCell ref="J18:K18"/>
    <mergeCell ref="D11:E11"/>
    <mergeCell ref="G11:H11"/>
    <mergeCell ref="J11:K11"/>
    <mergeCell ref="D13:E13"/>
  </mergeCells>
  <dataValidations count="5">
    <dataValidation type="list" errorStyle="warning" allowBlank="1" showErrorMessage="1" error="Voer juiste waarde in. " sqref="D3 J3 G3 G5 D5 J5 G7 D7 J7" xr:uid="{01264CE9-9509-AA4C-913D-7E145A655659}">
      <formula1>Score</formula1>
    </dataValidation>
    <dataValidation type="list" errorStyle="warning" allowBlank="1" showErrorMessage="1" error="Voer juiste waarde in. " sqref="D25 G31 G25 D31 J25 J31" xr:uid="{64903853-BB93-F348-9C00-F397847EA2DA}">
      <formula1>Score135</formula1>
    </dataValidation>
    <dataValidation type="list" errorStyle="warning" allowBlank="1" showErrorMessage="1" error="Voer juiste waarde in. " sqref="D15 G17 G15 D17 J15 J17" xr:uid="{8B7CEC4A-76BB-3546-8E19-26722B34B5C6}">
      <formula1>Score1510</formula1>
    </dataValidation>
    <dataValidation type="list" errorStyle="warning" allowBlank="1" showErrorMessage="1" error="Voer juiste waarde in. " sqref="D13 G19 G13 D19 J13 J19" xr:uid="{85633975-9AA4-6443-94F2-D83F3A5EDC33}">
      <formula1>Score12345</formula1>
    </dataValidation>
    <dataValidation type="list" errorStyle="warning" allowBlank="1" showErrorMessage="1" error="Voer juiste waarde in. " sqref="D11 D33 G11 D21 J11 G21 D23 J21 G23 D27 J23 G27 G33 J27 J33 D29 G29 J29" xr:uid="{8BD40F7D-7CE7-BB45-99EF-47633FD5B4FA}">
      <formula1>score15</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5"/>
  <sheetViews>
    <sheetView showGridLines="0" zoomScaleNormal="100" zoomScalePageLayoutView="85" workbookViewId="0">
      <pane ySplit="1" topLeftCell="A2" activePane="bottomLeft" state="frozen"/>
      <selection pane="bottomLeft" activeCell="B33" sqref="B33:B34"/>
    </sheetView>
  </sheetViews>
  <sheetFormatPr baseColWidth="10" defaultColWidth="8.83203125" defaultRowHeight="13" x14ac:dyDescent="0.15"/>
  <cols>
    <col min="1" max="1" width="15.83203125" style="2" customWidth="1"/>
    <col min="2" max="2" width="120.83203125" style="2" customWidth="1"/>
    <col min="3" max="3" width="2.83203125" style="4" customWidth="1"/>
    <col min="4" max="4" width="30.83203125" style="3" customWidth="1"/>
    <col min="5" max="5" width="3.83203125" style="3" customWidth="1"/>
    <col min="6" max="6" width="2.83203125" style="3" customWidth="1"/>
    <col min="7" max="7" width="30.83203125" style="3" customWidth="1"/>
    <col min="8" max="8" width="3.83203125" style="3" customWidth="1"/>
    <col min="9" max="9" width="2.83203125" style="3" customWidth="1"/>
    <col min="10" max="10" width="30.83203125" style="2" customWidth="1"/>
    <col min="11" max="11" width="3.83203125" style="2" customWidth="1"/>
    <col min="12" max="12" width="11.6640625" style="2" bestFit="1" customWidth="1"/>
    <col min="13" max="16384" width="8.83203125" style="2"/>
  </cols>
  <sheetData>
    <row r="1" spans="1:12" ht="50" customHeight="1" x14ac:dyDescent="0.2">
      <c r="A1" s="46"/>
      <c r="B1" s="22" t="s">
        <v>19</v>
      </c>
      <c r="C1" s="8"/>
      <c r="D1" s="74" t="s">
        <v>8</v>
      </c>
      <c r="E1" s="73"/>
      <c r="F1" s="8"/>
      <c r="G1" s="72" t="s">
        <v>9</v>
      </c>
      <c r="H1" s="73"/>
      <c r="I1" s="8"/>
      <c r="J1" s="72" t="s">
        <v>10</v>
      </c>
      <c r="K1" s="73"/>
      <c r="L1" s="1"/>
    </row>
    <row r="2" spans="1:12" ht="40" customHeight="1" x14ac:dyDescent="0.15">
      <c r="A2" s="46"/>
      <c r="B2" s="23" t="str">
        <f>'Open vragen'!$A$1</f>
        <v xml:space="preserve">7.1 A OPEN VRAGEN </v>
      </c>
      <c r="C2" s="5"/>
      <c r="D2" s="75" t="s">
        <v>3</v>
      </c>
      <c r="E2" s="76"/>
      <c r="F2" s="5"/>
      <c r="G2" s="75" t="s">
        <v>3</v>
      </c>
      <c r="H2" s="76"/>
      <c r="I2" s="5"/>
      <c r="J2" s="75" t="s">
        <v>3</v>
      </c>
      <c r="K2" s="76"/>
    </row>
    <row r="3" spans="1:12" ht="20" customHeight="1" x14ac:dyDescent="0.15">
      <c r="A3" s="46"/>
      <c r="B3" s="61" t="str">
        <f>'Open vragen'!$A$3</f>
        <v>1. 	Plan van aanpak/ implementatie algemeen</v>
      </c>
      <c r="C3" s="6"/>
      <c r="D3" s="80" t="s">
        <v>3</v>
      </c>
      <c r="E3" s="81"/>
      <c r="F3" s="6"/>
      <c r="G3" s="80" t="s">
        <v>3</v>
      </c>
      <c r="H3" s="81"/>
      <c r="I3" s="6"/>
      <c r="J3" s="80" t="s">
        <v>3</v>
      </c>
      <c r="K3" s="81"/>
    </row>
    <row r="4" spans="1:12" ht="200" customHeight="1" x14ac:dyDescent="0.15">
      <c r="A4" s="46"/>
      <c r="B4" s="25" t="str">
        <f>'Open vragen'!$A$4</f>
        <v>Inschrijver dient te beschrijven op maximaal 3 pagina’s A4 (toe te voegen via TenderNed), op welke wijze zij de implementatie (dynamische verificatie fase 1 en fase 2) en de overgang van de huidige naar de toekomstige situatie gaat managen. Inschrijver beschrijft daarbij minimaal:
•	 Een plan van aanpak waarbij inschrijver duidelijk aangeeft welke rol zij hierin gaat vervullen. 
•	 Een uitgewerkt tijdspad rekening gehouden met een sterke decentrale organisatie en de fasering van de dynamische verificatie.
•	 Op welke wijze inschrijver contacten opbouwt en organiseert met de medewerker communicatie van de opdrachtgever door middel van een communicatiematrix zowel centraal als decentraal.
•	 Welke inspanningen (uitgedrukt in uren en functies) er van de opdrachtgever verwacht worden en wanneer (in welke fase) (centraal en op de scholen).
•	 Welke risico’s inschrijver ziet en hoe zij die denkt te kunnen beheersen.
•	 Een communicatieplan (uitgewerkt in concepten en middelen) passend bij de aanvang/opstart van de dynamische verificatie om de scholen te informeren en te enthousiasmeren.</v>
      </c>
      <c r="C4" s="6"/>
      <c r="D4" s="77" t="s">
        <v>0</v>
      </c>
      <c r="E4" s="78"/>
      <c r="F4" s="6"/>
      <c r="G4" s="79" t="s">
        <v>0</v>
      </c>
      <c r="H4" s="78"/>
      <c r="I4" s="6"/>
      <c r="J4" s="79" t="s">
        <v>0</v>
      </c>
      <c r="K4" s="78"/>
    </row>
    <row r="5" spans="1:12" ht="20" customHeight="1" x14ac:dyDescent="0.15">
      <c r="A5" s="46"/>
      <c r="B5" s="61" t="str">
        <f>'Open vragen'!$A$5</f>
        <v xml:space="preserve">2. 	Marktconforme prijsstelling </v>
      </c>
      <c r="C5" s="6"/>
      <c r="D5" s="80" t="s">
        <v>3</v>
      </c>
      <c r="E5" s="81"/>
      <c r="F5" s="6"/>
      <c r="G5" s="80" t="s">
        <v>3</v>
      </c>
      <c r="H5" s="81"/>
      <c r="I5" s="6"/>
      <c r="J5" s="80" t="s">
        <v>3</v>
      </c>
      <c r="K5" s="81"/>
    </row>
    <row r="6" spans="1:12" ht="200" customHeight="1" x14ac:dyDescent="0.15">
      <c r="A6" s="46"/>
      <c r="B6" s="25" t="str">
        <f>'Open vragen'!$A$6</f>
        <v>De opdrachtgever hecht veel waarde aan blijvende marktconforme prijzen met marktpartijen. U dient in maximaal 2 A4 te beschrijven (toe te voegen via TenderNed) op welke wijze u invulling gaat geven aan deze vraag toegespitst op de onderhavige drukwerkopdrachten uit deze aanbesteding. Inschrijver beschrijft daarbij minimaal:
•	 Hoe zij de marktconformiteit van promotioneel drukwerk gaat waarborgen, specifiek voor bestellingen en bijzondere handelingskosten die niet op het prijzenblad zijn verwerkt.
•	 Hoe inschrijver om gaat met een prijsstelling die door een besteller op een school vergeleken wordt met een online leverancier die bijvoorbeeld voor hetzelfde drukwerk 50% lagere kosten biedt? Dit alles met het doel om wederzijdse tevredenheid te behouden.
•	 Hoe inschrijver om gaat met een situatie waarbij een school sneller bij een lokale copyshop of drukker een bestelling geleverd krijgt dan volgens het in deze aanbesteding afgestemde SLA.</v>
      </c>
      <c r="C6" s="6"/>
      <c r="D6" s="77" t="s">
        <v>0</v>
      </c>
      <c r="E6" s="78"/>
      <c r="F6" s="33"/>
      <c r="G6" s="79" t="s">
        <v>0</v>
      </c>
      <c r="H6" s="78"/>
      <c r="I6" s="33"/>
      <c r="J6" s="79" t="s">
        <v>0</v>
      </c>
      <c r="K6" s="78"/>
    </row>
    <row r="7" spans="1:12" ht="20" customHeight="1" x14ac:dyDescent="0.15">
      <c r="A7" s="46"/>
      <c r="B7" s="61" t="str">
        <f>'Open vragen'!$A$7</f>
        <v>3. 	Aflevering bestellingen</v>
      </c>
      <c r="C7" s="6"/>
      <c r="D7" s="80" t="s">
        <v>3</v>
      </c>
      <c r="E7" s="81"/>
      <c r="F7" s="6"/>
      <c r="G7" s="80" t="s">
        <v>3</v>
      </c>
      <c r="H7" s="81"/>
      <c r="I7" s="6"/>
      <c r="J7" s="80" t="s">
        <v>3</v>
      </c>
      <c r="K7" s="81"/>
    </row>
    <row r="8" spans="1:12" ht="200" customHeight="1" x14ac:dyDescent="0.15">
      <c r="A8" s="46"/>
      <c r="B8" s="25" t="str">
        <f>'Open vragen'!$A$8</f>
        <v xml:space="preserve">Inschrijver dient op maximaal 3 A4 te beschrijven (toe te voegen via TenderNed) op welke wijze zij de levering van bestellingen zal gaan verzorgen. Inschrijver beschrijft hierbij minimaal het volgende:
•	 Of inschrijver de bezorging in eigen beheer zal uitvoeren of de bezorging uitbesteedt. 
•	 Hoe inschrijver zal waarborgen dat de bestellingen te allen tijde binnen de gestelde levertijden geleverd zullen worden.
•	 Hoe inschrijver zal waarborgen dat de bezorger (ongeacht of de bezorging door inschrijver in eigen beheer wordt gedaan of wordt uitbesteed) op de hoogte is van hetgeen gesteld is in het programma van eisen omtrent de levering. 
•	 Hoe inschrijver handelt in de situatie dat een bestelling zoekraakt in het bezorgproces. 
•	 Hoe inschrijver handelt in de situatie dat een bezorging uitbesteed is en de bezorgdienst aangeeft dat de bestelling is afgeleverd bij aanbestedende dienst, maar aanbestedende dienst de bestelling niet ontvangen heeft. </v>
      </c>
      <c r="C8" s="6"/>
      <c r="D8" s="77" t="s">
        <v>0</v>
      </c>
      <c r="E8" s="78"/>
      <c r="F8" s="33"/>
      <c r="G8" s="79" t="s">
        <v>0</v>
      </c>
      <c r="H8" s="78"/>
      <c r="I8" s="33"/>
      <c r="J8" s="79" t="s">
        <v>0</v>
      </c>
      <c r="K8" s="78"/>
    </row>
    <row r="9" spans="1:12" ht="20" customHeight="1" x14ac:dyDescent="0.15">
      <c r="A9" s="49"/>
      <c r="B9" s="47"/>
      <c r="C9" s="7"/>
      <c r="D9" s="34"/>
      <c r="E9" s="34"/>
      <c r="F9" s="35"/>
      <c r="G9" s="34"/>
      <c r="H9" s="34"/>
      <c r="I9" s="35"/>
      <c r="J9" s="34"/>
      <c r="K9" s="36"/>
    </row>
    <row r="10" spans="1:12" ht="40" customHeight="1" x14ac:dyDescent="0.15">
      <c r="A10" s="53"/>
      <c r="B10" s="23" t="str">
        <f>Bestelapplicatie!$A$1</f>
        <v>7.2 GEBRUIKSVRIENDELIJKHEID BESTELAPPLICATIE DRUKWERK</v>
      </c>
      <c r="C10" s="5"/>
      <c r="D10" s="75" t="s">
        <v>3</v>
      </c>
      <c r="E10" s="76"/>
      <c r="F10" s="5"/>
      <c r="G10" s="75" t="s">
        <v>3</v>
      </c>
      <c r="H10" s="76"/>
      <c r="I10" s="5"/>
      <c r="J10" s="75" t="s">
        <v>3</v>
      </c>
      <c r="K10" s="76"/>
    </row>
    <row r="11" spans="1:12" ht="20" customHeight="1" x14ac:dyDescent="0.15">
      <c r="A11" s="82" t="str">
        <f>Bestelapplicatie!$A$3</f>
        <v>Algemeen</v>
      </c>
      <c r="B11" s="87" t="str">
        <f>Bestelapplicatie!$B$3</f>
        <v>Login werkt conform opgegeven inloggegevens.</v>
      </c>
      <c r="C11" s="6"/>
      <c r="D11" s="80" t="s">
        <v>3</v>
      </c>
      <c r="E11" s="81"/>
      <c r="F11" s="6"/>
      <c r="G11" s="80" t="s">
        <v>3</v>
      </c>
      <c r="H11" s="81"/>
      <c r="I11" s="6"/>
      <c r="J11" s="80" t="s">
        <v>3</v>
      </c>
      <c r="K11" s="81"/>
    </row>
    <row r="12" spans="1:12" ht="100" customHeight="1" x14ac:dyDescent="0.15">
      <c r="A12" s="82"/>
      <c r="B12" s="88"/>
      <c r="C12" s="6"/>
      <c r="D12" s="77" t="s">
        <v>0</v>
      </c>
      <c r="E12" s="78"/>
      <c r="F12" s="33"/>
      <c r="G12" s="79" t="s">
        <v>0</v>
      </c>
      <c r="H12" s="78"/>
      <c r="I12" s="33"/>
      <c r="J12" s="79" t="s">
        <v>0</v>
      </c>
      <c r="K12" s="78"/>
    </row>
    <row r="13" spans="1:12" ht="20" customHeight="1" x14ac:dyDescent="0.15">
      <c r="A13" s="82"/>
      <c r="B13" s="87" t="str">
        <f>Bestelapplicatie!$B$4</f>
        <v>Algehele indruk opzet / uitstraling / laagdrempeligheid.</v>
      </c>
      <c r="C13" s="6"/>
      <c r="D13" s="80" t="s">
        <v>3</v>
      </c>
      <c r="E13" s="81"/>
      <c r="F13" s="6"/>
      <c r="G13" s="80" t="s">
        <v>3</v>
      </c>
      <c r="H13" s="81"/>
      <c r="I13" s="6"/>
      <c r="J13" s="80" t="s">
        <v>3</v>
      </c>
      <c r="K13" s="81"/>
    </row>
    <row r="14" spans="1:12" ht="100" customHeight="1" x14ac:dyDescent="0.15">
      <c r="A14" s="83"/>
      <c r="B14" s="88"/>
      <c r="C14" s="6"/>
      <c r="D14" s="77" t="s">
        <v>0</v>
      </c>
      <c r="E14" s="78"/>
      <c r="F14" s="33"/>
      <c r="G14" s="79" t="s">
        <v>0</v>
      </c>
      <c r="H14" s="78"/>
      <c r="I14" s="33"/>
      <c r="J14" s="79" t="s">
        <v>0</v>
      </c>
      <c r="K14" s="78"/>
    </row>
    <row r="15" spans="1:12" ht="20" customHeight="1" x14ac:dyDescent="0.15">
      <c r="A15" s="84" t="str">
        <f>Bestelapplicatie!$A$5</f>
        <v>Gebruikers vriendelijkheid</v>
      </c>
      <c r="B15" s="87" t="str">
        <f>Bestelapplicatie!$B$5</f>
        <v>Aantal handelingen na het inloggen tot afronding per bestelling van een visitekaartje (zonder invoer van de content).</v>
      </c>
      <c r="C15" s="6"/>
      <c r="D15" s="80" t="s">
        <v>3</v>
      </c>
      <c r="E15" s="81"/>
      <c r="F15" s="6"/>
      <c r="G15" s="80" t="s">
        <v>3</v>
      </c>
      <c r="H15" s="81"/>
      <c r="I15" s="6"/>
      <c r="J15" s="80" t="s">
        <v>3</v>
      </c>
      <c r="K15" s="81"/>
    </row>
    <row r="16" spans="1:12" ht="100" customHeight="1" x14ac:dyDescent="0.15">
      <c r="A16" s="85"/>
      <c r="B16" s="88"/>
      <c r="C16" s="6"/>
      <c r="D16" s="77" t="s">
        <v>0</v>
      </c>
      <c r="E16" s="78"/>
      <c r="F16" s="33"/>
      <c r="G16" s="79" t="s">
        <v>0</v>
      </c>
      <c r="H16" s="78"/>
      <c r="I16" s="33"/>
      <c r="J16" s="79" t="s">
        <v>0</v>
      </c>
      <c r="K16" s="78"/>
    </row>
    <row r="17" spans="1:11" ht="20" customHeight="1" x14ac:dyDescent="0.15">
      <c r="A17" s="85"/>
      <c r="B17" s="87" t="str">
        <f>Bestelapplicatie!B6</f>
        <v>Algehele indruk bij het bestellen van een reprografische opdracht.</v>
      </c>
      <c r="C17" s="6"/>
      <c r="D17" s="80" t="s">
        <v>3</v>
      </c>
      <c r="E17" s="81"/>
      <c r="F17" s="6"/>
      <c r="G17" s="80" t="s">
        <v>3</v>
      </c>
      <c r="H17" s="81"/>
      <c r="I17" s="6"/>
      <c r="J17" s="80" t="s">
        <v>3</v>
      </c>
      <c r="K17" s="81"/>
    </row>
    <row r="18" spans="1:11" ht="100" customHeight="1" x14ac:dyDescent="0.15">
      <c r="A18" s="85"/>
      <c r="B18" s="88" t="str">
        <f>Bestelapplicatie!B6</f>
        <v>Algehele indruk bij het bestellen van een reprografische opdracht.</v>
      </c>
      <c r="C18" s="6"/>
      <c r="D18" s="77" t="s">
        <v>0</v>
      </c>
      <c r="E18" s="78"/>
      <c r="F18" s="33"/>
      <c r="G18" s="79" t="s">
        <v>0</v>
      </c>
      <c r="H18" s="78"/>
      <c r="I18" s="33"/>
      <c r="J18" s="79" t="s">
        <v>0</v>
      </c>
      <c r="K18" s="78"/>
    </row>
    <row r="19" spans="1:11" ht="20" customHeight="1" x14ac:dyDescent="0.15">
      <c r="A19" s="85"/>
      <c r="B19" s="87" t="str">
        <f>Bestelapplicatie!$B$7</f>
        <v>De beoordelaar zal letten op de mate van logische opbouw van de schermen en eenvoud van de opzet van de bestelapplicatie.</v>
      </c>
      <c r="C19" s="6"/>
      <c r="D19" s="80" t="s">
        <v>3</v>
      </c>
      <c r="E19" s="81"/>
      <c r="F19" s="6"/>
      <c r="G19" s="80" t="s">
        <v>3</v>
      </c>
      <c r="H19" s="81"/>
      <c r="I19" s="6"/>
      <c r="J19" s="80" t="s">
        <v>3</v>
      </c>
      <c r="K19" s="81"/>
    </row>
    <row r="20" spans="1:11" ht="100" customHeight="1" x14ac:dyDescent="0.15">
      <c r="A20" s="85"/>
      <c r="B20" s="88"/>
      <c r="C20" s="6"/>
      <c r="D20" s="77" t="s">
        <v>0</v>
      </c>
      <c r="E20" s="78"/>
      <c r="F20" s="33"/>
      <c r="G20" s="79" t="s">
        <v>0</v>
      </c>
      <c r="H20" s="78"/>
      <c r="I20" s="33"/>
      <c r="J20" s="79" t="s">
        <v>0</v>
      </c>
      <c r="K20" s="78"/>
    </row>
    <row r="21" spans="1:11" ht="20" customHeight="1" x14ac:dyDescent="0.15">
      <c r="A21" s="85"/>
      <c r="B21" s="87" t="str">
        <f>Bestelapplicatie!$B$8</f>
        <v>Mogelijkheid om drukkleuren van de opdracht te wijzigen (van PMS naar full color) in de aanvraag.</v>
      </c>
      <c r="C21" s="6"/>
      <c r="D21" s="80" t="s">
        <v>3</v>
      </c>
      <c r="E21" s="81"/>
      <c r="F21" s="6"/>
      <c r="G21" s="80" t="s">
        <v>3</v>
      </c>
      <c r="H21" s="81"/>
      <c r="I21" s="6"/>
      <c r="J21" s="80" t="s">
        <v>3</v>
      </c>
      <c r="K21" s="81"/>
    </row>
    <row r="22" spans="1:11" ht="100" customHeight="1" x14ac:dyDescent="0.15">
      <c r="A22" s="85"/>
      <c r="B22" s="88"/>
      <c r="C22" s="6"/>
      <c r="D22" s="77" t="s">
        <v>0</v>
      </c>
      <c r="E22" s="78"/>
      <c r="F22" s="33"/>
      <c r="G22" s="79" t="s">
        <v>0</v>
      </c>
      <c r="H22" s="78"/>
      <c r="I22" s="33"/>
      <c r="J22" s="79" t="s">
        <v>0</v>
      </c>
      <c r="K22" s="78"/>
    </row>
    <row r="23" spans="1:11" ht="20" customHeight="1" x14ac:dyDescent="0.15">
      <c r="A23" s="85"/>
      <c r="B23" s="87" t="str">
        <f>Bestelapplicatie!$B$9</f>
        <v>Mogelijkheid van vrij tekstveld.</v>
      </c>
      <c r="C23" s="6"/>
      <c r="D23" s="80" t="s">
        <v>3</v>
      </c>
      <c r="E23" s="81"/>
      <c r="F23" s="6"/>
      <c r="G23" s="80" t="s">
        <v>3</v>
      </c>
      <c r="H23" s="81"/>
      <c r="I23" s="6"/>
      <c r="J23" s="80" t="s">
        <v>3</v>
      </c>
      <c r="K23" s="81"/>
    </row>
    <row r="24" spans="1:11" ht="100" customHeight="1" x14ac:dyDescent="0.15">
      <c r="A24" s="85"/>
      <c r="B24" s="88"/>
      <c r="C24" s="6"/>
      <c r="D24" s="77" t="s">
        <v>0</v>
      </c>
      <c r="E24" s="78"/>
      <c r="F24" s="33"/>
      <c r="G24" s="79" t="s">
        <v>0</v>
      </c>
      <c r="H24" s="78"/>
      <c r="I24" s="33"/>
      <c r="J24" s="79" t="s">
        <v>0</v>
      </c>
      <c r="K24" s="78"/>
    </row>
    <row r="25" spans="1:11" ht="20" customHeight="1" x14ac:dyDescent="0.15">
      <c r="A25" s="85"/>
      <c r="B25" s="87" t="str">
        <f>Bestelapplicatie!$B$10</f>
        <v>Aanwezigheid van help-functies, automatische tips en ondersteuning</v>
      </c>
      <c r="C25" s="6"/>
      <c r="D25" s="80" t="s">
        <v>3</v>
      </c>
      <c r="E25" s="81"/>
      <c r="F25" s="6"/>
      <c r="G25" s="80" t="s">
        <v>3</v>
      </c>
      <c r="H25" s="81"/>
      <c r="I25" s="6"/>
      <c r="J25" s="80" t="s">
        <v>3</v>
      </c>
      <c r="K25" s="81"/>
    </row>
    <row r="26" spans="1:11" ht="100" customHeight="1" x14ac:dyDescent="0.15">
      <c r="A26" s="86"/>
      <c r="B26" s="88"/>
      <c r="C26" s="6"/>
      <c r="D26" s="77" t="s">
        <v>0</v>
      </c>
      <c r="E26" s="78"/>
      <c r="F26" s="33"/>
      <c r="G26" s="79" t="s">
        <v>0</v>
      </c>
      <c r="H26" s="78"/>
      <c r="I26" s="33"/>
      <c r="J26" s="79" t="s">
        <v>0</v>
      </c>
      <c r="K26" s="78"/>
    </row>
    <row r="27" spans="1:11" ht="20" customHeight="1" x14ac:dyDescent="0.15">
      <c r="A27" s="89" t="str">
        <f>Bestelapplicatie!$A$11</f>
        <v>Prijzen</v>
      </c>
      <c r="B27" s="87" t="str">
        <f>Bestelapplicatie!$B$11</f>
        <v>Juiste prijzen (tarieven conform het ingediende prijzenblad van de inschrijver en BTW) komt online in beeld (tijdens bestellen). Dit moet gelden voor alle bestellingen (te beoordelen door de procesbegeleider).</v>
      </c>
      <c r="C27" s="6"/>
      <c r="D27" s="80" t="s">
        <v>3</v>
      </c>
      <c r="E27" s="81"/>
      <c r="F27" s="6"/>
      <c r="G27" s="80" t="s">
        <v>3</v>
      </c>
      <c r="H27" s="81"/>
      <c r="I27" s="6"/>
      <c r="J27" s="80" t="s">
        <v>3</v>
      </c>
      <c r="K27" s="81"/>
    </row>
    <row r="28" spans="1:11" ht="100" customHeight="1" x14ac:dyDescent="0.15">
      <c r="A28" s="82"/>
      <c r="B28" s="88"/>
      <c r="C28" s="6"/>
      <c r="D28" s="77" t="s">
        <v>0</v>
      </c>
      <c r="E28" s="78"/>
      <c r="F28" s="33"/>
      <c r="G28" s="79" t="s">
        <v>0</v>
      </c>
      <c r="H28" s="78"/>
      <c r="I28" s="33"/>
      <c r="J28" s="79" t="s">
        <v>0</v>
      </c>
      <c r="K28" s="78"/>
    </row>
    <row r="29" spans="1:11" ht="20" customHeight="1" x14ac:dyDescent="0.15">
      <c r="A29" s="82"/>
      <c r="B29" s="87" t="str">
        <f>Bestelapplicatie!$B$12</f>
        <v>Gedurende het bestelproces worden de prijzen live weergegeven.</v>
      </c>
      <c r="C29" s="6"/>
      <c r="D29" s="80" t="s">
        <v>3</v>
      </c>
      <c r="E29" s="81"/>
      <c r="F29" s="6"/>
      <c r="G29" s="80" t="s">
        <v>3</v>
      </c>
      <c r="H29" s="81"/>
      <c r="I29" s="6"/>
      <c r="J29" s="80" t="s">
        <v>3</v>
      </c>
      <c r="K29" s="81"/>
    </row>
    <row r="30" spans="1:11" ht="100" customHeight="1" x14ac:dyDescent="0.15">
      <c r="A30" s="83"/>
      <c r="B30" s="88"/>
      <c r="C30" s="6"/>
      <c r="D30" s="77" t="s">
        <v>0</v>
      </c>
      <c r="E30" s="78"/>
      <c r="F30" s="33"/>
      <c r="G30" s="79" t="s">
        <v>0</v>
      </c>
      <c r="H30" s="78"/>
      <c r="I30" s="33"/>
      <c r="J30" s="79" t="s">
        <v>0</v>
      </c>
      <c r="K30" s="78"/>
    </row>
    <row r="31" spans="1:11" ht="20" customHeight="1" x14ac:dyDescent="0.15">
      <c r="A31" s="89" t="str">
        <f>Bestelapplicatie!$A$13</f>
        <v>Huisstijl</v>
      </c>
      <c r="B31" s="87" t="str">
        <f>Bestelapplicatie!$B$13</f>
        <v>De website is herkenbaar voor gebruikers/bestellers van de aanbestedende dienst als ware het een eigen webshop van aanbestedende dienst is (uitgangspunt de stijl van zaam.nl).</v>
      </c>
      <c r="C31" s="6"/>
      <c r="D31" s="80" t="s">
        <v>3</v>
      </c>
      <c r="E31" s="81"/>
      <c r="F31" s="6"/>
      <c r="G31" s="80" t="s">
        <v>3</v>
      </c>
      <c r="H31" s="81"/>
      <c r="I31" s="6"/>
      <c r="J31" s="80" t="s">
        <v>3</v>
      </c>
      <c r="K31" s="81"/>
    </row>
    <row r="32" spans="1:11" ht="100" customHeight="1" x14ac:dyDescent="0.15">
      <c r="A32" s="83"/>
      <c r="B32" s="88"/>
      <c r="C32" s="6"/>
      <c r="D32" s="77" t="s">
        <v>0</v>
      </c>
      <c r="E32" s="78"/>
      <c r="F32" s="33"/>
      <c r="G32" s="79" t="s">
        <v>0</v>
      </c>
      <c r="H32" s="78"/>
      <c r="I32" s="33"/>
      <c r="J32" s="79" t="s">
        <v>0</v>
      </c>
      <c r="K32" s="78"/>
    </row>
    <row r="33" spans="1:11" ht="20" customHeight="1" x14ac:dyDescent="0.15">
      <c r="A33" s="89" t="str">
        <f>Bestelapplicatie!$A$14</f>
        <v>Communicatie</v>
      </c>
      <c r="B33" s="87" t="str">
        <f>Bestelapplicatie!$B$14</f>
        <v xml:space="preserve">Automatische e-mail notificatie (e-mailadres moet dus een verplicht veld zijn). </v>
      </c>
      <c r="C33" s="6"/>
      <c r="D33" s="80" t="s">
        <v>3</v>
      </c>
      <c r="E33" s="81"/>
      <c r="F33" s="6"/>
      <c r="G33" s="80" t="s">
        <v>3</v>
      </c>
      <c r="H33" s="81"/>
      <c r="I33" s="6"/>
      <c r="J33" s="80" t="s">
        <v>3</v>
      </c>
      <c r="K33" s="81"/>
    </row>
    <row r="34" spans="1:11" ht="100" customHeight="1" x14ac:dyDescent="0.15">
      <c r="A34" s="83"/>
      <c r="B34" s="88"/>
      <c r="C34" s="6"/>
      <c r="D34" s="77" t="s">
        <v>0</v>
      </c>
      <c r="E34" s="78"/>
      <c r="F34" s="33"/>
      <c r="G34" s="79" t="s">
        <v>0</v>
      </c>
      <c r="H34" s="78"/>
      <c r="I34" s="33"/>
      <c r="J34" s="79" t="s">
        <v>0</v>
      </c>
      <c r="K34" s="78"/>
    </row>
    <row r="35" spans="1:11" ht="20" customHeight="1" x14ac:dyDescent="0.15">
      <c r="A35" s="48"/>
      <c r="B35" s="47"/>
      <c r="C35" s="7"/>
      <c r="D35" s="34"/>
      <c r="E35" s="34"/>
      <c r="F35" s="35"/>
      <c r="G35" s="34"/>
      <c r="H35" s="34"/>
      <c r="I35" s="35"/>
      <c r="J35" s="34"/>
      <c r="K35" s="36"/>
    </row>
  </sheetData>
  <sheetProtection algorithmName="SHA-512" hashValue="MfZtVd+rdSUJZR2yz5CPC9EIm2jYJeM+Npsx6AcEdqMz3Fat1FahRKXc9WKD8oYFVHyjv4kR4M4z/kIEH9mo9g==" saltValue="GTGd0I3EjEnVNvP5TRkhJA==" spinCount="100000" sheet="1" objects="1" scenarios="1"/>
  <mergeCells count="116">
    <mergeCell ref="J21:K21"/>
    <mergeCell ref="D23:E23"/>
    <mergeCell ref="G23:H23"/>
    <mergeCell ref="J23:K23"/>
    <mergeCell ref="D17:E17"/>
    <mergeCell ref="G17:H17"/>
    <mergeCell ref="J17:K17"/>
    <mergeCell ref="D19:E19"/>
    <mergeCell ref="G19:H19"/>
    <mergeCell ref="J19:K19"/>
    <mergeCell ref="J20:K20"/>
    <mergeCell ref="A15:A26"/>
    <mergeCell ref="B15:B16"/>
    <mergeCell ref="D16:E16"/>
    <mergeCell ref="G16:H16"/>
    <mergeCell ref="J16:K16"/>
    <mergeCell ref="B19:B20"/>
    <mergeCell ref="D20:E20"/>
    <mergeCell ref="G20:H20"/>
    <mergeCell ref="A33:A34"/>
    <mergeCell ref="B33:B34"/>
    <mergeCell ref="D34:E34"/>
    <mergeCell ref="G34:H34"/>
    <mergeCell ref="J34:K34"/>
    <mergeCell ref="D33:E33"/>
    <mergeCell ref="G33:H33"/>
    <mergeCell ref="J33:K33"/>
    <mergeCell ref="A31:A32"/>
    <mergeCell ref="B31:B32"/>
    <mergeCell ref="D32:E32"/>
    <mergeCell ref="G32:H32"/>
    <mergeCell ref="J32:K32"/>
    <mergeCell ref="D31:E31"/>
    <mergeCell ref="G31:H31"/>
    <mergeCell ref="J31:K31"/>
    <mergeCell ref="B27:B28"/>
    <mergeCell ref="D28:E28"/>
    <mergeCell ref="G28:H28"/>
    <mergeCell ref="J28:K28"/>
    <mergeCell ref="D27:E27"/>
    <mergeCell ref="G27:H27"/>
    <mergeCell ref="J27:K27"/>
    <mergeCell ref="J24:K24"/>
    <mergeCell ref="B25:B26"/>
    <mergeCell ref="D26:E26"/>
    <mergeCell ref="G26:H26"/>
    <mergeCell ref="J26:K26"/>
    <mergeCell ref="D25:E25"/>
    <mergeCell ref="G25:H25"/>
    <mergeCell ref="J25:K25"/>
    <mergeCell ref="B21:B22"/>
    <mergeCell ref="D22:E22"/>
    <mergeCell ref="G22:H22"/>
    <mergeCell ref="J22:K22"/>
    <mergeCell ref="B23:B24"/>
    <mergeCell ref="D24:E24"/>
    <mergeCell ref="G24:H24"/>
    <mergeCell ref="D4:E4"/>
    <mergeCell ref="G4:H4"/>
    <mergeCell ref="J4:K4"/>
    <mergeCell ref="D18:E18"/>
    <mergeCell ref="G18:H18"/>
    <mergeCell ref="J18:K18"/>
    <mergeCell ref="B17:B18"/>
    <mergeCell ref="G13:H13"/>
    <mergeCell ref="J13:K13"/>
    <mergeCell ref="D15:E15"/>
    <mergeCell ref="G15:H15"/>
    <mergeCell ref="J15:K15"/>
    <mergeCell ref="D5:E5"/>
    <mergeCell ref="G5:H5"/>
    <mergeCell ref="J5:K5"/>
    <mergeCell ref="D21:E21"/>
    <mergeCell ref="G21:H21"/>
    <mergeCell ref="G7:H7"/>
    <mergeCell ref="J7:K7"/>
    <mergeCell ref="D8:E8"/>
    <mergeCell ref="G8:H8"/>
    <mergeCell ref="J8:K8"/>
    <mergeCell ref="A11:A14"/>
    <mergeCell ref="B11:B12"/>
    <mergeCell ref="D12:E12"/>
    <mergeCell ref="G12:H12"/>
    <mergeCell ref="J12:K12"/>
    <mergeCell ref="B13:B14"/>
    <mergeCell ref="D14:E14"/>
    <mergeCell ref="G14:H14"/>
    <mergeCell ref="J14:K14"/>
    <mergeCell ref="D11:E11"/>
    <mergeCell ref="G11:H11"/>
    <mergeCell ref="J11:K11"/>
    <mergeCell ref="D13:E13"/>
    <mergeCell ref="B29:B30"/>
    <mergeCell ref="A27:A30"/>
    <mergeCell ref="D29:E29"/>
    <mergeCell ref="G29:H29"/>
    <mergeCell ref="J29:K29"/>
    <mergeCell ref="D30:E30"/>
    <mergeCell ref="G30:H30"/>
    <mergeCell ref="J30:K30"/>
    <mergeCell ref="J1:K1"/>
    <mergeCell ref="D1:E1"/>
    <mergeCell ref="G1:H1"/>
    <mergeCell ref="D6:E6"/>
    <mergeCell ref="G6:H6"/>
    <mergeCell ref="J6:K6"/>
    <mergeCell ref="D10:E10"/>
    <mergeCell ref="G10:H10"/>
    <mergeCell ref="J10:K10"/>
    <mergeCell ref="D2:E2"/>
    <mergeCell ref="G2:H2"/>
    <mergeCell ref="J2:K2"/>
    <mergeCell ref="D3:E3"/>
    <mergeCell ref="G3:H3"/>
    <mergeCell ref="J3:K3"/>
    <mergeCell ref="D7:E7"/>
  </mergeCells>
  <dataValidations count="5">
    <dataValidation type="list" errorStyle="warning" allowBlank="1" showErrorMessage="1" error="Voer juiste waarde in. " sqref="D3 J3 G3 G5 D5 J5 G7 D7 J7" xr:uid="{82C74D8C-116F-EE4B-A367-3720709E807B}">
      <formula1>Score</formula1>
    </dataValidation>
    <dataValidation type="list" errorStyle="warning" allowBlank="1" showErrorMessage="1" error="Voer juiste waarde in. " sqref="D25 G31 G25 D31 J25 J31" xr:uid="{255536D9-EEB7-314F-9C44-41AFC6EBA155}">
      <formula1>Score135</formula1>
    </dataValidation>
    <dataValidation type="list" errorStyle="warning" allowBlank="1" showErrorMessage="1" error="Voer juiste waarde in. " sqref="D15 G17 G15 D17 J15 J17" xr:uid="{5F90D4F8-633E-614C-9111-5056F44BA67A}">
      <formula1>Score1510</formula1>
    </dataValidation>
    <dataValidation type="list" errorStyle="warning" allowBlank="1" showErrorMessage="1" error="Voer juiste waarde in. " sqref="D13 G19 G13 D19 J13 J19" xr:uid="{F215FD32-A643-9E4C-AF31-EC49577CFC83}">
      <formula1>Score12345</formula1>
    </dataValidation>
    <dataValidation type="list" errorStyle="warning" allowBlank="1" showErrorMessage="1" error="Voer juiste waarde in. " sqref="D11 D33 G11 D21 J11 G21 D23 J21 G23 D27 J23 G27 G33 J27 J33 D29 G29 J29" xr:uid="{23FE0976-E200-E340-84DF-AFD3101E28E4}">
      <formula1>score15</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P79"/>
  <sheetViews>
    <sheetView showGridLines="0" tabSelected="1" zoomScaleNormal="100" workbookViewId="0">
      <pane ySplit="1" topLeftCell="A58" activePane="bottomLeft" state="frozen"/>
      <selection pane="bottomLeft" activeCell="D72" sqref="D72:E72"/>
    </sheetView>
  </sheetViews>
  <sheetFormatPr baseColWidth="10" defaultColWidth="8.83203125" defaultRowHeight="15" x14ac:dyDescent="0.2"/>
  <cols>
    <col min="1" max="1" width="60.83203125" customWidth="1"/>
    <col min="2" max="2" width="30.83203125" customWidth="1"/>
    <col min="3" max="3" width="2.83203125" style="4" customWidth="1"/>
    <col min="4" max="5" width="28.83203125" customWidth="1"/>
    <col min="6" max="6" width="2.83203125" style="4" customWidth="1"/>
    <col min="7" max="8" width="28.83203125" customWidth="1"/>
    <col min="9" max="9" width="2.83203125" style="4" customWidth="1"/>
    <col min="10" max="11" width="28.83203125" customWidth="1"/>
    <col min="12" max="12" width="2.83203125" customWidth="1"/>
    <col min="13" max="16" width="11" customWidth="1"/>
  </cols>
  <sheetData>
    <row r="1" spans="1:11" ht="40" customHeight="1" x14ac:dyDescent="0.2">
      <c r="A1" s="115" t="s">
        <v>4</v>
      </c>
      <c r="B1" s="116"/>
      <c r="C1" s="8"/>
      <c r="D1" s="112" t="str">
        <f>'Beoordelaar 1'!D1</f>
        <v>Inschrijver 1</v>
      </c>
      <c r="E1" s="114"/>
      <c r="F1" s="9"/>
      <c r="G1" s="112" t="str">
        <f>'Beoordelaar 1'!G1</f>
        <v>Inschrijver 2</v>
      </c>
      <c r="H1" s="114"/>
      <c r="I1" s="9"/>
      <c r="J1" s="112" t="str">
        <f>'Beoordelaar 1'!J1</f>
        <v>Inschrijver 3</v>
      </c>
      <c r="K1" s="113"/>
    </row>
    <row r="2" spans="1:11" ht="20" customHeight="1" x14ac:dyDescent="0.2">
      <c r="A2" s="14" t="s">
        <v>4</v>
      </c>
      <c r="B2" s="16"/>
      <c r="C2" s="5"/>
      <c r="D2" s="15"/>
      <c r="E2" s="19" t="s">
        <v>15</v>
      </c>
      <c r="F2" s="10"/>
      <c r="G2" s="15"/>
      <c r="H2" s="19" t="s">
        <v>15</v>
      </c>
      <c r="I2" s="10"/>
      <c r="J2" s="18"/>
      <c r="K2" s="19" t="s">
        <v>15</v>
      </c>
    </row>
    <row r="3" spans="1:11" ht="35" customHeight="1" x14ac:dyDescent="0.2">
      <c r="A3" s="91" t="str">
        <f>'Open vragen'!A3</f>
        <v>1. 	Plan van aanpak/ implementatie algemeen</v>
      </c>
      <c r="B3" s="20" t="str">
        <f>'Beoordelaar 1'!B1</f>
        <v>Beoordelaar 1: &lt;&lt;&gt;&gt;</v>
      </c>
      <c r="C3" s="6"/>
      <c r="D3" s="21" t="str">
        <f>'Beoordelaar 1'!D3</f>
        <v>Score:</v>
      </c>
      <c r="E3" s="93" t="s">
        <v>0</v>
      </c>
      <c r="F3" s="6"/>
      <c r="G3" s="21" t="str">
        <f>'Beoordelaar 1'!G3</f>
        <v>Score:</v>
      </c>
      <c r="H3" s="93" t="s">
        <v>0</v>
      </c>
      <c r="I3" s="6"/>
      <c r="J3" s="21" t="str">
        <f>'Beoordelaar 1'!J3</f>
        <v>Score:</v>
      </c>
      <c r="K3" s="93" t="s">
        <v>0</v>
      </c>
    </row>
    <row r="4" spans="1:11" ht="35" customHeight="1" x14ac:dyDescent="0.2">
      <c r="A4" s="92"/>
      <c r="B4" s="20" t="str">
        <f>'Beoordelaar 2'!B1</f>
        <v>Beoordelaar 2: &lt;&lt;&gt;&gt;</v>
      </c>
      <c r="C4" s="6"/>
      <c r="D4" s="21" t="str">
        <f>'Beoordelaar 2'!D3</f>
        <v>Score:</v>
      </c>
      <c r="E4" s="93"/>
      <c r="F4" s="6"/>
      <c r="G4" s="21" t="str">
        <f>'Beoordelaar 2'!G3</f>
        <v>Score:</v>
      </c>
      <c r="H4" s="93"/>
      <c r="I4" s="6"/>
      <c r="J4" s="21" t="str">
        <f>'Beoordelaar 2'!J3</f>
        <v>Score:</v>
      </c>
      <c r="K4" s="93"/>
    </row>
    <row r="5" spans="1:11" ht="35" customHeight="1" x14ac:dyDescent="0.2">
      <c r="A5" s="92"/>
      <c r="B5" s="20" t="str">
        <f>'Beoordelaar 3'!B1</f>
        <v>Beoordelaar 3: &lt;&lt;&gt;&gt;</v>
      </c>
      <c r="C5" s="6"/>
      <c r="D5" s="21" t="str">
        <f>'Beoordelaar 3'!D3</f>
        <v>Score:</v>
      </c>
      <c r="E5" s="93"/>
      <c r="F5" s="6"/>
      <c r="G5" s="21" t="str">
        <f>'Beoordelaar 3'!G3</f>
        <v>Score:</v>
      </c>
      <c r="H5" s="93"/>
      <c r="I5" s="6"/>
      <c r="J5" s="21" t="str">
        <f>'Beoordelaar 3'!J3</f>
        <v>Score:</v>
      </c>
      <c r="K5" s="93"/>
    </row>
    <row r="6" spans="1:11" ht="35" customHeight="1" x14ac:dyDescent="0.2">
      <c r="A6" s="94" t="s">
        <v>1</v>
      </c>
      <c r="B6" s="94"/>
      <c r="C6" s="6"/>
      <c r="D6" s="17" t="s">
        <v>3</v>
      </c>
      <c r="E6" s="93"/>
      <c r="F6" s="6"/>
      <c r="G6" s="17" t="s">
        <v>3</v>
      </c>
      <c r="H6" s="93"/>
      <c r="I6" s="6"/>
      <c r="J6" s="17" t="s">
        <v>3</v>
      </c>
      <c r="K6" s="93"/>
    </row>
    <row r="7" spans="1:11" ht="35" customHeight="1" x14ac:dyDescent="0.2">
      <c r="A7" s="111"/>
      <c r="B7" s="111"/>
      <c r="C7" s="6"/>
      <c r="D7" s="13" t="str">
        <f>IF(D6="Uitmuntend","€ 7.000",IF(D6="Goed","€ 3.500",IF(D6="Voldoende","€ 0",IF(D6="Matig","-€ 3.500",IF(D6="Onvoldoende","KNOCK OUT"," ")))))</f>
        <v xml:space="preserve"> </v>
      </c>
      <c r="E7" s="93"/>
      <c r="F7" s="6"/>
      <c r="G7" s="13" t="str">
        <f>IF(G6="Uitmuntend","€ 7.000",IF(G6="Goed","€ 3.500",IF(G6="Voldoende","€ 0",IF(G6="Matig","-€ 3.500",IF(G6="Onvoldoende","KNOCK OUT"," ")))))</f>
        <v xml:space="preserve"> </v>
      </c>
      <c r="H7" s="93"/>
      <c r="I7" s="6"/>
      <c r="J7" s="13" t="str">
        <f>IF(J6="Uitmuntend","€ 7.000",IF(J6="Goed","€ 3.500",IF(J6="Voldoende","€ 0",IF(J6="Matig","-€ 3.500",IF(J6="Onvoldoende","KNOCK OUT"," ")))))</f>
        <v xml:space="preserve"> </v>
      </c>
      <c r="K7" s="93"/>
    </row>
    <row r="8" spans="1:11" ht="35" customHeight="1" x14ac:dyDescent="0.2">
      <c r="A8" s="91" t="str">
        <f>'Open vragen'!A5</f>
        <v xml:space="preserve">2. 	Marktconforme prijsstelling </v>
      </c>
      <c r="B8" s="20" t="str">
        <f>$B$3</f>
        <v>Beoordelaar 1: &lt;&lt;&gt;&gt;</v>
      </c>
      <c r="C8" s="6"/>
      <c r="D8" s="21" t="str">
        <f>'Beoordelaar 1'!D5</f>
        <v>Score:</v>
      </c>
      <c r="E8" s="93" t="s">
        <v>0</v>
      </c>
      <c r="F8" s="6"/>
      <c r="G8" s="21" t="str">
        <f>'Beoordelaar 1'!G5</f>
        <v>Score:</v>
      </c>
      <c r="H8" s="93" t="s">
        <v>0</v>
      </c>
      <c r="I8" s="6"/>
      <c r="J8" s="21" t="str">
        <f>'Beoordelaar 1'!J5</f>
        <v>Score:</v>
      </c>
      <c r="K8" s="93" t="s">
        <v>0</v>
      </c>
    </row>
    <row r="9" spans="1:11" ht="35" customHeight="1" x14ac:dyDescent="0.2">
      <c r="A9" s="92"/>
      <c r="B9" s="20" t="str">
        <f>$B$4</f>
        <v>Beoordelaar 2: &lt;&lt;&gt;&gt;</v>
      </c>
      <c r="C9" s="6"/>
      <c r="D9" s="21" t="str">
        <f>'Beoordelaar 2'!D5</f>
        <v>Score:</v>
      </c>
      <c r="E9" s="93"/>
      <c r="F9" s="6"/>
      <c r="G9" s="21" t="str">
        <f>'Beoordelaar 2'!G5</f>
        <v>Score:</v>
      </c>
      <c r="H9" s="93"/>
      <c r="I9" s="6"/>
      <c r="J9" s="21" t="str">
        <f>'Beoordelaar 2'!J5</f>
        <v>Score:</v>
      </c>
      <c r="K9" s="93"/>
    </row>
    <row r="10" spans="1:11" ht="35" customHeight="1" x14ac:dyDescent="0.2">
      <c r="A10" s="92"/>
      <c r="B10" s="20" t="str">
        <f>$B$5</f>
        <v>Beoordelaar 3: &lt;&lt;&gt;&gt;</v>
      </c>
      <c r="C10" s="6"/>
      <c r="D10" s="21" t="str">
        <f>'Beoordelaar 3'!D5</f>
        <v>Score:</v>
      </c>
      <c r="E10" s="93"/>
      <c r="F10" s="6"/>
      <c r="G10" s="21" t="str">
        <f>'Beoordelaar 3'!G5</f>
        <v>Score:</v>
      </c>
      <c r="H10" s="93"/>
      <c r="I10" s="6"/>
      <c r="J10" s="21" t="str">
        <f>'Beoordelaar 3'!J5</f>
        <v>Score:</v>
      </c>
      <c r="K10" s="93"/>
    </row>
    <row r="11" spans="1:11" ht="35" customHeight="1" x14ac:dyDescent="0.2">
      <c r="A11" s="94" t="s">
        <v>1</v>
      </c>
      <c r="B11" s="94"/>
      <c r="C11" s="6"/>
      <c r="D11" s="17" t="s">
        <v>3</v>
      </c>
      <c r="E11" s="93"/>
      <c r="F11" s="6"/>
      <c r="G11" s="17" t="s">
        <v>3</v>
      </c>
      <c r="H11" s="93"/>
      <c r="I11" s="6"/>
      <c r="J11" s="17" t="s">
        <v>3</v>
      </c>
      <c r="K11" s="93"/>
    </row>
    <row r="12" spans="1:11" ht="35" customHeight="1" x14ac:dyDescent="0.2">
      <c r="A12" s="111"/>
      <c r="B12" s="111"/>
      <c r="C12" s="6"/>
      <c r="D12" s="13" t="str">
        <f>IF(D11="Uitmuntend","€ 10.000",IF(D11="Goed","€ 5.000",IF(D11="Voldoende","€ 0",IF(D11="Matig","-€ 5.000",IF(D11="Onvoldoende","KNOCK OUT"," ")))))</f>
        <v xml:space="preserve"> </v>
      </c>
      <c r="E12" s="93"/>
      <c r="F12" s="6"/>
      <c r="G12" s="13" t="str">
        <f>IF(G11="Uitmuntend","€ 10.000",IF(G11="Goed","€ 5.000",IF(G11="Voldoende","€ 0",IF(G11="Matig","-€ 5.000",IF(G11="Onvoldoende","KNOCK OUT"," ")))))</f>
        <v xml:space="preserve"> </v>
      </c>
      <c r="H12" s="93"/>
      <c r="I12" s="6"/>
      <c r="J12" s="13" t="str">
        <f>IF(J11="Uitmuntend","€ 10.000",IF(J11="Goed","€ 5.000",IF(J11="Voldoende","€ 0",IF(J11="Matig","-€ 5.000",IF(J11="Onvoldoende","KNOCK OUT"," ")))))</f>
        <v xml:space="preserve"> </v>
      </c>
      <c r="K12" s="93"/>
    </row>
    <row r="13" spans="1:11" ht="35" customHeight="1" x14ac:dyDescent="0.2">
      <c r="A13" s="91" t="str">
        <f>'Open vragen'!A7</f>
        <v>3. 	Aflevering bestellingen</v>
      </c>
      <c r="B13" s="28" t="str">
        <f>$B$3</f>
        <v>Beoordelaar 1: &lt;&lt;&gt;&gt;</v>
      </c>
      <c r="C13" s="6"/>
      <c r="D13" s="21" t="str">
        <f>'Beoordelaar 1'!D7</f>
        <v>Score:</v>
      </c>
      <c r="E13" s="93" t="s">
        <v>0</v>
      </c>
      <c r="F13" s="6"/>
      <c r="G13" s="21" t="str">
        <f>'Beoordelaar 1'!G7</f>
        <v>Score:</v>
      </c>
      <c r="H13" s="93" t="s">
        <v>0</v>
      </c>
      <c r="I13" s="6"/>
      <c r="J13" s="21" t="str">
        <f>'Beoordelaar 1'!J7</f>
        <v>Score:</v>
      </c>
      <c r="K13" s="93" t="s">
        <v>0</v>
      </c>
    </row>
    <row r="14" spans="1:11" ht="35" customHeight="1" x14ac:dyDescent="0.2">
      <c r="A14" s="92"/>
      <c r="B14" s="28" t="str">
        <f>$B$4</f>
        <v>Beoordelaar 2: &lt;&lt;&gt;&gt;</v>
      </c>
      <c r="C14" s="6"/>
      <c r="D14" s="21" t="str">
        <f>'Beoordelaar 2'!D7</f>
        <v>Score:</v>
      </c>
      <c r="E14" s="93"/>
      <c r="F14" s="6"/>
      <c r="G14" s="21" t="str">
        <f>'Beoordelaar 2'!G7</f>
        <v>Score:</v>
      </c>
      <c r="H14" s="93"/>
      <c r="I14" s="6"/>
      <c r="J14" s="21" t="str">
        <f>'Beoordelaar 2'!J7</f>
        <v>Score:</v>
      </c>
      <c r="K14" s="93"/>
    </row>
    <row r="15" spans="1:11" ht="35" customHeight="1" x14ac:dyDescent="0.2">
      <c r="A15" s="92"/>
      <c r="B15" s="28" t="str">
        <f>$B$5</f>
        <v>Beoordelaar 3: &lt;&lt;&gt;&gt;</v>
      </c>
      <c r="C15" s="6"/>
      <c r="D15" s="21" t="str">
        <f>'Beoordelaar 3'!D7</f>
        <v>Score:</v>
      </c>
      <c r="E15" s="93"/>
      <c r="F15" s="6"/>
      <c r="G15" s="21" t="str">
        <f>'Beoordelaar 3'!G7</f>
        <v>Score:</v>
      </c>
      <c r="H15" s="93"/>
      <c r="I15" s="6"/>
      <c r="J15" s="21" t="str">
        <f>'Beoordelaar 3'!J7</f>
        <v>Score:</v>
      </c>
      <c r="K15" s="93"/>
    </row>
    <row r="16" spans="1:11" ht="35" customHeight="1" x14ac:dyDescent="0.2">
      <c r="A16" s="94" t="s">
        <v>1</v>
      </c>
      <c r="B16" s="94"/>
      <c r="C16" s="6"/>
      <c r="D16" s="17" t="s">
        <v>3</v>
      </c>
      <c r="E16" s="93"/>
      <c r="F16" s="6"/>
      <c r="G16" s="17" t="s">
        <v>3</v>
      </c>
      <c r="H16" s="93"/>
      <c r="I16" s="6"/>
      <c r="J16" s="17" t="s">
        <v>3</v>
      </c>
      <c r="K16" s="93"/>
    </row>
    <row r="17" spans="1:12" ht="35" customHeight="1" x14ac:dyDescent="0.2">
      <c r="A17" s="111"/>
      <c r="B17" s="111"/>
      <c r="C17" s="6"/>
      <c r="D17" s="13" t="str">
        <f>IF(D16="Uitmuntend","€ 10.000",IF(D16="Goed","€ 5.000",IF(D16="Voldoende","€ 0",IF(D16="Matig","-€ 5.000",IF(D16="Onvoldoende","KNOCK OUT"," ")))))</f>
        <v xml:space="preserve"> </v>
      </c>
      <c r="E17" s="93"/>
      <c r="F17" s="6"/>
      <c r="G17" s="13" t="str">
        <f>IF(G16="Uitmuntend","€ 10.000",IF(G16="Goed","€ 5.000",IF(G16="Voldoende","€ 0",IF(G16="Matig","-€ 5.000",IF(G16="Onvoldoende","KNOCK OUT"," ")))))</f>
        <v xml:space="preserve"> </v>
      </c>
      <c r="H17" s="93"/>
      <c r="I17" s="6"/>
      <c r="J17" s="13" t="str">
        <f>IF(J16="Uitmuntend","€ 10.000",IF(J16="Goed","€ 5.000",IF(J16="Voldoende","€ 0",IF(J16="Matig","-€ 5.000",IF(J16="Onvoldoende","KNOCK OUT"," ")))))</f>
        <v xml:space="preserve"> </v>
      </c>
      <c r="K17" s="93"/>
    </row>
    <row r="18" spans="1:12" ht="10" customHeight="1" x14ac:dyDescent="0.2">
      <c r="C18"/>
      <c r="F18"/>
      <c r="I18"/>
    </row>
    <row r="19" spans="1:12" ht="30" customHeight="1" x14ac:dyDescent="0.2">
      <c r="A19" s="12"/>
      <c r="B19" s="12" t="s">
        <v>21</v>
      </c>
      <c r="C19" s="26"/>
      <c r="D19" s="95" t="e">
        <f>D7+D12+D17</f>
        <v>#VALUE!</v>
      </c>
      <c r="E19" s="96"/>
      <c r="F19" s="27"/>
      <c r="G19" s="95" t="e">
        <f>G7+G12+G17</f>
        <v>#VALUE!</v>
      </c>
      <c r="H19" s="96"/>
      <c r="I19" s="27"/>
      <c r="J19" s="95" t="e">
        <f>J7+J12+J17</f>
        <v>#VALUE!</v>
      </c>
      <c r="K19" s="96"/>
      <c r="L19" s="39"/>
    </row>
    <row r="20" spans="1:12" ht="10" customHeight="1" x14ac:dyDescent="0.2">
      <c r="A20" s="11"/>
      <c r="B20" s="11"/>
      <c r="C20" s="11"/>
      <c r="D20" s="11"/>
      <c r="E20" s="11"/>
      <c r="F20" s="11"/>
      <c r="G20" s="11"/>
      <c r="H20" s="11"/>
      <c r="I20" s="11"/>
      <c r="J20" s="11"/>
    </row>
    <row r="21" spans="1:12" ht="35" customHeight="1" x14ac:dyDescent="0.2">
      <c r="A21" s="91" t="str">
        <f>Bestelapplicatie!B3</f>
        <v>Login werkt conform opgegeven inloggegevens.</v>
      </c>
      <c r="B21" s="28" t="str">
        <f>$B$3</f>
        <v>Beoordelaar 1: &lt;&lt;&gt;&gt;</v>
      </c>
      <c r="C21" s="6"/>
      <c r="D21" s="21" t="str">
        <f>'Beoordelaar 1'!D11</f>
        <v>Score:</v>
      </c>
      <c r="E21" s="93" t="s">
        <v>0</v>
      </c>
      <c r="F21" s="6"/>
      <c r="G21" s="21" t="str">
        <f>'Beoordelaar 1'!G11</f>
        <v>Score:</v>
      </c>
      <c r="H21" s="93" t="s">
        <v>0</v>
      </c>
      <c r="I21" s="6"/>
      <c r="J21" s="21" t="str">
        <f>'Beoordelaar 1'!J11</f>
        <v>Score:</v>
      </c>
      <c r="K21" s="93" t="s">
        <v>0</v>
      </c>
    </row>
    <row r="22" spans="1:12" ht="35" customHeight="1" x14ac:dyDescent="0.2">
      <c r="A22" s="92"/>
      <c r="B22" s="28" t="str">
        <f>$B$4</f>
        <v>Beoordelaar 2: &lt;&lt;&gt;&gt;</v>
      </c>
      <c r="C22" s="6"/>
      <c r="D22" s="21" t="str">
        <f>'Beoordelaar 2'!D11</f>
        <v>Score:</v>
      </c>
      <c r="E22" s="93"/>
      <c r="F22" s="6"/>
      <c r="G22" s="21" t="str">
        <f>'Beoordelaar 2'!G11</f>
        <v>Score:</v>
      </c>
      <c r="H22" s="93"/>
      <c r="I22" s="6"/>
      <c r="J22" s="21" t="str">
        <f>'Beoordelaar 2'!J11</f>
        <v>Score:</v>
      </c>
      <c r="K22" s="93"/>
    </row>
    <row r="23" spans="1:12" ht="35" customHeight="1" x14ac:dyDescent="0.2">
      <c r="A23" s="92"/>
      <c r="B23" s="28" t="str">
        <f>$B$5</f>
        <v>Beoordelaar 3: &lt;&lt;&gt;&gt;</v>
      </c>
      <c r="C23" s="6"/>
      <c r="D23" s="21" t="str">
        <f>'Beoordelaar 3'!D11</f>
        <v>Score:</v>
      </c>
      <c r="E23" s="93"/>
      <c r="F23" s="6"/>
      <c r="G23" s="21" t="str">
        <f>'Beoordelaar 3'!G11</f>
        <v>Score:</v>
      </c>
      <c r="H23" s="93"/>
      <c r="I23" s="6"/>
      <c r="J23" s="21" t="str">
        <f>'Beoordelaar 3'!J11</f>
        <v>Score:</v>
      </c>
      <c r="K23" s="93"/>
    </row>
    <row r="24" spans="1:12" ht="35" customHeight="1" x14ac:dyDescent="0.2">
      <c r="A24" s="94" t="s">
        <v>1</v>
      </c>
      <c r="B24" s="94"/>
      <c r="C24" s="6"/>
      <c r="D24" s="17" t="s">
        <v>3</v>
      </c>
      <c r="E24" s="93"/>
      <c r="F24" s="6"/>
      <c r="G24" s="17" t="s">
        <v>3</v>
      </c>
      <c r="H24" s="93"/>
      <c r="I24" s="6"/>
      <c r="J24" s="17" t="s">
        <v>3</v>
      </c>
      <c r="K24" s="93"/>
    </row>
    <row r="25" spans="1:12" ht="35" customHeight="1" x14ac:dyDescent="0.2">
      <c r="A25" s="91" t="str">
        <f>Bestelapplicatie!B4</f>
        <v>Algehele indruk opzet / uitstraling / laagdrempeligheid.</v>
      </c>
      <c r="B25" s="28" t="str">
        <f>$B$3</f>
        <v>Beoordelaar 1: &lt;&lt;&gt;&gt;</v>
      </c>
      <c r="C25" s="6"/>
      <c r="D25" s="21" t="str">
        <f>'Beoordelaar 1'!D13</f>
        <v>Score:</v>
      </c>
      <c r="E25" s="93" t="s">
        <v>0</v>
      </c>
      <c r="F25" s="6"/>
      <c r="G25" s="21" t="str">
        <f>'Beoordelaar 1'!G13</f>
        <v>Score:</v>
      </c>
      <c r="H25" s="93" t="s">
        <v>0</v>
      </c>
      <c r="I25" s="6"/>
      <c r="J25" s="21" t="str">
        <f>'Beoordelaar 1'!J13</f>
        <v>Score:</v>
      </c>
      <c r="K25" s="93" t="s">
        <v>0</v>
      </c>
    </row>
    <row r="26" spans="1:12" ht="35" customHeight="1" x14ac:dyDescent="0.2">
      <c r="A26" s="92"/>
      <c r="B26" s="28" t="str">
        <f>$B$4</f>
        <v>Beoordelaar 2: &lt;&lt;&gt;&gt;</v>
      </c>
      <c r="C26" s="6"/>
      <c r="D26" s="21" t="str">
        <f>'Beoordelaar 2'!D13</f>
        <v>Score:</v>
      </c>
      <c r="E26" s="93"/>
      <c r="F26" s="6"/>
      <c r="G26" s="21" t="str">
        <f>'Beoordelaar 2'!G13</f>
        <v>Score:</v>
      </c>
      <c r="H26" s="93"/>
      <c r="I26" s="6"/>
      <c r="J26" s="21" t="str">
        <f>'Beoordelaar 2'!J13</f>
        <v>Score:</v>
      </c>
      <c r="K26" s="93"/>
    </row>
    <row r="27" spans="1:12" ht="35" customHeight="1" x14ac:dyDescent="0.2">
      <c r="A27" s="92"/>
      <c r="B27" s="28" t="str">
        <f>$B$5</f>
        <v>Beoordelaar 3: &lt;&lt;&gt;&gt;</v>
      </c>
      <c r="C27" s="6"/>
      <c r="D27" s="21" t="str">
        <f>'Beoordelaar 3'!D13</f>
        <v>Score:</v>
      </c>
      <c r="E27" s="93"/>
      <c r="F27" s="6"/>
      <c r="G27" s="21" t="str">
        <f>'Beoordelaar 3'!G13</f>
        <v>Score:</v>
      </c>
      <c r="H27" s="93"/>
      <c r="I27" s="6"/>
      <c r="J27" s="21" t="str">
        <f>'Beoordelaar 3'!J13</f>
        <v>Score:</v>
      </c>
      <c r="K27" s="93"/>
    </row>
    <row r="28" spans="1:12" ht="35" customHeight="1" x14ac:dyDescent="0.2">
      <c r="A28" s="94" t="s">
        <v>1</v>
      </c>
      <c r="B28" s="94"/>
      <c r="C28" s="6"/>
      <c r="D28" s="17" t="s">
        <v>3</v>
      </c>
      <c r="E28" s="93"/>
      <c r="F28" s="6"/>
      <c r="G28" s="17" t="s">
        <v>3</v>
      </c>
      <c r="H28" s="93"/>
      <c r="I28" s="6"/>
      <c r="J28" s="17" t="s">
        <v>3</v>
      </c>
      <c r="K28" s="93"/>
    </row>
    <row r="29" spans="1:12" ht="35" customHeight="1" x14ac:dyDescent="0.2">
      <c r="A29" s="91" t="str">
        <f>Bestelapplicatie!B5</f>
        <v>Aantal handelingen na het inloggen tot afronding per bestelling van een visitekaartje (zonder invoer van de content).</v>
      </c>
      <c r="B29" s="28" t="str">
        <f>$B$3</f>
        <v>Beoordelaar 1: &lt;&lt;&gt;&gt;</v>
      </c>
      <c r="C29" s="6"/>
      <c r="D29" s="21" t="str">
        <f>'Beoordelaar 1'!D15</f>
        <v>Score:</v>
      </c>
      <c r="E29" s="93" t="s">
        <v>0</v>
      </c>
      <c r="F29" s="6"/>
      <c r="G29" s="21" t="str">
        <f>'Beoordelaar 1'!G15</f>
        <v>Score:</v>
      </c>
      <c r="H29" s="93" t="s">
        <v>0</v>
      </c>
      <c r="I29" s="6"/>
      <c r="J29" s="21" t="str">
        <f>'Beoordelaar 1'!J15</f>
        <v>Score:</v>
      </c>
      <c r="K29" s="93" t="s">
        <v>0</v>
      </c>
    </row>
    <row r="30" spans="1:12" ht="35" customHeight="1" x14ac:dyDescent="0.2">
      <c r="A30" s="92"/>
      <c r="B30" s="28" t="str">
        <f>$B$4</f>
        <v>Beoordelaar 2: &lt;&lt;&gt;&gt;</v>
      </c>
      <c r="C30" s="6"/>
      <c r="D30" s="21" t="str">
        <f>'Beoordelaar 2'!D15</f>
        <v>Score:</v>
      </c>
      <c r="E30" s="93"/>
      <c r="F30" s="6"/>
      <c r="G30" s="21" t="str">
        <f>'Beoordelaar 2'!G15</f>
        <v>Score:</v>
      </c>
      <c r="H30" s="93"/>
      <c r="I30" s="6"/>
      <c r="J30" s="21" t="str">
        <f>'Beoordelaar 2'!J15</f>
        <v>Score:</v>
      </c>
      <c r="K30" s="93"/>
    </row>
    <row r="31" spans="1:12" ht="35" customHeight="1" x14ac:dyDescent="0.2">
      <c r="A31" s="92"/>
      <c r="B31" s="28" t="str">
        <f>$B$5</f>
        <v>Beoordelaar 3: &lt;&lt;&gt;&gt;</v>
      </c>
      <c r="C31" s="6"/>
      <c r="D31" s="21" t="str">
        <f>'Beoordelaar 3'!D15</f>
        <v>Score:</v>
      </c>
      <c r="E31" s="93"/>
      <c r="F31" s="6"/>
      <c r="G31" s="21" t="str">
        <f>'Beoordelaar 3'!G15</f>
        <v>Score:</v>
      </c>
      <c r="H31" s="93"/>
      <c r="I31" s="6"/>
      <c r="J31" s="21" t="str">
        <f>'Beoordelaar 3'!J15</f>
        <v>Score:</v>
      </c>
      <c r="K31" s="93"/>
    </row>
    <row r="32" spans="1:12" ht="35" customHeight="1" x14ac:dyDescent="0.2">
      <c r="A32" s="94" t="s">
        <v>1</v>
      </c>
      <c r="B32" s="94"/>
      <c r="C32" s="6"/>
      <c r="D32" s="17" t="s">
        <v>3</v>
      </c>
      <c r="E32" s="93"/>
      <c r="F32" s="6"/>
      <c r="G32" s="17" t="s">
        <v>3</v>
      </c>
      <c r="H32" s="93"/>
      <c r="I32" s="6"/>
      <c r="J32" s="17" t="s">
        <v>3</v>
      </c>
      <c r="K32" s="93"/>
    </row>
    <row r="33" spans="1:11" ht="35" customHeight="1" x14ac:dyDescent="0.2">
      <c r="A33" s="91" t="str">
        <f>Bestelapplicatie!B6</f>
        <v>Algehele indruk bij het bestellen van een reprografische opdracht.</v>
      </c>
      <c r="B33" s="28" t="str">
        <f>$B$3</f>
        <v>Beoordelaar 1: &lt;&lt;&gt;&gt;</v>
      </c>
      <c r="C33" s="6"/>
      <c r="D33" s="21" t="str">
        <f>'Beoordelaar 1'!D17</f>
        <v>Score:</v>
      </c>
      <c r="E33" s="93" t="s">
        <v>0</v>
      </c>
      <c r="F33" s="6"/>
      <c r="G33" s="21" t="str">
        <f>'Beoordelaar 1'!G17</f>
        <v>Score:</v>
      </c>
      <c r="H33" s="93" t="s">
        <v>0</v>
      </c>
      <c r="I33" s="6"/>
      <c r="J33" s="21" t="str">
        <f>'Beoordelaar 1'!J17</f>
        <v>Score:</v>
      </c>
      <c r="K33" s="93" t="s">
        <v>0</v>
      </c>
    </row>
    <row r="34" spans="1:11" ht="35" customHeight="1" x14ac:dyDescent="0.2">
      <c r="A34" s="92"/>
      <c r="B34" s="28" t="str">
        <f>$B$4</f>
        <v>Beoordelaar 2: &lt;&lt;&gt;&gt;</v>
      </c>
      <c r="C34" s="6"/>
      <c r="D34" s="21" t="str">
        <f>'Beoordelaar 2'!D17</f>
        <v>Score:</v>
      </c>
      <c r="E34" s="93"/>
      <c r="F34" s="6"/>
      <c r="G34" s="21" t="str">
        <f>'Beoordelaar 2'!G17</f>
        <v>Score:</v>
      </c>
      <c r="H34" s="93"/>
      <c r="I34" s="6"/>
      <c r="J34" s="21" t="str">
        <f>'Beoordelaar 2'!J17</f>
        <v>Score:</v>
      </c>
      <c r="K34" s="93"/>
    </row>
    <row r="35" spans="1:11" ht="35" customHeight="1" x14ac:dyDescent="0.2">
      <c r="A35" s="92"/>
      <c r="B35" s="28" t="str">
        <f>$B$5</f>
        <v>Beoordelaar 3: &lt;&lt;&gt;&gt;</v>
      </c>
      <c r="C35" s="6"/>
      <c r="D35" s="21" t="str">
        <f>'Beoordelaar 3'!D17</f>
        <v>Score:</v>
      </c>
      <c r="E35" s="93"/>
      <c r="F35" s="6"/>
      <c r="G35" s="21" t="str">
        <f>'Beoordelaar 3'!G17</f>
        <v>Score:</v>
      </c>
      <c r="H35" s="93"/>
      <c r="I35" s="6"/>
      <c r="J35" s="21" t="str">
        <f>'Beoordelaar 3'!J17</f>
        <v>Score:</v>
      </c>
      <c r="K35" s="93"/>
    </row>
    <row r="36" spans="1:11" ht="35" customHeight="1" x14ac:dyDescent="0.2">
      <c r="A36" s="94"/>
      <c r="B36" s="94"/>
      <c r="C36" s="6"/>
      <c r="D36" s="17" t="s">
        <v>3</v>
      </c>
      <c r="E36" s="93"/>
      <c r="F36" s="6"/>
      <c r="G36" s="17" t="s">
        <v>3</v>
      </c>
      <c r="H36" s="93"/>
      <c r="I36" s="6"/>
      <c r="J36" s="17" t="s">
        <v>3</v>
      </c>
      <c r="K36" s="93"/>
    </row>
    <row r="37" spans="1:11" ht="35" customHeight="1" x14ac:dyDescent="0.2">
      <c r="A37" s="91" t="str">
        <f>Bestelapplicatie!B7</f>
        <v>De beoordelaar zal letten op de mate van logische opbouw van de schermen en eenvoud van de opzet van de bestelapplicatie.</v>
      </c>
      <c r="B37" s="28" t="str">
        <f>$B$3</f>
        <v>Beoordelaar 1: &lt;&lt;&gt;&gt;</v>
      </c>
      <c r="C37" s="6"/>
      <c r="D37" s="21" t="str">
        <f>'Beoordelaar 1'!D19</f>
        <v>Score:</v>
      </c>
      <c r="E37" s="93" t="s">
        <v>0</v>
      </c>
      <c r="F37" s="6"/>
      <c r="G37" s="21" t="str">
        <f>'Beoordelaar 1'!G19</f>
        <v>Score:</v>
      </c>
      <c r="H37" s="93" t="s">
        <v>0</v>
      </c>
      <c r="I37" s="6"/>
      <c r="J37" s="21" t="str">
        <f>'Beoordelaar 1'!J19</f>
        <v>Score:</v>
      </c>
      <c r="K37" s="93" t="s">
        <v>0</v>
      </c>
    </row>
    <row r="38" spans="1:11" ht="35" customHeight="1" x14ac:dyDescent="0.2">
      <c r="A38" s="92"/>
      <c r="B38" s="28" t="str">
        <f>$B$4</f>
        <v>Beoordelaar 2: &lt;&lt;&gt;&gt;</v>
      </c>
      <c r="C38" s="6"/>
      <c r="D38" s="21" t="str">
        <f>'Beoordelaar 2'!D19</f>
        <v>Score:</v>
      </c>
      <c r="E38" s="93"/>
      <c r="F38" s="6"/>
      <c r="G38" s="21" t="str">
        <f>'Beoordelaar 2'!G19</f>
        <v>Score:</v>
      </c>
      <c r="H38" s="93"/>
      <c r="I38" s="6"/>
      <c r="J38" s="21" t="str">
        <f>'Beoordelaar 2'!J19</f>
        <v>Score:</v>
      </c>
      <c r="K38" s="93"/>
    </row>
    <row r="39" spans="1:11" ht="35" customHeight="1" x14ac:dyDescent="0.2">
      <c r="A39" s="92"/>
      <c r="B39" s="28" t="str">
        <f>$B$5</f>
        <v>Beoordelaar 3: &lt;&lt;&gt;&gt;</v>
      </c>
      <c r="C39" s="6"/>
      <c r="D39" s="21" t="str">
        <f>'Beoordelaar 3'!D19</f>
        <v>Score:</v>
      </c>
      <c r="E39" s="93"/>
      <c r="F39" s="6"/>
      <c r="G39" s="21" t="str">
        <f>'Beoordelaar 3'!G19</f>
        <v>Score:</v>
      </c>
      <c r="H39" s="93"/>
      <c r="I39" s="6"/>
      <c r="J39" s="21" t="str">
        <f>'Beoordelaar 3'!J19</f>
        <v>Score:</v>
      </c>
      <c r="K39" s="93"/>
    </row>
    <row r="40" spans="1:11" ht="35" customHeight="1" x14ac:dyDescent="0.2">
      <c r="A40" s="94" t="s">
        <v>1</v>
      </c>
      <c r="B40" s="94"/>
      <c r="C40" s="6"/>
      <c r="D40" s="17" t="s">
        <v>3</v>
      </c>
      <c r="E40" s="93"/>
      <c r="F40" s="6"/>
      <c r="G40" s="17" t="s">
        <v>3</v>
      </c>
      <c r="H40" s="93"/>
      <c r="I40" s="6"/>
      <c r="J40" s="17" t="s">
        <v>3</v>
      </c>
      <c r="K40" s="93"/>
    </row>
    <row r="41" spans="1:11" ht="35" customHeight="1" x14ac:dyDescent="0.2">
      <c r="A41" s="91" t="str">
        <f>Bestelapplicatie!B8</f>
        <v>Mogelijkheid om drukkleuren van de opdracht te wijzigen (van PMS naar full color) in de aanvraag.</v>
      </c>
      <c r="B41" s="28" t="str">
        <f>$B$3</f>
        <v>Beoordelaar 1: &lt;&lt;&gt;&gt;</v>
      </c>
      <c r="C41" s="6"/>
      <c r="D41" s="21" t="str">
        <f>'Beoordelaar 1'!D21</f>
        <v>Score:</v>
      </c>
      <c r="E41" s="93" t="s">
        <v>0</v>
      </c>
      <c r="F41" s="6"/>
      <c r="G41" s="21" t="str">
        <f>'Beoordelaar 1'!G21</f>
        <v>Score:</v>
      </c>
      <c r="H41" s="93" t="s">
        <v>0</v>
      </c>
      <c r="I41" s="6"/>
      <c r="J41" s="21" t="str">
        <f>'Beoordelaar 1'!J21</f>
        <v>Score:</v>
      </c>
      <c r="K41" s="93" t="s">
        <v>0</v>
      </c>
    </row>
    <row r="42" spans="1:11" ht="35" customHeight="1" x14ac:dyDescent="0.2">
      <c r="A42" s="92"/>
      <c r="B42" s="28" t="str">
        <f>$B$4</f>
        <v>Beoordelaar 2: &lt;&lt;&gt;&gt;</v>
      </c>
      <c r="C42" s="6"/>
      <c r="D42" s="21" t="str">
        <f>'Beoordelaar 2'!D21</f>
        <v>Score:</v>
      </c>
      <c r="E42" s="93"/>
      <c r="F42" s="6"/>
      <c r="G42" s="21" t="str">
        <f>'Beoordelaar 2'!G21</f>
        <v>Score:</v>
      </c>
      <c r="H42" s="93"/>
      <c r="I42" s="6"/>
      <c r="J42" s="21" t="str">
        <f>'Beoordelaar 2'!J21</f>
        <v>Score:</v>
      </c>
      <c r="K42" s="93"/>
    </row>
    <row r="43" spans="1:11" ht="35" customHeight="1" x14ac:dyDescent="0.2">
      <c r="A43" s="92"/>
      <c r="B43" s="28" t="str">
        <f>$B$5</f>
        <v>Beoordelaar 3: &lt;&lt;&gt;&gt;</v>
      </c>
      <c r="C43" s="6"/>
      <c r="D43" s="21" t="str">
        <f>'Beoordelaar 3'!D21</f>
        <v>Score:</v>
      </c>
      <c r="E43" s="93"/>
      <c r="F43" s="6"/>
      <c r="G43" s="21" t="str">
        <f>'Beoordelaar 3'!G21</f>
        <v>Score:</v>
      </c>
      <c r="H43" s="93"/>
      <c r="I43" s="6"/>
      <c r="J43" s="21" t="str">
        <f>'Beoordelaar 3'!J21</f>
        <v>Score:</v>
      </c>
      <c r="K43" s="93"/>
    </row>
    <row r="44" spans="1:11" ht="35" customHeight="1" x14ac:dyDescent="0.2">
      <c r="A44" s="94" t="s">
        <v>1</v>
      </c>
      <c r="B44" s="94"/>
      <c r="C44" s="6"/>
      <c r="D44" s="17" t="s">
        <v>3</v>
      </c>
      <c r="E44" s="93"/>
      <c r="F44" s="6"/>
      <c r="G44" s="17" t="s">
        <v>3</v>
      </c>
      <c r="H44" s="93"/>
      <c r="I44" s="6"/>
      <c r="J44" s="17" t="s">
        <v>3</v>
      </c>
      <c r="K44" s="93"/>
    </row>
    <row r="45" spans="1:11" ht="35" customHeight="1" x14ac:dyDescent="0.2">
      <c r="A45" s="91" t="str">
        <f>Bestelapplicatie!B9</f>
        <v>Mogelijkheid van vrij tekstveld.</v>
      </c>
      <c r="B45" s="28" t="str">
        <f>$B$3</f>
        <v>Beoordelaar 1: &lt;&lt;&gt;&gt;</v>
      </c>
      <c r="C45" s="6"/>
      <c r="D45" s="21" t="str">
        <f>'Beoordelaar 1'!D23</f>
        <v>Score:</v>
      </c>
      <c r="E45" s="93" t="s">
        <v>0</v>
      </c>
      <c r="F45" s="6"/>
      <c r="G45" s="21" t="str">
        <f>'Beoordelaar 1'!G23</f>
        <v>Score:</v>
      </c>
      <c r="H45" s="93" t="s">
        <v>0</v>
      </c>
      <c r="I45" s="6"/>
      <c r="J45" s="21" t="str">
        <f>'Beoordelaar 1'!J23</f>
        <v>Score:</v>
      </c>
      <c r="K45" s="93" t="s">
        <v>0</v>
      </c>
    </row>
    <row r="46" spans="1:11" ht="35" customHeight="1" x14ac:dyDescent="0.2">
      <c r="A46" s="92"/>
      <c r="B46" s="28" t="str">
        <f>$B$4</f>
        <v>Beoordelaar 2: &lt;&lt;&gt;&gt;</v>
      </c>
      <c r="C46" s="6"/>
      <c r="D46" s="21" t="str">
        <f>'Beoordelaar 2'!D23</f>
        <v>Score:</v>
      </c>
      <c r="E46" s="93"/>
      <c r="F46" s="6"/>
      <c r="G46" s="21" t="str">
        <f>'Beoordelaar 2'!G23</f>
        <v>Score:</v>
      </c>
      <c r="H46" s="93"/>
      <c r="I46" s="6"/>
      <c r="J46" s="21" t="str">
        <f>'Beoordelaar 2'!J23</f>
        <v>Score:</v>
      </c>
      <c r="K46" s="93"/>
    </row>
    <row r="47" spans="1:11" ht="35" customHeight="1" x14ac:dyDescent="0.2">
      <c r="A47" s="92"/>
      <c r="B47" s="28" t="str">
        <f>$B$5</f>
        <v>Beoordelaar 3: &lt;&lt;&gt;&gt;</v>
      </c>
      <c r="C47" s="6"/>
      <c r="D47" s="21" t="str">
        <f>'Beoordelaar 3'!D23</f>
        <v>Score:</v>
      </c>
      <c r="E47" s="93"/>
      <c r="F47" s="6"/>
      <c r="G47" s="21" t="str">
        <f>'Beoordelaar 3'!G23</f>
        <v>Score:</v>
      </c>
      <c r="H47" s="93"/>
      <c r="I47" s="6"/>
      <c r="J47" s="21" t="str">
        <f>'Beoordelaar 3'!J23</f>
        <v>Score:</v>
      </c>
      <c r="K47" s="93"/>
    </row>
    <row r="48" spans="1:11" ht="35" customHeight="1" x14ac:dyDescent="0.2">
      <c r="A48" s="94" t="s">
        <v>1</v>
      </c>
      <c r="B48" s="94"/>
      <c r="C48" s="6"/>
      <c r="D48" s="17" t="s">
        <v>3</v>
      </c>
      <c r="E48" s="93"/>
      <c r="F48" s="6"/>
      <c r="G48" s="17" t="s">
        <v>3</v>
      </c>
      <c r="H48" s="93"/>
      <c r="I48" s="6"/>
      <c r="J48" s="17" t="s">
        <v>3</v>
      </c>
      <c r="K48" s="93"/>
    </row>
    <row r="49" spans="1:11" ht="35" customHeight="1" x14ac:dyDescent="0.2">
      <c r="A49" s="91" t="str">
        <f>Bestelapplicatie!B10</f>
        <v>Aanwezigheid van help-functies, automatische tips en ondersteuning</v>
      </c>
      <c r="B49" s="28" t="str">
        <f>$B$3</f>
        <v>Beoordelaar 1: &lt;&lt;&gt;&gt;</v>
      </c>
      <c r="C49" s="6"/>
      <c r="D49" s="21" t="str">
        <f>'Beoordelaar 1'!D25</f>
        <v>Score:</v>
      </c>
      <c r="E49" s="93" t="s">
        <v>0</v>
      </c>
      <c r="F49" s="6"/>
      <c r="G49" s="21" t="str">
        <f>'Beoordelaar 1'!G25</f>
        <v>Score:</v>
      </c>
      <c r="H49" s="93" t="s">
        <v>0</v>
      </c>
      <c r="I49" s="6"/>
      <c r="J49" s="21" t="str">
        <f>'Beoordelaar 1'!J25</f>
        <v>Score:</v>
      </c>
      <c r="K49" s="93" t="s">
        <v>0</v>
      </c>
    </row>
    <row r="50" spans="1:11" ht="35" customHeight="1" x14ac:dyDescent="0.2">
      <c r="A50" s="92"/>
      <c r="B50" s="28" t="str">
        <f>$B$4</f>
        <v>Beoordelaar 2: &lt;&lt;&gt;&gt;</v>
      </c>
      <c r="C50" s="6"/>
      <c r="D50" s="21" t="str">
        <f>'Beoordelaar 2'!D25</f>
        <v>Score:</v>
      </c>
      <c r="E50" s="93"/>
      <c r="F50" s="6"/>
      <c r="G50" s="21" t="str">
        <f>'Beoordelaar 2'!G25</f>
        <v>Score:</v>
      </c>
      <c r="H50" s="93"/>
      <c r="I50" s="6"/>
      <c r="J50" s="21" t="str">
        <f>'Beoordelaar 2'!J25</f>
        <v>Score:</v>
      </c>
      <c r="K50" s="93"/>
    </row>
    <row r="51" spans="1:11" ht="35" customHeight="1" x14ac:dyDescent="0.2">
      <c r="A51" s="92"/>
      <c r="B51" s="28" t="str">
        <f>$B$5</f>
        <v>Beoordelaar 3: &lt;&lt;&gt;&gt;</v>
      </c>
      <c r="C51" s="6"/>
      <c r="D51" s="21" t="str">
        <f>'Beoordelaar 3'!D25</f>
        <v>Score:</v>
      </c>
      <c r="E51" s="93"/>
      <c r="F51" s="6"/>
      <c r="G51" s="21" t="str">
        <f>'Beoordelaar 3'!G25</f>
        <v>Score:</v>
      </c>
      <c r="H51" s="93"/>
      <c r="I51" s="6"/>
      <c r="J51" s="21" t="str">
        <f>'Beoordelaar 3'!J25</f>
        <v>Score:</v>
      </c>
      <c r="K51" s="93"/>
    </row>
    <row r="52" spans="1:11" ht="35" customHeight="1" x14ac:dyDescent="0.2">
      <c r="A52" s="94" t="s">
        <v>1</v>
      </c>
      <c r="B52" s="94"/>
      <c r="C52" s="6"/>
      <c r="D52" s="17" t="s">
        <v>3</v>
      </c>
      <c r="E52" s="93"/>
      <c r="F52" s="6"/>
      <c r="G52" s="17" t="s">
        <v>3</v>
      </c>
      <c r="H52" s="93"/>
      <c r="I52" s="6"/>
      <c r="J52" s="17" t="s">
        <v>3</v>
      </c>
      <c r="K52" s="93"/>
    </row>
    <row r="53" spans="1:11" ht="35" customHeight="1" x14ac:dyDescent="0.2">
      <c r="A53" s="91" t="str">
        <f>Bestelapplicatie!B11</f>
        <v>Juiste prijzen (tarieven conform het ingediende prijzenblad van de inschrijver en BTW) komt online in beeld (tijdens bestellen). Dit moet gelden voor alle bestellingen (te beoordelen door de procesbegeleider).</v>
      </c>
      <c r="B53" s="28" t="str">
        <f>$B$3</f>
        <v>Beoordelaar 1: &lt;&lt;&gt;&gt;</v>
      </c>
      <c r="C53" s="6"/>
      <c r="D53" s="21" t="str">
        <f>'Beoordelaar 1'!D27</f>
        <v>Score:</v>
      </c>
      <c r="E53" s="93" t="s">
        <v>0</v>
      </c>
      <c r="F53" s="6"/>
      <c r="G53" s="21" t="str">
        <f>'Beoordelaar 1'!G27</f>
        <v>Score:</v>
      </c>
      <c r="H53" s="93" t="s">
        <v>0</v>
      </c>
      <c r="I53" s="6"/>
      <c r="J53" s="21" t="str">
        <f>'Beoordelaar 1'!J27</f>
        <v>Score:</v>
      </c>
      <c r="K53" s="93" t="s">
        <v>0</v>
      </c>
    </row>
    <row r="54" spans="1:11" ht="35" customHeight="1" x14ac:dyDescent="0.2">
      <c r="A54" s="92"/>
      <c r="B54" s="28" t="str">
        <f>$B$4</f>
        <v>Beoordelaar 2: &lt;&lt;&gt;&gt;</v>
      </c>
      <c r="C54" s="6"/>
      <c r="D54" s="21" t="str">
        <f>'Beoordelaar 2'!D27</f>
        <v>Score:</v>
      </c>
      <c r="E54" s="93"/>
      <c r="F54" s="6"/>
      <c r="G54" s="21" t="str">
        <f>'Beoordelaar 2'!G27</f>
        <v>Score:</v>
      </c>
      <c r="H54" s="93"/>
      <c r="I54" s="6"/>
      <c r="J54" s="21" t="str">
        <f>'Beoordelaar 2'!J27</f>
        <v>Score:</v>
      </c>
      <c r="K54" s="93"/>
    </row>
    <row r="55" spans="1:11" ht="35" customHeight="1" x14ac:dyDescent="0.2">
      <c r="A55" s="92"/>
      <c r="B55" s="28" t="str">
        <f>$B$5</f>
        <v>Beoordelaar 3: &lt;&lt;&gt;&gt;</v>
      </c>
      <c r="C55" s="6"/>
      <c r="D55" s="21" t="str">
        <f>'Beoordelaar 3'!D27</f>
        <v>Score:</v>
      </c>
      <c r="E55" s="93"/>
      <c r="F55" s="6"/>
      <c r="G55" s="21" t="str">
        <f>'Beoordelaar 3'!G27</f>
        <v>Score:</v>
      </c>
      <c r="H55" s="93"/>
      <c r="I55" s="6"/>
      <c r="J55" s="21" t="str">
        <f>'Beoordelaar 3'!J27</f>
        <v>Score:</v>
      </c>
      <c r="K55" s="93"/>
    </row>
    <row r="56" spans="1:11" ht="35" customHeight="1" x14ac:dyDescent="0.2">
      <c r="A56" s="94" t="s">
        <v>1</v>
      </c>
      <c r="B56" s="94"/>
      <c r="C56" s="6"/>
      <c r="D56" s="17" t="s">
        <v>3</v>
      </c>
      <c r="E56" s="93"/>
      <c r="F56" s="6"/>
      <c r="G56" s="17" t="s">
        <v>3</v>
      </c>
      <c r="H56" s="93"/>
      <c r="I56" s="6"/>
      <c r="J56" s="17" t="s">
        <v>3</v>
      </c>
      <c r="K56" s="93"/>
    </row>
    <row r="57" spans="1:11" ht="35" customHeight="1" x14ac:dyDescent="0.2">
      <c r="A57" s="91" t="str">
        <f>Bestelapplicatie!B12</f>
        <v>Gedurende het bestelproces worden de prijzen live weergegeven.</v>
      </c>
      <c r="B57" s="28" t="str">
        <f>$B$3</f>
        <v>Beoordelaar 1: &lt;&lt;&gt;&gt;</v>
      </c>
      <c r="C57" s="6"/>
      <c r="D57" s="21" t="str">
        <f>'Beoordelaar 1'!D29</f>
        <v>Score:</v>
      </c>
      <c r="E57" s="93" t="s">
        <v>0</v>
      </c>
      <c r="F57" s="6"/>
      <c r="G57" s="21" t="str">
        <f>'Beoordelaar 1'!G29</f>
        <v>Score:</v>
      </c>
      <c r="H57" s="93" t="s">
        <v>0</v>
      </c>
      <c r="I57" s="6"/>
      <c r="J57" s="21" t="str">
        <f>'Beoordelaar 1'!J29</f>
        <v>Score:</v>
      </c>
      <c r="K57" s="93" t="s">
        <v>0</v>
      </c>
    </row>
    <row r="58" spans="1:11" ht="35" customHeight="1" x14ac:dyDescent="0.2">
      <c r="A58" s="92"/>
      <c r="B58" s="28" t="str">
        <f>$B$4</f>
        <v>Beoordelaar 2: &lt;&lt;&gt;&gt;</v>
      </c>
      <c r="C58" s="6"/>
      <c r="D58" s="21" t="str">
        <f>'Beoordelaar 2'!D29</f>
        <v>Score:</v>
      </c>
      <c r="E58" s="93"/>
      <c r="F58" s="6"/>
      <c r="G58" s="21" t="str">
        <f>'Beoordelaar 2'!G29</f>
        <v>Score:</v>
      </c>
      <c r="H58" s="93"/>
      <c r="I58" s="6"/>
      <c r="J58" s="21" t="str">
        <f>'Beoordelaar 2'!J29</f>
        <v>Score:</v>
      </c>
      <c r="K58" s="93"/>
    </row>
    <row r="59" spans="1:11" ht="35" customHeight="1" x14ac:dyDescent="0.2">
      <c r="A59" s="92"/>
      <c r="B59" s="28" t="str">
        <f>$B$5</f>
        <v>Beoordelaar 3: &lt;&lt;&gt;&gt;</v>
      </c>
      <c r="C59" s="6"/>
      <c r="D59" s="21" t="str">
        <f>'Beoordelaar 3'!D29</f>
        <v>Score:</v>
      </c>
      <c r="E59" s="93"/>
      <c r="F59" s="6"/>
      <c r="G59" s="21" t="str">
        <f>'Beoordelaar 3'!G29</f>
        <v>Score:</v>
      </c>
      <c r="H59" s="93"/>
      <c r="I59" s="6"/>
      <c r="J59" s="21" t="str">
        <f>'Beoordelaar 3'!J29</f>
        <v>Score:</v>
      </c>
      <c r="K59" s="93"/>
    </row>
    <row r="60" spans="1:11" ht="35" customHeight="1" x14ac:dyDescent="0.2">
      <c r="A60" s="94" t="s">
        <v>1</v>
      </c>
      <c r="B60" s="94"/>
      <c r="C60" s="6"/>
      <c r="D60" s="17" t="s">
        <v>3</v>
      </c>
      <c r="E60" s="93"/>
      <c r="F60" s="6"/>
      <c r="G60" s="17" t="s">
        <v>3</v>
      </c>
      <c r="H60" s="93"/>
      <c r="I60" s="6"/>
      <c r="J60" s="17" t="s">
        <v>3</v>
      </c>
      <c r="K60" s="93"/>
    </row>
    <row r="61" spans="1:11" ht="35" customHeight="1" x14ac:dyDescent="0.2">
      <c r="A61" s="91" t="str">
        <f>Bestelapplicatie!B13</f>
        <v>De website is herkenbaar voor gebruikers/bestellers van de aanbestedende dienst als ware het een eigen webshop van aanbestedende dienst is (uitgangspunt de stijl van zaam.nl).</v>
      </c>
      <c r="B61" s="28" t="str">
        <f>$B$3</f>
        <v>Beoordelaar 1: &lt;&lt;&gt;&gt;</v>
      </c>
      <c r="C61" s="6"/>
      <c r="D61" s="21" t="str">
        <f>'Beoordelaar 1'!D31</f>
        <v>Score:</v>
      </c>
      <c r="E61" s="93" t="s">
        <v>0</v>
      </c>
      <c r="F61" s="6"/>
      <c r="G61" s="21" t="str">
        <f>'Beoordelaar 1'!G31</f>
        <v>Score:</v>
      </c>
      <c r="H61" s="93" t="s">
        <v>0</v>
      </c>
      <c r="I61" s="6"/>
      <c r="J61" s="21" t="str">
        <f>'Beoordelaar 1'!J31</f>
        <v>Score:</v>
      </c>
      <c r="K61" s="93" t="s">
        <v>0</v>
      </c>
    </row>
    <row r="62" spans="1:11" ht="35" customHeight="1" x14ac:dyDescent="0.2">
      <c r="A62" s="92"/>
      <c r="B62" s="28" t="str">
        <f>$B$4</f>
        <v>Beoordelaar 2: &lt;&lt;&gt;&gt;</v>
      </c>
      <c r="C62" s="6"/>
      <c r="D62" s="21" t="str">
        <f>'Beoordelaar 2'!D31</f>
        <v>Score:</v>
      </c>
      <c r="E62" s="93"/>
      <c r="F62" s="6"/>
      <c r="G62" s="21" t="str">
        <f>'Beoordelaar 2'!G31</f>
        <v>Score:</v>
      </c>
      <c r="H62" s="93"/>
      <c r="I62" s="6"/>
      <c r="J62" s="21" t="str">
        <f>'Beoordelaar 2'!J31</f>
        <v>Score:</v>
      </c>
      <c r="K62" s="93"/>
    </row>
    <row r="63" spans="1:11" ht="35" customHeight="1" x14ac:dyDescent="0.2">
      <c r="A63" s="92"/>
      <c r="B63" s="28" t="str">
        <f>$B$5</f>
        <v>Beoordelaar 3: &lt;&lt;&gt;&gt;</v>
      </c>
      <c r="C63" s="6"/>
      <c r="D63" s="21" t="str">
        <f>'Beoordelaar 3'!D31</f>
        <v>Score:</v>
      </c>
      <c r="E63" s="93"/>
      <c r="F63" s="6"/>
      <c r="G63" s="21" t="str">
        <f>'Beoordelaar 3'!G31</f>
        <v>Score:</v>
      </c>
      <c r="H63" s="93"/>
      <c r="I63" s="6"/>
      <c r="J63" s="21" t="str">
        <f>'Beoordelaar 3'!J31</f>
        <v>Score:</v>
      </c>
      <c r="K63" s="93"/>
    </row>
    <row r="64" spans="1:11" ht="35" customHeight="1" x14ac:dyDescent="0.2">
      <c r="A64" s="94" t="s">
        <v>1</v>
      </c>
      <c r="B64" s="94"/>
      <c r="C64" s="6"/>
      <c r="D64" s="17" t="s">
        <v>3</v>
      </c>
      <c r="E64" s="93"/>
      <c r="F64" s="6"/>
      <c r="G64" s="17" t="s">
        <v>3</v>
      </c>
      <c r="H64" s="93"/>
      <c r="I64" s="6"/>
      <c r="J64" s="17" t="s">
        <v>3</v>
      </c>
      <c r="K64" s="93"/>
    </row>
    <row r="65" spans="1:16" ht="35" customHeight="1" x14ac:dyDescent="0.2">
      <c r="A65" s="91" t="str">
        <f>Bestelapplicatie!B14</f>
        <v xml:space="preserve">Automatische e-mail notificatie (e-mailadres moet dus een verplicht veld zijn). </v>
      </c>
      <c r="B65" s="28" t="str">
        <f>$B$3</f>
        <v>Beoordelaar 1: &lt;&lt;&gt;&gt;</v>
      </c>
      <c r="C65" s="6"/>
      <c r="D65" s="21" t="str">
        <f>'Beoordelaar 1'!D33</f>
        <v>Score:</v>
      </c>
      <c r="E65" s="93" t="s">
        <v>0</v>
      </c>
      <c r="F65" s="6"/>
      <c r="G65" s="21" t="str">
        <f>'Beoordelaar 1'!G33</f>
        <v>Score:</v>
      </c>
      <c r="H65" s="93" t="s">
        <v>0</v>
      </c>
      <c r="I65" s="6"/>
      <c r="J65" s="21" t="str">
        <f>'Beoordelaar 1'!J33</f>
        <v>Score:</v>
      </c>
      <c r="K65" s="93" t="s">
        <v>0</v>
      </c>
    </row>
    <row r="66" spans="1:16" ht="35" customHeight="1" x14ac:dyDescent="0.2">
      <c r="A66" s="92"/>
      <c r="B66" s="28" t="str">
        <f>$B$4</f>
        <v>Beoordelaar 2: &lt;&lt;&gt;&gt;</v>
      </c>
      <c r="C66" s="6"/>
      <c r="D66" s="21" t="str">
        <f>'Beoordelaar 2'!D33</f>
        <v>Score:</v>
      </c>
      <c r="E66" s="93"/>
      <c r="F66" s="6"/>
      <c r="G66" s="21" t="str">
        <f>'Beoordelaar 2'!G33</f>
        <v>Score:</v>
      </c>
      <c r="H66" s="93"/>
      <c r="I66" s="6"/>
      <c r="J66" s="21" t="str">
        <f>'Beoordelaar 2'!J33</f>
        <v>Score:</v>
      </c>
      <c r="K66" s="93"/>
    </row>
    <row r="67" spans="1:16" ht="35" customHeight="1" x14ac:dyDescent="0.2">
      <c r="A67" s="92"/>
      <c r="B67" s="28" t="str">
        <f>$B$5</f>
        <v>Beoordelaar 3: &lt;&lt;&gt;&gt;</v>
      </c>
      <c r="C67" s="6"/>
      <c r="D67" s="21" t="str">
        <f>'Beoordelaar 3'!D33</f>
        <v>Score:</v>
      </c>
      <c r="E67" s="93"/>
      <c r="F67" s="6"/>
      <c r="G67" s="21" t="str">
        <f>'Beoordelaar 3'!G33</f>
        <v>Score:</v>
      </c>
      <c r="H67" s="93"/>
      <c r="I67" s="6"/>
      <c r="J67" s="21" t="str">
        <f>'Beoordelaar 3'!J33</f>
        <v>Score:</v>
      </c>
      <c r="K67" s="93"/>
    </row>
    <row r="68" spans="1:16" ht="35" customHeight="1" x14ac:dyDescent="0.2">
      <c r="A68" s="94" t="s">
        <v>1</v>
      </c>
      <c r="B68" s="94"/>
      <c r="C68" s="6"/>
      <c r="D68" s="17" t="s">
        <v>3</v>
      </c>
      <c r="E68" s="93"/>
      <c r="F68" s="6"/>
      <c r="G68" s="17" t="s">
        <v>3</v>
      </c>
      <c r="H68" s="93"/>
      <c r="I68" s="6"/>
      <c r="J68" s="17" t="s">
        <v>3</v>
      </c>
      <c r="K68" s="93"/>
    </row>
    <row r="69" spans="1:16" ht="10" customHeight="1" x14ac:dyDescent="0.2">
      <c r="A69" s="11"/>
      <c r="B69" s="11"/>
      <c r="C69" s="11"/>
      <c r="D69" s="11"/>
      <c r="E69" s="11"/>
      <c r="F69" s="11"/>
      <c r="G69" s="11"/>
      <c r="H69" s="11"/>
      <c r="I69" s="11"/>
      <c r="J69" s="11"/>
    </row>
    <row r="70" spans="1:16" ht="30" customHeight="1" x14ac:dyDescent="0.2">
      <c r="A70" s="123" t="s">
        <v>48</v>
      </c>
      <c r="B70" s="124"/>
      <c r="C70" s="26"/>
      <c r="D70" s="117" t="e">
        <f>D24+D28+D32+D40+D44+D48+D52+D56+D64+D68+D36+D60</f>
        <v>#VALUE!</v>
      </c>
      <c r="E70" s="118"/>
      <c r="F70" s="27"/>
      <c r="G70" s="117" t="e">
        <f>G24+G28+G32+G40+G44+G48+G52+G56+G64+G68+G36+G60</f>
        <v>#VALUE!</v>
      </c>
      <c r="H70" s="118"/>
      <c r="I70" s="27"/>
      <c r="J70" s="117" t="e">
        <f>J24+J28+J32+J40+J44+J48+J52+J56+J64+J68+J36+J60</f>
        <v>#VALUE!</v>
      </c>
      <c r="K70" s="118"/>
      <c r="L70" s="39"/>
      <c r="M70" s="90" t="s">
        <v>55</v>
      </c>
      <c r="N70" s="90"/>
      <c r="O70" s="90"/>
      <c r="P70" s="90"/>
    </row>
    <row r="71" spans="1:16" ht="30" customHeight="1" x14ac:dyDescent="0.2">
      <c r="A71" s="121" t="s">
        <v>47</v>
      </c>
      <c r="B71" s="122"/>
      <c r="C71" s="26"/>
      <c r="D71" s="108">
        <v>200</v>
      </c>
      <c r="E71" s="109"/>
      <c r="F71" s="109"/>
      <c r="G71" s="109"/>
      <c r="H71" s="109"/>
      <c r="I71" s="109"/>
      <c r="J71" s="109"/>
      <c r="K71" s="110"/>
      <c r="L71" s="39"/>
    </row>
    <row r="72" spans="1:16" ht="30" customHeight="1" x14ac:dyDescent="0.2">
      <c r="A72" s="125" t="s">
        <v>39</v>
      </c>
      <c r="B72" s="126"/>
      <c r="C72" s="26"/>
      <c r="D72" s="105" t="e">
        <f>D70*D71</f>
        <v>#VALUE!</v>
      </c>
      <c r="E72" s="106"/>
      <c r="F72" s="27"/>
      <c r="G72" s="105" t="e">
        <f>G70*D71</f>
        <v>#VALUE!</v>
      </c>
      <c r="H72" s="106"/>
      <c r="I72" s="27"/>
      <c r="J72" s="107" t="e">
        <f>J70*D71</f>
        <v>#VALUE!</v>
      </c>
      <c r="K72" s="106"/>
      <c r="L72" s="39"/>
    </row>
    <row r="73" spans="1:16" ht="25" customHeight="1" x14ac:dyDescent="0.2">
      <c r="A73" s="11"/>
      <c r="B73" s="11"/>
      <c r="C73" s="11"/>
      <c r="D73" s="11"/>
      <c r="E73" s="11"/>
      <c r="F73" s="11"/>
      <c r="G73" s="11"/>
      <c r="H73" s="11"/>
      <c r="I73" s="11"/>
      <c r="J73" s="11"/>
    </row>
    <row r="74" spans="1:16" ht="30" customHeight="1" x14ac:dyDescent="0.2">
      <c r="A74" s="54"/>
      <c r="B74" s="54" t="s">
        <v>16</v>
      </c>
      <c r="C74" s="26"/>
      <c r="D74" s="119" t="e">
        <f>D19+D72</f>
        <v>#VALUE!</v>
      </c>
      <c r="E74" s="120"/>
      <c r="F74" s="27"/>
      <c r="G74" s="119" t="e">
        <f>G19+G72</f>
        <v>#VALUE!</v>
      </c>
      <c r="H74" s="120"/>
      <c r="I74" s="27"/>
      <c r="J74" s="119" t="e">
        <f>J19+J72</f>
        <v>#VALUE!</v>
      </c>
      <c r="K74" s="120"/>
      <c r="L74" s="39"/>
    </row>
    <row r="75" spans="1:16" ht="10" customHeight="1" x14ac:dyDescent="0.2">
      <c r="A75" s="11"/>
      <c r="B75" s="11"/>
      <c r="C75" s="11"/>
      <c r="D75" s="11"/>
      <c r="E75" s="11"/>
      <c r="F75" s="11"/>
      <c r="G75" s="11"/>
      <c r="H75" s="11"/>
      <c r="I75" s="11"/>
      <c r="J75" s="11"/>
    </row>
    <row r="76" spans="1:16" ht="30" customHeight="1" x14ac:dyDescent="0.2">
      <c r="A76" s="97" t="s">
        <v>6</v>
      </c>
      <c r="B76" s="98"/>
      <c r="C76" s="37"/>
      <c r="D76" s="101">
        <v>0</v>
      </c>
      <c r="E76" s="102"/>
      <c r="F76" s="38"/>
      <c r="G76" s="101">
        <v>0</v>
      </c>
      <c r="H76" s="102"/>
      <c r="I76" s="38"/>
      <c r="J76" s="101">
        <v>0</v>
      </c>
      <c r="K76" s="102"/>
    </row>
    <row r="77" spans="1:16" ht="10" customHeight="1" x14ac:dyDescent="0.2">
      <c r="C77"/>
      <c r="F77"/>
      <c r="I77"/>
    </row>
    <row r="78" spans="1:16" s="57" customFormat="1" ht="30" customHeight="1" x14ac:dyDescent="0.25">
      <c r="A78" s="99" t="s">
        <v>7</v>
      </c>
      <c r="B78" s="100"/>
      <c r="C78" s="55"/>
      <c r="D78" s="103" t="e">
        <f>D76-D74</f>
        <v>#VALUE!</v>
      </c>
      <c r="E78" s="104"/>
      <c r="F78" s="56"/>
      <c r="G78" s="103" t="e">
        <f>G76-G74</f>
        <v>#VALUE!</v>
      </c>
      <c r="H78" s="104"/>
      <c r="I78" s="56"/>
      <c r="J78" s="103" t="e">
        <f>J76-J74</f>
        <v>#VALUE!</v>
      </c>
      <c r="K78" s="104"/>
    </row>
    <row r="79" spans="1:16" x14ac:dyDescent="0.2">
      <c r="I79"/>
      <c r="J79" s="4"/>
    </row>
  </sheetData>
  <sheetProtection algorithmName="SHA-512" hashValue="UGWhib5RtBa+bLBn/oVrwsNcw2rduB4pIE0AN3tI2ceUx1pDsE0UpP7QigabDm2ir01v1COSwr+DnGN+JhiB1g==" saltValue="+3b4RqjFA8JOSej/lU+9GA==" spinCount="100000" sheet="1" objects="1" scenarios="1"/>
  <mergeCells count="107">
    <mergeCell ref="A13:A15"/>
    <mergeCell ref="E13:E17"/>
    <mergeCell ref="H13:H17"/>
    <mergeCell ref="K13:K17"/>
    <mergeCell ref="A16:B16"/>
    <mergeCell ref="A17:B17"/>
    <mergeCell ref="H61:H64"/>
    <mergeCell ref="K61:K64"/>
    <mergeCell ref="A64:B64"/>
    <mergeCell ref="A21:A23"/>
    <mergeCell ref="E21:E24"/>
    <mergeCell ref="H21:H24"/>
    <mergeCell ref="K21:K24"/>
    <mergeCell ref="A24:B24"/>
    <mergeCell ref="A25:A27"/>
    <mergeCell ref="E25:E28"/>
    <mergeCell ref="H25:H28"/>
    <mergeCell ref="K25:K28"/>
    <mergeCell ref="A28:B28"/>
    <mergeCell ref="A29:A31"/>
    <mergeCell ref="E29:E32"/>
    <mergeCell ref="H29:H32"/>
    <mergeCell ref="D19:E19"/>
    <mergeCell ref="A32:B32"/>
    <mergeCell ref="A11:B11"/>
    <mergeCell ref="A12:B12"/>
    <mergeCell ref="J1:K1"/>
    <mergeCell ref="G1:H1"/>
    <mergeCell ref="D1:E1"/>
    <mergeCell ref="E3:E7"/>
    <mergeCell ref="H3:H7"/>
    <mergeCell ref="K3:K7"/>
    <mergeCell ref="A1:B1"/>
    <mergeCell ref="A3:A5"/>
    <mergeCell ref="A8:A10"/>
    <mergeCell ref="A6:B6"/>
    <mergeCell ref="A7:B7"/>
    <mergeCell ref="E8:E12"/>
    <mergeCell ref="H8:H12"/>
    <mergeCell ref="K8:K12"/>
    <mergeCell ref="D71:K71"/>
    <mergeCell ref="E49:E52"/>
    <mergeCell ref="A37:A39"/>
    <mergeCell ref="E37:E40"/>
    <mergeCell ref="A40:B40"/>
    <mergeCell ref="A41:A43"/>
    <mergeCell ref="E41:E44"/>
    <mergeCell ref="A44:B44"/>
    <mergeCell ref="A45:A47"/>
    <mergeCell ref="E45:E48"/>
    <mergeCell ref="A48:B48"/>
    <mergeCell ref="D70:E70"/>
    <mergeCell ref="G70:H70"/>
    <mergeCell ref="J70:K70"/>
    <mergeCell ref="A65:A67"/>
    <mergeCell ref="E65:E68"/>
    <mergeCell ref="H65:H68"/>
    <mergeCell ref="K65:K68"/>
    <mergeCell ref="A68:B68"/>
    <mergeCell ref="A71:B71"/>
    <mergeCell ref="A70:B70"/>
    <mergeCell ref="A76:B76"/>
    <mergeCell ref="A78:B78"/>
    <mergeCell ref="D76:E76"/>
    <mergeCell ref="G76:H76"/>
    <mergeCell ref="J76:K76"/>
    <mergeCell ref="D78:E78"/>
    <mergeCell ref="G78:H78"/>
    <mergeCell ref="J78:K78"/>
    <mergeCell ref="G72:H72"/>
    <mergeCell ref="J72:K72"/>
    <mergeCell ref="D74:E74"/>
    <mergeCell ref="G74:H74"/>
    <mergeCell ref="J74:K74"/>
    <mergeCell ref="A72:B72"/>
    <mergeCell ref="D72:E72"/>
    <mergeCell ref="G19:H19"/>
    <mergeCell ref="J19:K19"/>
    <mergeCell ref="K29:K32"/>
    <mergeCell ref="H37:H40"/>
    <mergeCell ref="K37:K40"/>
    <mergeCell ref="H41:H44"/>
    <mergeCell ref="K41:K44"/>
    <mergeCell ref="H45:H48"/>
    <mergeCell ref="K45:K48"/>
    <mergeCell ref="M70:P70"/>
    <mergeCell ref="A33:A35"/>
    <mergeCell ref="E33:E36"/>
    <mergeCell ref="H33:H36"/>
    <mergeCell ref="K33:K36"/>
    <mergeCell ref="A36:B36"/>
    <mergeCell ref="H49:H52"/>
    <mergeCell ref="K49:K52"/>
    <mergeCell ref="A52:B52"/>
    <mergeCell ref="A53:A55"/>
    <mergeCell ref="E53:E56"/>
    <mergeCell ref="H53:H56"/>
    <mergeCell ref="K53:K56"/>
    <mergeCell ref="A56:B56"/>
    <mergeCell ref="A61:A63"/>
    <mergeCell ref="E61:E64"/>
    <mergeCell ref="A57:A59"/>
    <mergeCell ref="E57:E60"/>
    <mergeCell ref="H57:H60"/>
    <mergeCell ref="K57:K60"/>
    <mergeCell ref="A60:B60"/>
    <mergeCell ref="A49:A51"/>
  </mergeCells>
  <dataValidations count="5">
    <dataValidation type="list" errorStyle="warning" allowBlank="1" showErrorMessage="1" error="Voer juiste waarde in. " sqref="D24 G24 J24 D44 G44 J44 D48 G48 J48 G56 J56 D68 J68 G68 D56 G60 J60 D60" xr:uid="{DAD3DE45-157E-B74C-9805-5E3F84D8E3CD}">
      <formula1>score15</formula1>
    </dataValidation>
    <dataValidation type="list" errorStyle="warning" allowBlank="1" showErrorMessage="1" error="Voer juiste waarde in. " sqref="D28 G28 J28 D40 G40 J40" xr:uid="{35A569AB-EC1E-734B-9E72-919B28E68C75}">
      <formula1>Score12345</formula1>
    </dataValidation>
    <dataValidation type="list" errorStyle="warning" allowBlank="1" showErrorMessage="1" error="Voer juiste waarde in. " sqref="D52 G52 J52 D64 G64 J64" xr:uid="{888383E1-7CC7-974D-86AD-0831C05F7557}">
      <formula1>Score135</formula1>
    </dataValidation>
    <dataValidation type="list" errorStyle="warning" allowBlank="1" showErrorMessage="1" error="Voer juiste waarde in. " sqref="D6 D11 G11 G6 J6 J11 D16 G16 J16" xr:uid="{BA6667CE-6CD4-F34F-9EBF-E024DF701598}">
      <formula1>Score</formula1>
    </dataValidation>
    <dataValidation type="list" errorStyle="warning" allowBlank="1" showErrorMessage="1" error="Voer juiste waarde in. " sqref="J32:J36 D32:D36 G32:G36" xr:uid="{852C833D-9C5D-DC40-A95C-3C37E49302E0}">
      <formula1>Score1510</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Open vragen</vt:lpstr>
      <vt:lpstr>Bestelapplicatie</vt:lpstr>
      <vt:lpstr>Beoordelaar 1</vt:lpstr>
      <vt:lpstr>Beoordelaar 2</vt:lpstr>
      <vt:lpstr>Beoordelaar 3</vt:lpstr>
      <vt:lpstr>Consensus</vt:lpstr>
      <vt:lpstr>Score</vt:lpstr>
      <vt:lpstr>Score12345</vt:lpstr>
      <vt:lpstr>Score135</vt:lpstr>
      <vt:lpstr>score15</vt:lpstr>
      <vt:lpstr>Score1510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2022-04-13T13:12:30Z</dcterms:modified>
  <cp:category/>
</cp:coreProperties>
</file>