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filterPrivacy="1"/>
  <xr:revisionPtr revIDLastSave="0" documentId="13_ncr:1_{1060CA42-1CEC-304F-A745-BAB5EF32775C}" xr6:coauthVersionLast="47" xr6:coauthVersionMax="47" xr10:uidLastSave="{00000000-0000-0000-0000-000000000000}"/>
  <bookViews>
    <workbookView xWindow="45300" yWindow="500" windowWidth="34700" windowHeight="21100" xr2:uid="{00000000-000D-0000-FFFF-FFFF00000000}"/>
  </bookViews>
  <sheets>
    <sheet name="Data" sheetId="10" r:id="rId1"/>
    <sheet name="Prijzenblad" sheetId="8" r:id="rId2"/>
  </sheets>
  <definedNames>
    <definedName name="_xlnm.Print_Area" localSheetId="1">Prijzenblad!$A$1:$H$26</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0" l="1"/>
  <c r="B9" i="8"/>
  <c r="B8" i="8"/>
  <c r="F8" i="8"/>
  <c r="F9" i="8"/>
  <c r="B10" i="8"/>
  <c r="F10" i="8"/>
  <c r="B12" i="8"/>
  <c r="B26" i="8"/>
  <c r="B17" i="8"/>
  <c r="F20" i="8"/>
  <c r="F22" i="8"/>
  <c r="F21" i="8"/>
  <c r="B24" i="8"/>
  <c r="B3" i="8"/>
</calcChain>
</file>

<file path=xl/sharedStrings.xml><?xml version="1.0" encoding="utf-8"?>
<sst xmlns="http://schemas.openxmlformats.org/spreadsheetml/2006/main" count="41" uniqueCount="39">
  <si>
    <t>&lt;&lt;NAAM INSCHRIJVER&gt;&gt;</t>
  </si>
  <si>
    <t>Kosten trainingen</t>
  </si>
  <si>
    <t>totaal:</t>
  </si>
  <si>
    <t>aantal medewerkers:</t>
  </si>
  <si>
    <t xml:space="preserve">aantal periodes, per definitieve inkomensberekening (dib): </t>
  </si>
  <si>
    <t xml:space="preserve">Totaal per jaar </t>
  </si>
  <si>
    <t>variabel</t>
  </si>
  <si>
    <t xml:space="preserve">aantal maanden, per actieve medewerker: </t>
  </si>
  <si>
    <t>Aantal licenties (dit kunnen periodiek meer/ minder worden, te verrekenen naar werkelijke licenties per maand)</t>
  </si>
  <si>
    <t>aantal fictieve afname/ wegingsfactor</t>
  </si>
  <si>
    <t xml:space="preserve"> </t>
  </si>
  <si>
    <t>Implementatiekosten (eenmalig)</t>
  </si>
  <si>
    <t>tarief all-in, exclusief BTW</t>
  </si>
  <si>
    <t>prijs per eenheid exclusief BTW</t>
  </si>
  <si>
    <r>
      <t xml:space="preserve">Extra Gebruikerstraining </t>
    </r>
    <r>
      <rPr>
        <b/>
        <sz val="10"/>
        <rFont val="Verdana"/>
        <family val="2"/>
      </rPr>
      <t>per dagdeel</t>
    </r>
    <r>
      <rPr>
        <sz val="10"/>
        <rFont val="Verdana"/>
        <family val="2"/>
      </rPr>
      <t xml:space="preserve"> (4 uur) op n.n.b. locatie aanbestedende dienst NA implementatie en aanvangstrainingen</t>
    </r>
  </si>
  <si>
    <r>
      <t xml:space="preserve">Advieskosten af te nemen op basis van nadere opdracht/ strippenkaart (zonder afname verplichtingen) prijs </t>
    </r>
    <r>
      <rPr>
        <b/>
        <sz val="10"/>
        <rFont val="Verdana"/>
        <family val="2"/>
      </rPr>
      <t>per uur</t>
    </r>
    <r>
      <rPr>
        <sz val="10"/>
        <rFont val="Verdana"/>
        <family val="2"/>
      </rPr>
      <t xml:space="preserve"> voor senior consultant buiten de scope van deze aanbesteding.</t>
    </r>
  </si>
  <si>
    <r>
      <t>Extra beheerderstrainingen</t>
    </r>
    <r>
      <rPr>
        <b/>
        <sz val="10"/>
        <rFont val="Verdana"/>
        <family val="2"/>
      </rPr>
      <t xml:space="preserve"> per dagdeel</t>
    </r>
    <r>
      <rPr>
        <sz val="10"/>
        <rFont val="Verdana"/>
        <family val="2"/>
      </rPr>
      <t xml:space="preserve"> (4 uur) op n.n.b. locatie aanbestedende dienst NA implementatie en aanvangstrainingen</t>
    </r>
  </si>
  <si>
    <t>Aantal medewerkers MET verloning</t>
  </si>
  <si>
    <t>Aantal PNIL (niet in loondienst)</t>
  </si>
  <si>
    <t>Aantal leidinggevenden</t>
  </si>
  <si>
    <t>Aantal salarisadministrateurs/ PSA</t>
  </si>
  <si>
    <t>Aantal applicatiebeheerders</t>
  </si>
  <si>
    <t>Aantal bedrijfsartsen met toegang</t>
  </si>
  <si>
    <t>Aantal HR adviseurs</t>
  </si>
  <si>
    <t>Aantal HR managers</t>
  </si>
  <si>
    <t>Aantal historische dossiers (medewerkers uit dienst)</t>
  </si>
  <si>
    <t>Totale periodieke all-in licentiekosten buiten de verloning (medewerkers niet in loondienst zoals uitzendkrachten, externen en gedetacheerden).</t>
  </si>
  <si>
    <t>Overige gebruikers (PSA medewerkers, bedrijfsartsen, HR adviseurs, leidinggevenden, applicatiebeheerders die met een aparte login gebruik kunnen maken van de applicatie of middels een autorisatiemodel (meer rechten/ meer rollen) inloggen)</t>
  </si>
  <si>
    <t>subtotaal eenmalige kosten</t>
  </si>
  <si>
    <t>Subtotaalbedragen jaarlijks:</t>
  </si>
  <si>
    <t>Subtotaal kosten aanvullende trainingen (instroom nieuwe gebruikers)</t>
  </si>
  <si>
    <t>Totaal som gunningscriterium prijs exclusief BTW</t>
  </si>
  <si>
    <t>Totale implementatiekosten  (totale conversie/migratie/initiële kosten, alle gevraagde modules), zonder enige meerkosten.</t>
  </si>
  <si>
    <t>Prijzenblad E-HRM Nova College</t>
  </si>
  <si>
    <t>opgave prijs per verloning per licentie per betreffende maand exclusief BTW, vergoeding NA goedgekeurde implementatie op zijn vroegst per 1-1-2024</t>
  </si>
  <si>
    <t>Jaarlijkse kosten ALL-IN op basis van licentiekosten per 1-1-2024.</t>
  </si>
  <si>
    <t>Licentiekosten all-in, alle gevraagde modules te berekenen per verloonde medewerker per maand. Licenties zijn per  medewerker per maand te verhogen en te verlagen. Incl. Digitale salarisstroken, jaaropgaven, aanstellings documenten, eventuele SMS berichten etc. inclusief verschillende rechten voor leidinggevenden.</t>
  </si>
  <si>
    <t>Totaal</t>
  </si>
  <si>
    <t>actuele gebruikers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</si>
</sst>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_);\(&quot;€&quot;\ #,##0.00\)"/>
    <numFmt numFmtId="164" formatCode="_-&quot;€&quot;\ * #,##0.00_-;_-&quot;€&quot;\ * #,##0.00\-;_-&quot;€&quot;\ * &quot;-&quot;??_-;_-@_-"/>
    <numFmt numFmtId="165" formatCode="&quot;€&quot;\ #,##0.00"/>
    <numFmt numFmtId="166" formatCode="&quot;€&quot;\ #,##0.00_-"/>
  </numFmts>
  <fonts count="16" x14ac:knownFonts="1">
    <font>
      <sz val="10"/>
      <name val="Arial"/>
    </font>
    <font>
      <sz val="10"/>
      <name val="Arial"/>
      <family val="2"/>
    </font>
    <font>
      <b/>
      <sz val="18"/>
      <color indexed="9"/>
      <name val="Verdana"/>
      <family val="2"/>
    </font>
    <font>
      <sz val="10"/>
      <name val="Verdana"/>
      <family val="2"/>
    </font>
    <font>
      <b/>
      <sz val="10"/>
      <name val="Verdana"/>
      <family val="2"/>
    </font>
    <font>
      <b/>
      <sz val="10"/>
      <color theme="0"/>
      <name val="Verdana"/>
      <family val="2"/>
    </font>
    <font>
      <b/>
      <sz val="12"/>
      <color theme="0"/>
      <name val="Verdana"/>
      <family val="2"/>
    </font>
    <font>
      <b/>
      <sz val="18"/>
      <color theme="0"/>
      <name val="Verdana"/>
      <family val="2"/>
    </font>
    <font>
      <sz val="10"/>
      <color rgb="FF00B050"/>
      <name val="Arial"/>
      <family val="2"/>
    </font>
    <font>
      <b/>
      <sz val="28"/>
      <color indexed="9"/>
      <name val="Verdana"/>
      <family val="2"/>
    </font>
    <font>
      <b/>
      <sz val="36"/>
      <color theme="0"/>
      <name val="Verdana"/>
      <family val="2"/>
    </font>
    <font>
      <i/>
      <sz val="14"/>
      <color rgb="FFFF0000"/>
      <name val="Arial"/>
      <family val="2"/>
    </font>
    <font>
      <b/>
      <sz val="9"/>
      <color rgb="FFFFFFFF"/>
      <name val="Verdana"/>
      <family val="2"/>
    </font>
    <font>
      <b/>
      <sz val="10"/>
      <color rgb="FFFFFFFF"/>
      <name val="Verdana"/>
      <family val="2"/>
    </font>
    <font>
      <b/>
      <sz val="24"/>
      <color theme="0"/>
      <name val="Verdana"/>
      <family val="2"/>
    </font>
    <font>
      <b/>
      <sz val="8"/>
      <color theme="1"/>
      <name val="Verdana"/>
      <family val="2"/>
    </font>
  </fonts>
  <fills count="14">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31"/>
        <bgColor indexed="64"/>
      </patternFill>
    </fill>
    <fill>
      <patternFill patternType="solid">
        <fgColor theme="1" tint="0.499984740745262"/>
        <bgColor indexed="64"/>
      </patternFill>
    </fill>
    <fill>
      <patternFill patternType="solid">
        <fgColor theme="0"/>
        <bgColor indexed="64"/>
      </patternFill>
    </fill>
    <fill>
      <patternFill patternType="solid">
        <fgColor theme="6" tint="-0.49998474074526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1" tint="0.3499862666707357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s>
  <cellStyleXfs count="5">
    <xf numFmtId="0" fontId="0" fillId="0" borderId="0"/>
    <xf numFmtId="164" fontId="1" fillId="0" borderId="0" applyFont="0" applyFill="0" applyBorder="0" applyAlignment="0" applyProtection="0"/>
    <xf numFmtId="0" fontId="1" fillId="0" borderId="0"/>
    <xf numFmtId="0" fontId="1" fillId="7" borderId="5" applyNumberFormat="0" applyProtection="0">
      <alignment horizontal="left" vertical="center" indent="1"/>
    </xf>
    <xf numFmtId="0" fontId="1" fillId="7" borderId="5" applyNumberFormat="0" applyProtection="0">
      <alignment horizontal="left" vertical="center" indent="1"/>
    </xf>
  </cellStyleXfs>
  <cellXfs count="51">
    <xf numFmtId="0" fontId="0" fillId="0" borderId="0" xfId="0"/>
    <xf numFmtId="0" fontId="0" fillId="0" borderId="0" xfId="0" applyAlignment="1">
      <alignment horizontal="center" vertical="center"/>
    </xf>
    <xf numFmtId="0" fontId="3" fillId="6" borderId="1" xfId="0" applyFont="1" applyFill="1" applyBorder="1" applyAlignment="1">
      <alignment horizontal="left" vertical="center" wrapText="1"/>
    </xf>
    <xf numFmtId="166" fontId="3" fillId="6" borderId="1" xfId="0" applyNumberFormat="1" applyFont="1" applyFill="1" applyBorder="1" applyAlignment="1">
      <alignment horizontal="center" vertical="center"/>
    </xf>
    <xf numFmtId="0" fontId="5" fillId="3" borderId="0" xfId="0" applyFont="1" applyFill="1" applyAlignment="1">
      <alignment vertical="center"/>
    </xf>
    <xf numFmtId="166" fontId="5" fillId="3" borderId="0" xfId="1" applyNumberFormat="1" applyFont="1" applyFill="1" applyAlignment="1" applyProtection="1">
      <alignment horizontal="center" vertical="center"/>
    </xf>
    <xf numFmtId="0" fontId="5" fillId="3" borderId="0" xfId="0" applyFont="1" applyFill="1" applyAlignment="1">
      <alignment horizontal="center" vertical="center" wrapText="1"/>
    </xf>
    <xf numFmtId="166" fontId="5" fillId="3" borderId="0" xfId="1" applyNumberFormat="1" applyFont="1" applyFill="1" applyBorder="1" applyAlignment="1" applyProtection="1">
      <alignment horizontal="center" vertical="center" wrapText="1"/>
    </xf>
    <xf numFmtId="7" fontId="3" fillId="5" borderId="1" xfId="1"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wrapText="1"/>
    </xf>
    <xf numFmtId="0" fontId="4" fillId="6" borderId="6" xfId="0" applyFont="1" applyFill="1" applyBorder="1" applyAlignment="1">
      <alignment vertical="center" wrapText="1"/>
    </xf>
    <xf numFmtId="3" fontId="3" fillId="6" borderId="1" xfId="0" applyNumberFormat="1" applyFont="1" applyFill="1" applyBorder="1" applyAlignment="1">
      <alignment horizontal="center" vertical="center"/>
    </xf>
    <xf numFmtId="0" fontId="4" fillId="6" borderId="1" xfId="0" applyFont="1" applyFill="1" applyBorder="1" applyAlignment="1">
      <alignment vertical="center" wrapText="1"/>
    </xf>
    <xf numFmtId="0" fontId="3" fillId="6" borderId="7" xfId="0" applyFont="1" applyFill="1" applyBorder="1" applyAlignment="1">
      <alignment horizontal="left" vertical="center" wrapText="1"/>
    </xf>
    <xf numFmtId="3" fontId="3" fillId="6" borderId="7" xfId="0" applyNumberFormat="1" applyFont="1" applyFill="1" applyBorder="1" applyAlignment="1">
      <alignment horizontal="center" vertical="center"/>
    </xf>
    <xf numFmtId="0" fontId="8" fillId="0" borderId="0" xfId="0" applyFont="1" applyAlignment="1">
      <alignment vertical="center"/>
    </xf>
    <xf numFmtId="0" fontId="8" fillId="0" borderId="0" xfId="0" applyFont="1"/>
    <xf numFmtId="0" fontId="6" fillId="8" borderId="10" xfId="0" applyFont="1" applyFill="1" applyBorder="1" applyAlignment="1">
      <alignment vertical="center"/>
    </xf>
    <xf numFmtId="0" fontId="6" fillId="8" borderId="12" xfId="0" applyFont="1" applyFill="1" applyBorder="1" applyAlignment="1">
      <alignment vertical="center"/>
    </xf>
    <xf numFmtId="0" fontId="6" fillId="8" borderId="13" xfId="0" applyFont="1" applyFill="1" applyBorder="1" applyAlignment="1">
      <alignment horizontal="left" vertical="center"/>
    </xf>
    <xf numFmtId="0" fontId="6" fillId="8" borderId="14" xfId="0" applyFont="1" applyFill="1" applyBorder="1" applyAlignment="1">
      <alignment vertical="center"/>
    </xf>
    <xf numFmtId="0" fontId="6" fillId="8" borderId="15" xfId="0" applyFont="1" applyFill="1" applyBorder="1" applyAlignment="1">
      <alignment horizontal="left" vertical="center"/>
    </xf>
    <xf numFmtId="3" fontId="6" fillId="8" borderId="11" xfId="0" applyNumberFormat="1" applyFont="1" applyFill="1" applyBorder="1" applyAlignment="1">
      <alignment horizontal="left" vertical="center"/>
    </xf>
    <xf numFmtId="165" fontId="7" fillId="4" borderId="1" xfId="0" applyNumberFormat="1" applyFont="1" applyFill="1" applyBorder="1" applyAlignment="1">
      <alignment horizontal="center" vertical="center"/>
    </xf>
    <xf numFmtId="0" fontId="11" fillId="9" borderId="0" xfId="0" applyFont="1" applyFill="1" applyAlignment="1">
      <alignment horizontal="left" vertical="center"/>
    </xf>
    <xf numFmtId="0" fontId="5" fillId="3" borderId="0" xfId="0" applyFont="1" applyFill="1" applyAlignment="1">
      <alignment vertical="center" wrapText="1"/>
    </xf>
    <xf numFmtId="0" fontId="14" fillId="4" borderId="1" xfId="0" applyFont="1" applyFill="1" applyBorder="1" applyAlignment="1">
      <alignment vertical="center" wrapText="1"/>
    </xf>
    <xf numFmtId="0" fontId="15" fillId="11" borderId="18" xfId="0" applyFont="1" applyFill="1" applyBorder="1" applyAlignment="1">
      <alignment horizontal="center" vertical="center" wrapText="1"/>
    </xf>
    <xf numFmtId="3" fontId="3" fillId="12" borderId="1" xfId="0" applyNumberFormat="1" applyFont="1" applyFill="1" applyBorder="1" applyAlignment="1">
      <alignment horizontal="center" vertical="center"/>
    </xf>
    <xf numFmtId="0" fontId="12" fillId="13" borderId="19" xfId="0" applyFont="1" applyFill="1" applyBorder="1" applyAlignment="1">
      <alignment vertical="center" wrapText="1"/>
    </xf>
    <xf numFmtId="0" fontId="13" fillId="13" borderId="17" xfId="0" applyFont="1" applyFill="1" applyBorder="1" applyAlignment="1">
      <alignment horizontal="left" vertical="center" wrapText="1"/>
    </xf>
    <xf numFmtId="0" fontId="12" fillId="13" borderId="19" xfId="0" applyFont="1" applyFill="1" applyBorder="1" applyAlignment="1">
      <alignment horizontal="center" vertical="center" wrapText="1"/>
    </xf>
    <xf numFmtId="3" fontId="15" fillId="12" borderId="18" xfId="0" applyNumberFormat="1"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9" fillId="10" borderId="0" xfId="0" applyFont="1" applyFill="1" applyAlignment="1">
      <alignment horizontal="center" vertical="center" wrapText="1"/>
    </xf>
    <xf numFmtId="0" fontId="2" fillId="5" borderId="12" xfId="0" applyFont="1" applyFill="1" applyBorder="1" applyAlignment="1" applyProtection="1">
      <alignment horizontal="left" vertical="center"/>
      <protection locked="0"/>
    </xf>
    <xf numFmtId="0" fontId="2" fillId="5" borderId="0" xfId="0" applyFont="1" applyFill="1" applyAlignment="1" applyProtection="1">
      <alignment horizontal="left" vertical="center"/>
      <protection locked="0"/>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165" fontId="10" fillId="4" borderId="4" xfId="1" applyNumberFormat="1" applyFont="1" applyFill="1" applyBorder="1" applyAlignment="1" applyProtection="1">
      <alignment horizontal="center" vertical="center" wrapText="1"/>
    </xf>
    <xf numFmtId="165" fontId="10" fillId="4" borderId="0" xfId="1" applyNumberFormat="1" applyFont="1" applyFill="1" applyBorder="1" applyAlignment="1" applyProtection="1">
      <alignment horizontal="center" vertical="center" wrapText="1"/>
    </xf>
    <xf numFmtId="0" fontId="3" fillId="6" borderId="2"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3" xfId="0" applyFont="1" applyFill="1" applyBorder="1" applyAlignment="1">
      <alignment horizontal="center" vertical="center"/>
    </xf>
    <xf numFmtId="165" fontId="7" fillId="4" borderId="4" xfId="0" applyNumberFormat="1" applyFont="1" applyFill="1" applyBorder="1" applyAlignment="1">
      <alignment horizontal="center" vertical="center"/>
    </xf>
    <xf numFmtId="165" fontId="7" fillId="4" borderId="0" xfId="0" applyNumberFormat="1" applyFont="1" applyFill="1" applyAlignment="1">
      <alignment horizontal="center" vertical="center"/>
    </xf>
    <xf numFmtId="0" fontId="3" fillId="6" borderId="1" xfId="0" applyFont="1" applyFill="1" applyBorder="1" applyAlignment="1">
      <alignment horizontal="center" vertical="center"/>
    </xf>
    <xf numFmtId="0" fontId="3" fillId="6" borderId="7" xfId="0" applyFont="1" applyFill="1" applyBorder="1" applyAlignment="1">
      <alignment horizontal="center" vertical="center"/>
    </xf>
    <xf numFmtId="165" fontId="7" fillId="4" borderId="6" xfId="0" applyNumberFormat="1" applyFont="1" applyFill="1" applyBorder="1" applyAlignment="1">
      <alignment horizontal="center" vertical="center"/>
    </xf>
    <xf numFmtId="165" fontId="7" fillId="4" borderId="8" xfId="0" applyNumberFormat="1" applyFont="1" applyFill="1" applyBorder="1" applyAlignment="1">
      <alignment horizontal="center" vertical="center"/>
    </xf>
    <xf numFmtId="165" fontId="7" fillId="4" borderId="9" xfId="0" applyNumberFormat="1" applyFont="1" applyFill="1" applyBorder="1" applyAlignment="1">
      <alignment horizontal="center" vertical="center"/>
    </xf>
  </cellXfs>
  <cellStyles count="5">
    <cellStyle name="Euro" xfId="1" xr:uid="{00000000-0005-0000-0000-000000000000}"/>
    <cellStyle name="SAPBEXchaText" xfId="3" xr:uid="{00000000-0005-0000-0000-000001000000}"/>
    <cellStyle name="SAPBEXstdItem" xfId="4" xr:uid="{00000000-0005-0000-0000-000002000000}"/>
    <cellStyle name="Standaard" xfId="0" builtinId="0"/>
    <cellStyle name="Standaard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https://lh3.googleusercontent.com/proxy/905zFnH74o3QfgKemATaZ24nc0uunw-ysNCU0Dy7J7m3BhLm29udfFcb0FZb8j94now4Ep5TSR7SAuHtpJ-8cb912jl_w-kDYr5CMxLDHwH_f4EkmJSVXD59dP0E4RzNqvc"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207296</xdr:colOff>
      <xdr:row>0</xdr:row>
      <xdr:rowOff>393700</xdr:rowOff>
    </xdr:from>
    <xdr:to>
      <xdr:col>1</xdr:col>
      <xdr:colOff>2468715</xdr:colOff>
      <xdr:row>0</xdr:row>
      <xdr:rowOff>1155700</xdr:rowOff>
    </xdr:to>
    <xdr:pic>
      <xdr:nvPicPr>
        <xdr:cNvPr id="3" name="Afbeelding 1" descr="Nova Studiecentrum">
          <a:extLst>
            <a:ext uri="{FF2B5EF4-FFF2-40B4-BE49-F238E27FC236}">
              <a16:creationId xmlns:a16="http://schemas.microsoft.com/office/drawing/2014/main" id="{D99CAFF1-943F-85C2-1C2D-2AEC0519550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233196" y="393700"/>
          <a:ext cx="2261419"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814917</xdr:colOff>
      <xdr:row>2</xdr:row>
      <xdr:rowOff>21167</xdr:rowOff>
    </xdr:from>
    <xdr:ext cx="2611469" cy="1031436"/>
    <xdr:sp macro="" textlink="">
      <xdr:nvSpPr>
        <xdr:cNvPr id="2" name="Tekstvak 1">
          <a:extLst>
            <a:ext uri="{FF2B5EF4-FFF2-40B4-BE49-F238E27FC236}">
              <a16:creationId xmlns:a16="http://schemas.microsoft.com/office/drawing/2014/main" id="{E3ED8651-0CFA-1E4F-9CB9-351356DAF5B8}"/>
            </a:ext>
          </a:extLst>
        </xdr:cNvPr>
        <xdr:cNvSpPr txBox="1"/>
      </xdr:nvSpPr>
      <xdr:spPr>
        <a:xfrm rot="10239234" flipH="1" flipV="1">
          <a:off x="9334500" y="2370667"/>
          <a:ext cx="2611469" cy="103143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2000">
              <a:solidFill>
                <a:srgbClr val="FF0000"/>
              </a:solidFill>
            </a:rPr>
            <a:t>alle lichtgroene cellen dienen door inschrijver te worden ingevuld</a:t>
          </a: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BBA0-3094-B540-A368-E3F96038ABA8}">
  <sheetPr>
    <tabColor rgb="FFFF0000"/>
  </sheetPr>
  <dimension ref="A1:C10"/>
  <sheetViews>
    <sheetView showGridLines="0" tabSelected="1" workbookViewId="0">
      <selection activeCell="A2" sqref="A2"/>
    </sheetView>
  </sheetViews>
  <sheetFormatPr baseColWidth="10" defaultRowHeight="13" x14ac:dyDescent="0.15"/>
  <cols>
    <col min="1" max="1" width="52.83203125" customWidth="1"/>
    <col min="2" max="3" width="35.83203125" customWidth="1"/>
  </cols>
  <sheetData>
    <row r="1" spans="1:3" ht="115" customHeight="1" thickBot="1" x14ac:dyDescent="0.2">
      <c r="A1" s="29" t="s">
        <v>38</v>
      </c>
      <c r="B1" s="31" t="s">
        <v>10</v>
      </c>
    </row>
    <row r="2" spans="1:3" ht="57" customHeight="1" thickBot="1" x14ac:dyDescent="0.2">
      <c r="A2" s="30" t="s">
        <v>17</v>
      </c>
      <c r="B2" s="32">
        <v>1373</v>
      </c>
    </row>
    <row r="3" spans="1:3" ht="57" customHeight="1" thickBot="1" x14ac:dyDescent="0.2">
      <c r="A3" s="30" t="s">
        <v>18</v>
      </c>
      <c r="B3" s="27">
        <v>169</v>
      </c>
    </row>
    <row r="4" spans="1:3" ht="57" customHeight="1" thickBot="1" x14ac:dyDescent="0.2">
      <c r="A4" s="30" t="s">
        <v>19</v>
      </c>
      <c r="B4" s="33">
        <v>146</v>
      </c>
    </row>
    <row r="5" spans="1:3" ht="57" customHeight="1" thickBot="1" x14ac:dyDescent="0.2">
      <c r="A5" s="30" t="s">
        <v>20</v>
      </c>
      <c r="B5" s="27">
        <v>5</v>
      </c>
      <c r="C5" s="31" t="s">
        <v>37</v>
      </c>
    </row>
    <row r="6" spans="1:3" ht="57" customHeight="1" thickBot="1" x14ac:dyDescent="0.2">
      <c r="A6" s="30" t="s">
        <v>21</v>
      </c>
      <c r="B6" s="33">
        <v>1</v>
      </c>
      <c r="C6" s="33">
        <f>SUM(B4:B9)</f>
        <v>158</v>
      </c>
    </row>
    <row r="7" spans="1:3" ht="57" customHeight="1" thickBot="1" x14ac:dyDescent="0.2">
      <c r="A7" s="30" t="s">
        <v>22</v>
      </c>
      <c r="B7" s="27">
        <v>1</v>
      </c>
    </row>
    <row r="8" spans="1:3" ht="57" customHeight="1" thickBot="1" x14ac:dyDescent="0.2">
      <c r="A8" s="30" t="s">
        <v>23</v>
      </c>
      <c r="B8" s="33">
        <v>4</v>
      </c>
    </row>
    <row r="9" spans="1:3" ht="57" customHeight="1" thickBot="1" x14ac:dyDescent="0.2">
      <c r="A9" s="30" t="s">
        <v>24</v>
      </c>
      <c r="B9" s="27">
        <v>1</v>
      </c>
    </row>
    <row r="10" spans="1:3" ht="57" customHeight="1" thickBot="1" x14ac:dyDescent="0.2">
      <c r="A10" s="30" t="s">
        <v>25</v>
      </c>
      <c r="B10" s="33">
        <v>0</v>
      </c>
    </row>
  </sheetData>
  <sheetProtection algorithmName="SHA-512" hashValue="pVa/GsAmMNb4wGN+CsFSljDsyrO1ueg+aYbmQEggFQFjYf1w1GepIp6YN+eqdbmlVswj4rp+AZqUgKcwRrCoWA==" saltValue="Npatr+Rjz67Hvgn2p98/M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6A7C-C5AF-1A4A-B914-FB03E46FAED9}">
  <sheetPr>
    <tabColor rgb="FF92D050"/>
  </sheetPr>
  <dimension ref="A1:H26"/>
  <sheetViews>
    <sheetView showGridLines="0" topLeftCell="A8" zoomScale="120" zoomScaleNormal="120" workbookViewId="0">
      <selection activeCell="D20" sqref="D20"/>
    </sheetView>
  </sheetViews>
  <sheetFormatPr baseColWidth="10" defaultColWidth="9.1640625" defaultRowHeight="13" x14ac:dyDescent="0.15"/>
  <cols>
    <col min="1" max="1" width="80.83203125" customWidth="1"/>
    <col min="2" max="2" width="27.5" style="1" customWidth="1"/>
    <col min="3" max="3" width="3.5" style="1" customWidth="1"/>
    <col min="4" max="4" width="42.83203125" customWidth="1"/>
    <col min="5" max="5" width="3.5" customWidth="1"/>
    <col min="6" max="6" width="25.5" customWidth="1"/>
    <col min="7" max="7" width="3.5" customWidth="1"/>
    <col min="8" max="8" width="61" customWidth="1"/>
    <col min="9" max="9" width="34.83203125" customWidth="1"/>
    <col min="10" max="10" width="36.6640625" customWidth="1"/>
    <col min="11" max="11" width="38.5" customWidth="1"/>
  </cols>
  <sheetData>
    <row r="1" spans="1:8" ht="106" customHeight="1" x14ac:dyDescent="0.15">
      <c r="A1" s="34" t="s">
        <v>33</v>
      </c>
      <c r="B1" s="34"/>
      <c r="C1" s="34"/>
      <c r="D1" s="34"/>
      <c r="E1" s="34"/>
      <c r="F1" s="34"/>
    </row>
    <row r="2" spans="1:8" ht="79" customHeight="1" thickBot="1" x14ac:dyDescent="0.2">
      <c r="A2" s="35" t="s">
        <v>0</v>
      </c>
      <c r="B2" s="36"/>
      <c r="C2" s="36"/>
      <c r="D2" s="36"/>
      <c r="E2" s="36"/>
      <c r="F2" s="36"/>
    </row>
    <row r="3" spans="1:8" ht="20" customHeight="1" x14ac:dyDescent="0.15">
      <c r="A3" s="17" t="s">
        <v>3</v>
      </c>
      <c r="B3" s="22">
        <f>B8</f>
        <v>1373</v>
      </c>
      <c r="C3" s="37" t="s">
        <v>10</v>
      </c>
      <c r="D3" s="38"/>
      <c r="E3" s="38"/>
      <c r="F3" s="38"/>
    </row>
    <row r="4" spans="1:8" ht="27" customHeight="1" x14ac:dyDescent="0.15">
      <c r="A4" s="18" t="s">
        <v>7</v>
      </c>
      <c r="B4" s="19" t="s">
        <v>6</v>
      </c>
      <c r="C4" s="37"/>
      <c r="D4" s="38"/>
      <c r="E4" s="38"/>
      <c r="F4" s="38"/>
    </row>
    <row r="5" spans="1:8" ht="20" customHeight="1" thickBot="1" x14ac:dyDescent="0.2">
      <c r="A5" s="20" t="s">
        <v>4</v>
      </c>
      <c r="B5" s="21">
        <v>12</v>
      </c>
      <c r="C5" s="37"/>
      <c r="D5" s="38"/>
      <c r="E5" s="38"/>
      <c r="F5" s="38"/>
    </row>
    <row r="6" spans="1:8" ht="20" customHeight="1" x14ac:dyDescent="0.15"/>
    <row r="7" spans="1:8" ht="107" customHeight="1" x14ac:dyDescent="0.15">
      <c r="A7" s="25" t="s">
        <v>35</v>
      </c>
      <c r="B7" s="6" t="s">
        <v>8</v>
      </c>
      <c r="C7" s="5"/>
      <c r="D7" s="6" t="s">
        <v>34</v>
      </c>
      <c r="E7" s="5"/>
      <c r="F7" s="6" t="s">
        <v>5</v>
      </c>
    </row>
    <row r="8" spans="1:8" ht="92" customHeight="1" x14ac:dyDescent="0.15">
      <c r="A8" s="2" t="s">
        <v>36</v>
      </c>
      <c r="B8" s="28">
        <f>Data!B2</f>
        <v>1373</v>
      </c>
      <c r="C8" s="41"/>
      <c r="D8" s="8">
        <v>0</v>
      </c>
      <c r="E8" s="41"/>
      <c r="F8" s="3">
        <f>(B8*D8)*12</f>
        <v>0</v>
      </c>
    </row>
    <row r="9" spans="1:8" ht="92" customHeight="1" x14ac:dyDescent="0.15">
      <c r="A9" s="2" t="s">
        <v>26</v>
      </c>
      <c r="B9" s="28">
        <f>Data!B3</f>
        <v>169</v>
      </c>
      <c r="C9" s="42"/>
      <c r="D9" s="8">
        <v>0</v>
      </c>
      <c r="E9" s="42"/>
      <c r="F9" s="3">
        <f>(B9*D9)*12</f>
        <v>0</v>
      </c>
    </row>
    <row r="10" spans="1:8" ht="58" customHeight="1" x14ac:dyDescent="0.15">
      <c r="A10" s="2" t="s">
        <v>27</v>
      </c>
      <c r="B10" s="28">
        <f>Data!C6</f>
        <v>158</v>
      </c>
      <c r="C10" s="43"/>
      <c r="D10" s="8">
        <v>0</v>
      </c>
      <c r="E10" s="43"/>
      <c r="F10" s="3">
        <f>(B10*D10)*12</f>
        <v>0</v>
      </c>
    </row>
    <row r="11" spans="1:8" ht="10" customHeight="1" x14ac:dyDescent="0.15"/>
    <row r="12" spans="1:8" ht="72" customHeight="1" x14ac:dyDescent="0.15">
      <c r="A12" s="9" t="s">
        <v>29</v>
      </c>
      <c r="B12" s="44">
        <f>F10+F9+F8</f>
        <v>0</v>
      </c>
      <c r="C12" s="45"/>
      <c r="D12" s="45"/>
      <c r="E12" s="45"/>
      <c r="F12" s="45"/>
    </row>
    <row r="13" spans="1:8" ht="20" customHeight="1" x14ac:dyDescent="0.15"/>
    <row r="14" spans="1:8" ht="87" customHeight="1" x14ac:dyDescent="0.15">
      <c r="A14" s="4" t="s">
        <v>11</v>
      </c>
      <c r="B14" s="6" t="s">
        <v>12</v>
      </c>
      <c r="C14"/>
    </row>
    <row r="15" spans="1:8" ht="49" customHeight="1" x14ac:dyDescent="0.15">
      <c r="A15" s="13" t="s">
        <v>32</v>
      </c>
      <c r="B15" s="8">
        <v>0</v>
      </c>
      <c r="C15"/>
      <c r="D15" s="24"/>
      <c r="E15" s="24"/>
      <c r="F15" s="24"/>
      <c r="G15" s="24"/>
      <c r="H15" s="24"/>
    </row>
    <row r="16" spans="1:8" ht="10" customHeight="1" x14ac:dyDescent="0.15">
      <c r="D16" s="16"/>
    </row>
    <row r="17" spans="1:6" ht="35" customHeight="1" x14ac:dyDescent="0.15">
      <c r="A17" s="10" t="s">
        <v>28</v>
      </c>
      <c r="B17" s="23">
        <f>B15</f>
        <v>0</v>
      </c>
      <c r="C17"/>
      <c r="D17" s="15" t="s">
        <v>10</v>
      </c>
    </row>
    <row r="18" spans="1:6" ht="20" customHeight="1" x14ac:dyDescent="0.15"/>
    <row r="19" spans="1:6" ht="60" customHeight="1" x14ac:dyDescent="0.15">
      <c r="A19" s="4" t="s">
        <v>1</v>
      </c>
      <c r="B19" s="6" t="s">
        <v>9</v>
      </c>
      <c r="C19" s="5"/>
      <c r="D19" s="6" t="s">
        <v>13</v>
      </c>
      <c r="E19" s="5"/>
      <c r="F19" s="7" t="s">
        <v>2</v>
      </c>
    </row>
    <row r="20" spans="1:6" ht="38" customHeight="1" x14ac:dyDescent="0.15">
      <c r="A20" s="2" t="s">
        <v>14</v>
      </c>
      <c r="B20" s="11">
        <v>20</v>
      </c>
      <c r="C20" s="46"/>
      <c r="D20" s="8">
        <v>0</v>
      </c>
      <c r="E20" s="46"/>
      <c r="F20" s="3">
        <f>B20*D20</f>
        <v>0</v>
      </c>
    </row>
    <row r="21" spans="1:6" ht="54" customHeight="1" x14ac:dyDescent="0.15">
      <c r="A21" s="13" t="s">
        <v>15</v>
      </c>
      <c r="B21" s="14">
        <v>200</v>
      </c>
      <c r="C21" s="47"/>
      <c r="D21" s="8">
        <v>0</v>
      </c>
      <c r="E21" s="47"/>
      <c r="F21" s="3">
        <f>B21*D21</f>
        <v>0</v>
      </c>
    </row>
    <row r="22" spans="1:6" ht="49" customHeight="1" x14ac:dyDescent="0.15">
      <c r="A22" s="2" t="s">
        <v>16</v>
      </c>
      <c r="B22" s="11">
        <v>10</v>
      </c>
      <c r="C22" s="46"/>
      <c r="D22" s="8">
        <v>0</v>
      </c>
      <c r="E22" s="46"/>
      <c r="F22" s="3">
        <f>B22*D22</f>
        <v>0</v>
      </c>
    </row>
    <row r="23" spans="1:6" ht="10" customHeight="1" x14ac:dyDescent="0.15"/>
    <row r="24" spans="1:6" ht="30" customHeight="1" x14ac:dyDescent="0.15">
      <c r="A24" s="12" t="s">
        <v>30</v>
      </c>
      <c r="B24" s="48">
        <f>F20+F22+F21</f>
        <v>0</v>
      </c>
      <c r="C24" s="49"/>
      <c r="D24" s="49"/>
      <c r="E24" s="49"/>
      <c r="F24" s="50"/>
    </row>
    <row r="25" spans="1:6" ht="20" customHeight="1" x14ac:dyDescent="0.15"/>
    <row r="26" spans="1:6" ht="66" customHeight="1" x14ac:dyDescent="0.15">
      <c r="A26" s="26" t="s">
        <v>31</v>
      </c>
      <c r="B26" s="39">
        <f>B24+B17+B12</f>
        <v>0</v>
      </c>
      <c r="C26" s="40"/>
      <c r="D26" s="40"/>
      <c r="E26" s="40"/>
      <c r="F26" s="40"/>
    </row>
  </sheetData>
  <sheetProtection algorithmName="SHA-512" hashValue="wbHK6FxOxt/0xyHXgblFv2YKXyXV9PcJ7eoz40m+lXXQ+FVW7uXsRvK6O3NC6TFONJJbQi2I3N6orelxCL3vSA==" saltValue="fWWpTH0jyAgrZFGvCcKdAA==" spinCount="100000" sheet="1" selectLockedCells="1"/>
  <mergeCells count="10">
    <mergeCell ref="A1:F1"/>
    <mergeCell ref="A2:F2"/>
    <mergeCell ref="C3:F5"/>
    <mergeCell ref="B26:F26"/>
    <mergeCell ref="C8:C10"/>
    <mergeCell ref="E8:E10"/>
    <mergeCell ref="B12:F12"/>
    <mergeCell ref="C20:C22"/>
    <mergeCell ref="E20:E22"/>
    <mergeCell ref="B24:F24"/>
  </mergeCells>
  <pageMargins left="0.75" right="0.75" top="1" bottom="1" header="0.5" footer="0.5"/>
  <pageSetup paperSize="8"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01525CD67E7246B1169218CF0CB99F" ma:contentTypeVersion="8" ma:contentTypeDescription="Een nieuw document maken." ma:contentTypeScope="" ma:versionID="219f65b85b652d7b47c9793e90485d73">
  <xsd:schema xmlns:xsd="http://www.w3.org/2001/XMLSchema" xmlns:xs="http://www.w3.org/2001/XMLSchema" xmlns:p="http://schemas.microsoft.com/office/2006/metadata/properties" xmlns:ns2="c8327127-3568-44c0-a9cd-72cd40493eae" xmlns:ns3="9fb40d75-5405-4d0f-8b66-e30f6f517d25" targetNamespace="http://schemas.microsoft.com/office/2006/metadata/properties" ma:root="true" ma:fieldsID="38315f6f87ec7d3620400e6c0e2691ab" ns2:_="" ns3:_="">
    <xsd:import namespace="c8327127-3568-44c0-a9cd-72cd40493eae"/>
    <xsd:import namespace="9fb40d75-5405-4d0f-8b66-e30f6f517d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7127-3568-44c0-a9cd-72cd40493ea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b40d75-5405-4d0f-8b66-e30f6f517d25" elementFormDefault="qualified">
    <xsd:import namespace="http://schemas.microsoft.com/office/2006/documentManagement/types"/>
    <xsd:import namespace="http://schemas.microsoft.com/office/infopath/2007/PartnerControls"/>
    <xsd:element name="SharedWithUsers" ma:index="13"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34E03C-345E-4B6A-84B5-6905AE70E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7127-3568-44c0-a9cd-72cd40493eae"/>
    <ds:schemaRef ds:uri="9fb40d75-5405-4d0f-8b66-e30f6f517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D86840-27FE-4E15-B7D9-B347D2376505}">
  <ds:schemaRefs>
    <ds:schemaRef ds:uri="http://schemas.microsoft.com/sharepoint/v3/contenttype/forms"/>
  </ds:schemaRefs>
</ds:datastoreItem>
</file>

<file path=customXml/itemProps3.xml><?xml version="1.0" encoding="utf-8"?>
<ds:datastoreItem xmlns:ds="http://schemas.openxmlformats.org/officeDocument/2006/customXml" ds:itemID="{E74735D7-46F7-42DF-A59B-5A5C2CF520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Data</vt: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2014-10-31T15:34:42Z</dcterms:created>
  <dcterms:modified xsi:type="dcterms:W3CDTF">2023-11-14T15:39:01Z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0x0101002C01525CD67E7246B1169218CF0CB99F</vt:lpwstr>
  </property>
</Properties>
</file>