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4" documentId="11_5A7B8F4FA4E4F860492F9146843D3A9964695D03" xr6:coauthVersionLast="47" xr6:coauthVersionMax="47" xr10:uidLastSave="{53272CDF-10C8-4B61-9A48-0632C99C4E1F}"/>
  <bookViews>
    <workbookView xWindow="-120" yWindow="-120" windowWidth="29040" windowHeight="15840" xr2:uid="{00000000-000D-0000-FFFF-FFFF00000000}"/>
  </bookViews>
  <sheets>
    <sheet name="Opgave" sheetId="1" r:id="rId1"/>
    <sheet name="Regelgeving" sheetId="2" r:id="rId2"/>
  </sheets>
  <definedNames>
    <definedName name="_xlnm.Print_Area" localSheetId="0">Opgave!$A$1:$S$45</definedName>
    <definedName name="Print_Area" localSheetId="0">Opgave!$D$1:$T$38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" i="1" l="1"/>
  <c r="M38" i="1" l="1"/>
  <c r="M37" i="1"/>
  <c r="M31" i="1"/>
  <c r="M23" i="1"/>
  <c r="M22" i="1"/>
  <c r="M16" i="1"/>
  <c r="M12" i="1"/>
  <c r="M9" i="1"/>
  <c r="M8" i="1"/>
</calcChain>
</file>

<file path=xl/sharedStrings.xml><?xml version="1.0" encoding="utf-8"?>
<sst xmlns="http://schemas.openxmlformats.org/spreadsheetml/2006/main" count="294" uniqueCount="58">
  <si>
    <t>Opdrachtgever</t>
  </si>
  <si>
    <t>Stichting ArtEZ</t>
  </si>
  <si>
    <t>Uitvraagdatum</t>
  </si>
  <si>
    <t>Informatie schoonmaakmedewerkers</t>
  </si>
  <si>
    <t>Werkzaam op locatie/object</t>
  </si>
  <si>
    <t>Geboorte-datum</t>
  </si>
  <si>
    <t>Contract bepaalde / onbepaalde tijd</t>
  </si>
  <si>
    <t>Datum afloop contract bepaalde tijd</t>
  </si>
  <si>
    <t>Datum in dienst bij huidig schoonmaakbedrijf (jubileumdatum)</t>
  </si>
  <si>
    <t>Datum in dienst CAO / Branche datum</t>
  </si>
  <si>
    <t>Datum werkzaam op locatie/object</t>
  </si>
  <si>
    <t>Langer dan 1,5 jaar werkzaam op locatie/object</t>
  </si>
  <si>
    <t>Functienaam</t>
  </si>
  <si>
    <t>Loongroep / loonschaal</t>
  </si>
  <si>
    <t>In bezit branche erkend schoonmaakdiploma?</t>
  </si>
  <si>
    <t>Contractweken per jaar</t>
  </si>
  <si>
    <t>Contracturen per 4 weken totaal ArtEZ</t>
  </si>
  <si>
    <t xml:space="preserve">Contracturen op object per week </t>
  </si>
  <si>
    <t>Basis Bruto-uurloon</t>
  </si>
  <si>
    <t>VET toeslag</t>
  </si>
  <si>
    <t>Vereenv. Toeslag</t>
  </si>
  <si>
    <t>Overige vergoedingen</t>
  </si>
  <si>
    <t xml:space="preserve">Vrije kolom </t>
  </si>
  <si>
    <t>Aan de Stadsmuur-  Zwolle</t>
  </si>
  <si>
    <t>Onbepaalde tijd</t>
  </si>
  <si>
    <t>nvt</t>
  </si>
  <si>
    <t>ja</t>
  </si>
  <si>
    <t>Algemeen schoonmaker</t>
  </si>
  <si>
    <t>nee</t>
  </si>
  <si>
    <t xml:space="preserve">nvt </t>
  </si>
  <si>
    <t>Agnietenplaats - Arnhem</t>
  </si>
  <si>
    <t>Bagijneweide - Zwolle</t>
  </si>
  <si>
    <t xml:space="preserve">nee </t>
  </si>
  <si>
    <t>Onderlangs - Arnhem</t>
  </si>
  <si>
    <t>Meewerkend voordame</t>
  </si>
  <si>
    <t xml:space="preserve">ja </t>
  </si>
  <si>
    <t>Oude Kraan 26-34 - Arnhem</t>
  </si>
  <si>
    <t>Oude Kraan 74 - Arnhem</t>
  </si>
  <si>
    <t>Rhijnvis Feithlaan - Zwolle</t>
  </si>
  <si>
    <t>Tetem - Enschede</t>
  </si>
  <si>
    <t>Consevatorium - Enschede</t>
  </si>
  <si>
    <t xml:space="preserve">Onbepaalde tijd </t>
  </si>
  <si>
    <t>Artikel 38 - Werkgelegenheid bij contractswisseling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</si>
  <si>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</si>
  <si>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</si>
  <si>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</si>
  <si>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</si>
  <si>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</si>
  <si>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</si>
  <si>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Deze aanbiedingsverplichting geldt niet voor: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</si>
  <si>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</si>
  <si>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</si>
  <si>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</si>
  <si>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</si>
  <si>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</si>
  <si>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*</t>
  </si>
  <si>
    <t>Hieraan is voldaan indien een werknemer 3 maanden of langer niet in de branche heeft gewerkt.</t>
  </si>
  <si>
    <t xml:space="preserve">Bijjlage 12  -Personeelsgegevens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</si>
</sst>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30" x14ac:knownFonts="1">
    <font>
      <sz val="10"/>
      <name val="Arial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  <font>
      <b/>
      <sz val="12"/>
      <name val="Arial"/>
      <family val="2"/>
    </font>
    <font>
      <b/>
      <sz val="11"/>
      <color theme="0"/>
      <name val="Arial"/>
      <family val="2"/>
    </font>
    <font>
      <b/>
      <sz val="12"/>
      <color theme="4" tint="-0.49998474074526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0" borderId="0"/>
    <xf numFmtId="0" fontId="1" fillId="8" borderId="8" applyNumberFormat="0" applyFont="0" applyAlignment="0" applyProtection="0"/>
  </cellStyleXfs>
  <cellXfs count="98">
    <xf numFmtId="0" fontId="0" fillId="0" borderId="0" xfId="0"/>
    <xf numFmtId="0" fontId="0" fillId="0" borderId="0" xfId="0" applyAlignment="1">
      <alignment horizontal="center"/>
    </xf>
    <xf numFmtId="49" fontId="5" fillId="0" borderId="0" xfId="0" applyNumberFormat="1" applyFont="1" applyAlignment="1">
      <alignment horizontal="left" vertical="center" wrapText="1"/>
    </xf>
    <xf numFmtId="49" fontId="6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/>
    <xf numFmtId="0" fontId="3" fillId="0" borderId="10" xfId="41" applyBorder="1"/>
    <xf numFmtId="1" fontId="3" fillId="0" borderId="10" xfId="0" applyNumberFormat="1" applyFont="1" applyBorder="1" applyAlignment="1">
      <alignment horizontal="center"/>
    </xf>
    <xf numFmtId="4" fontId="3" fillId="0" borderId="10" xfId="41" applyNumberFormat="1" applyBorder="1" applyAlignment="1">
      <alignment horizontal="right"/>
    </xf>
    <xf numFmtId="165" fontId="0" fillId="0" borderId="10" xfId="0" applyNumberFormat="1" applyBorder="1"/>
    <xf numFmtId="165" fontId="3" fillId="0" borderId="10" xfId="0" applyNumberFormat="1" applyFont="1" applyBorder="1"/>
    <xf numFmtId="0" fontId="3" fillId="0" borderId="10" xfId="0" applyFont="1" applyBorder="1"/>
    <xf numFmtId="2" fontId="3" fillId="0" borderId="10" xfId="41" applyNumberFormat="1" applyBorder="1" applyAlignment="1">
      <alignment horizontal="right"/>
    </xf>
    <xf numFmtId="2" fontId="3" fillId="0" borderId="10" xfId="41" applyNumberFormat="1" applyBorder="1"/>
    <xf numFmtId="0" fontId="0" fillId="0" borderId="10" xfId="0" applyBorder="1"/>
    <xf numFmtId="0" fontId="3" fillId="0" borderId="10" xfId="0" applyFont="1" applyBorder="1" applyAlignment="1">
      <alignment horizontal="center"/>
    </xf>
    <xf numFmtId="14" fontId="3" fillId="0" borderId="10" xfId="41" applyNumberFormat="1" applyBorder="1"/>
    <xf numFmtId="1" fontId="0" fillId="0" borderId="10" xfId="0" applyNumberForma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11" xfId="41" applyBorder="1"/>
    <xf numFmtId="1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2" fontId="3" fillId="0" borderId="11" xfId="41" applyNumberFormat="1" applyBorder="1" applyAlignment="1">
      <alignment horizontal="right"/>
    </xf>
    <xf numFmtId="4" fontId="3" fillId="0" borderId="11" xfId="41" applyNumberFormat="1" applyBorder="1" applyAlignment="1">
      <alignment horizontal="right"/>
    </xf>
    <xf numFmtId="165" fontId="0" fillId="0" borderId="11" xfId="0" applyNumberFormat="1" applyBorder="1"/>
    <xf numFmtId="165" fontId="3" fillId="0" borderId="11" xfId="0" applyNumberFormat="1" applyFont="1" applyBorder="1"/>
    <xf numFmtId="0" fontId="28" fillId="33" borderId="14" xfId="0" applyFont="1" applyFill="1" applyBorder="1" applyAlignment="1">
      <alignment horizontal="center" vertical="center" wrapText="1"/>
    </xf>
    <xf numFmtId="0" fontId="28" fillId="33" borderId="15" xfId="0" applyFont="1" applyFill="1" applyBorder="1" applyAlignment="1">
      <alignment horizontal="center" vertical="center" wrapText="1"/>
    </xf>
    <xf numFmtId="0" fontId="28" fillId="33" borderId="16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3" fillId="0" borderId="20" xfId="0" applyFont="1" applyBorder="1"/>
    <xf numFmtId="0" fontId="3" fillId="0" borderId="12" xfId="41" applyBorder="1"/>
    <xf numFmtId="1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2" fontId="3" fillId="0" borderId="12" xfId="41" applyNumberFormat="1" applyBorder="1"/>
    <xf numFmtId="4" fontId="3" fillId="0" borderId="12" xfId="41" applyNumberFormat="1" applyBorder="1" applyAlignment="1">
      <alignment horizontal="right"/>
    </xf>
    <xf numFmtId="165" fontId="0" fillId="0" borderId="12" xfId="0" applyNumberFormat="1" applyBorder="1"/>
    <xf numFmtId="165" fontId="3" fillId="0" borderId="12" xfId="0" applyNumberFormat="1" applyFont="1" applyBorder="1"/>
    <xf numFmtId="0" fontId="3" fillId="0" borderId="13" xfId="0" applyFont="1" applyBorder="1"/>
    <xf numFmtId="0" fontId="19" fillId="0" borderId="0" xfId="0" applyFont="1"/>
    <xf numFmtId="0" fontId="29" fillId="34" borderId="18" xfId="0" applyFont="1" applyFill="1" applyBorder="1" applyAlignment="1">
      <alignment horizontal="left" wrapText="1"/>
    </xf>
    <xf numFmtId="49" fontId="3" fillId="0" borderId="11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4" fontId="3" fillId="0" borderId="11" xfId="41" applyNumberFormat="1" applyBorder="1" applyAlignment="1">
      <alignment horizontal="center"/>
    </xf>
    <xf numFmtId="14" fontId="3" fillId="0" borderId="10" xfId="41" applyNumberFormat="1" applyBorder="1" applyAlignment="1">
      <alignment horizontal="center"/>
    </xf>
    <xf numFmtId="14" fontId="3" fillId="0" borderId="12" xfId="41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4" fontId="28" fillId="33" borderId="15" xfId="0" applyNumberFormat="1" applyFont="1" applyFill="1" applyBorder="1" applyAlignment="1">
      <alignment horizontal="center" vertical="center" wrapText="1"/>
    </xf>
    <xf numFmtId="49" fontId="3" fillId="34" borderId="10" xfId="0" applyNumberFormat="1" applyFont="1" applyFill="1" applyBorder="1" applyAlignment="1">
      <alignment horizontal="center"/>
    </xf>
    <xf numFmtId="14" fontId="3" fillId="34" borderId="10" xfId="41" applyNumberFormat="1" applyFill="1" applyBorder="1" applyAlignment="1">
      <alignment horizontal="center"/>
    </xf>
    <xf numFmtId="0" fontId="3" fillId="34" borderId="10" xfId="41" applyFill="1" applyBorder="1"/>
    <xf numFmtId="1" fontId="0" fillId="34" borderId="10" xfId="0" applyNumberFormat="1" applyFill="1" applyBorder="1" applyAlignment="1">
      <alignment horizontal="center"/>
    </xf>
    <xf numFmtId="14" fontId="3" fillId="34" borderId="10" xfId="41" applyNumberFormat="1" applyFill="1" applyBorder="1"/>
    <xf numFmtId="0" fontId="3" fillId="34" borderId="10" xfId="0" applyFont="1" applyFill="1" applyBorder="1" applyAlignment="1">
      <alignment horizontal="center"/>
    </xf>
    <xf numFmtId="0" fontId="3" fillId="34" borderId="10" xfId="0" applyFont="1" applyFill="1" applyBorder="1"/>
    <xf numFmtId="2" fontId="3" fillId="34" borderId="10" xfId="41" applyNumberFormat="1" applyFill="1" applyBorder="1"/>
    <xf numFmtId="4" fontId="3" fillId="34" borderId="10" xfId="41" applyNumberFormat="1" applyFill="1" applyBorder="1" applyAlignment="1">
      <alignment horizontal="right"/>
    </xf>
    <xf numFmtId="165" fontId="0" fillId="34" borderId="10" xfId="0" applyNumberFormat="1" applyFill="1" applyBorder="1"/>
    <xf numFmtId="165" fontId="3" fillId="34" borderId="10" xfId="0" applyNumberFormat="1" applyFont="1" applyFill="1" applyBorder="1"/>
    <xf numFmtId="0" fontId="3" fillId="34" borderId="20" xfId="0" applyFont="1" applyFill="1" applyBorder="1"/>
    <xf numFmtId="1" fontId="3" fillId="34" borderId="10" xfId="0" applyNumberFormat="1" applyFont="1" applyFill="1" applyBorder="1" applyAlignment="1">
      <alignment horizontal="center" vertical="center"/>
    </xf>
    <xf numFmtId="164" fontId="3" fillId="34" borderId="10" xfId="0" applyNumberFormat="1" applyFont="1" applyFill="1" applyBorder="1" applyAlignment="1">
      <alignment horizontal="center"/>
    </xf>
    <xf numFmtId="14" fontId="3" fillId="0" borderId="26" xfId="41" applyNumberFormat="1" applyBorder="1" applyAlignment="1">
      <alignment horizontal="center"/>
    </xf>
    <xf numFmtId="14" fontId="3" fillId="0" borderId="27" xfId="41" applyNumberFormat="1" applyBorder="1" applyAlignment="1">
      <alignment horizontal="center"/>
    </xf>
    <xf numFmtId="14" fontId="3" fillId="34" borderId="27" xfId="41" applyNumberFormat="1" applyFill="1" applyBorder="1" applyAlignment="1">
      <alignment horizontal="center"/>
    </xf>
    <xf numFmtId="0" fontId="0" fillId="0" borderId="11" xfId="0" applyBorder="1"/>
    <xf numFmtId="0" fontId="0" fillId="0" borderId="23" xfId="0" applyBorder="1"/>
    <xf numFmtId="0" fontId="2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0" fillId="0" borderId="10" xfId="0" applyNumberFormat="1" applyBorder="1" applyAlignment="1">
      <alignment horizontal="left"/>
    </xf>
    <xf numFmtId="0" fontId="0" fillId="0" borderId="12" xfId="0" applyBorder="1"/>
    <xf numFmtId="14" fontId="3" fillId="0" borderId="30" xfId="41" applyNumberForma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29" fillId="34" borderId="17" xfId="0" applyFont="1" applyFill="1" applyBorder="1" applyAlignment="1">
      <alignment horizontal="left" wrapText="1"/>
    </xf>
    <xf numFmtId="0" fontId="29" fillId="34" borderId="18" xfId="0" applyFont="1" applyFill="1" applyBorder="1" applyAlignment="1">
      <alignment horizontal="left" wrapText="1"/>
    </xf>
    <xf numFmtId="0" fontId="3" fillId="35" borderId="28" xfId="0" applyFont="1" applyFill="1" applyBorder="1" applyAlignment="1">
      <alignment horizontal="left"/>
    </xf>
    <xf numFmtId="0" fontId="3" fillId="35" borderId="22" xfId="0" applyFont="1" applyFill="1" applyBorder="1" applyAlignment="1">
      <alignment horizontal="left"/>
    </xf>
    <xf numFmtId="14" fontId="3" fillId="35" borderId="29" xfId="0" applyNumberFormat="1" applyFont="1" applyFill="1" applyBorder="1" applyAlignment="1">
      <alignment horizontal="left"/>
    </xf>
    <xf numFmtId="14" fontId="3" fillId="35" borderId="25" xfId="0" applyNumberFormat="1" applyFont="1" applyFill="1" applyBorder="1" applyAlignment="1">
      <alignment horizontal="left"/>
    </xf>
    <xf numFmtId="0" fontId="2" fillId="35" borderId="21" xfId="0" applyFont="1" applyFill="1" applyBorder="1" applyAlignment="1">
      <alignment horizontal="left"/>
    </xf>
    <xf numFmtId="0" fontId="2" fillId="35" borderId="28" xfId="0" applyFont="1" applyFill="1" applyBorder="1" applyAlignment="1">
      <alignment horizontal="left"/>
    </xf>
    <xf numFmtId="0" fontId="2" fillId="35" borderId="24" xfId="0" applyFont="1" applyFill="1" applyBorder="1" applyAlignment="1">
      <alignment horizontal="left"/>
    </xf>
    <xf numFmtId="0" fontId="2" fillId="35" borderId="29" xfId="0" applyFont="1" applyFill="1" applyBorder="1" applyAlignment="1">
      <alignment horizontal="left"/>
    </xf>
    <xf numFmtId="49" fontId="5" fillId="0" borderId="0" xfId="0" applyNumberFormat="1" applyFont="1" applyAlignment="1">
      <alignment horizontal="left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5"/>
  <sheetViews>
    <sheetView showGridLines="0" tabSelected="1" topLeftCell="I6" zoomScale="70" zoomScaleNormal="70" zoomScaleSheetLayoutView="100" zoomScalePageLayoutView="90" workbookViewId="0">
      <selection activeCell="U25" sqref="U25"/>
    </sheetView>
  </sheetViews>
  <sheetFormatPr defaultRowHeight="12.75" x14ac:dyDescent="0.2"/>
  <cols>
    <col min="1" max="1" width="25.140625" customWidth="1"/>
    <col min="2" max="2" width="11" style="51" customWidth="1"/>
    <col min="3" max="3" width="23.42578125" style="51" customWidth="1"/>
    <col min="4" max="4" width="15" style="1" customWidth="1"/>
    <col min="5" max="5" width="26.5703125" style="1" customWidth="1"/>
    <col min="6" max="6" width="19.28515625" style="1" customWidth="1"/>
    <col min="7" max="7" width="31.7109375" customWidth="1"/>
    <col min="8" max="8" width="26.7109375" style="60" customWidth="1"/>
    <col min="9" max="9" width="25.7109375" customWidth="1"/>
    <col min="10" max="10" width="15.85546875" bestFit="1" customWidth="1"/>
    <col min="11" max="11" width="22.28515625" bestFit="1" customWidth="1"/>
    <col min="12" max="12" width="16.42578125" customWidth="1"/>
    <col min="13" max="13" width="13" customWidth="1"/>
    <col min="14" max="14" width="12.140625" customWidth="1"/>
    <col min="15" max="15" width="13.7109375" customWidth="1"/>
    <col min="16" max="16" width="17.140625" customWidth="1"/>
    <col min="17" max="17" width="14.42578125" customWidth="1"/>
    <col min="18" max="19" width="13.85546875" bestFit="1" customWidth="1"/>
    <col min="20" max="20" width="24.5703125" bestFit="1" customWidth="1"/>
    <col min="21" max="21" width="19.5703125" customWidth="1"/>
    <col min="22" max="22" width="28.28515625" customWidth="1"/>
  </cols>
  <sheetData>
    <row r="1" spans="1:20" ht="15.75" x14ac:dyDescent="0.25">
      <c r="A1" s="81" t="s">
        <v>57</v>
      </c>
      <c r="B1" s="82"/>
      <c r="R1" s="1"/>
    </row>
    <row r="2" spans="1:20" ht="13.5" thickBot="1" x14ac:dyDescent="0.25">
      <c r="A2" s="82"/>
      <c r="B2" s="82"/>
      <c r="R2" s="1"/>
    </row>
    <row r="3" spans="1:20" x14ac:dyDescent="0.2">
      <c r="A3" s="93" t="s">
        <v>0</v>
      </c>
      <c r="B3" s="94"/>
      <c r="C3" s="94"/>
      <c r="D3" s="94"/>
      <c r="E3" s="89" t="s">
        <v>1</v>
      </c>
      <c r="F3" s="89"/>
      <c r="G3" s="90"/>
      <c r="H3" s="1"/>
      <c r="I3" s="1"/>
      <c r="K3" s="60"/>
    </row>
    <row r="4" spans="1:20" ht="13.5" thickBot="1" x14ac:dyDescent="0.25">
      <c r="A4" s="95" t="s">
        <v>2</v>
      </c>
      <c r="B4" s="96"/>
      <c r="C4" s="96"/>
      <c r="D4" s="96"/>
      <c r="E4" s="91">
        <v>45063</v>
      </c>
      <c r="F4" s="91"/>
      <c r="G4" s="92"/>
      <c r="H4" s="1"/>
      <c r="I4" s="1"/>
      <c r="K4" s="60"/>
    </row>
    <row r="5" spans="1:20" ht="13.5" thickBot="1" x14ac:dyDescent="0.25">
      <c r="R5" s="1"/>
    </row>
    <row r="6" spans="1:20" ht="16.5" customHeight="1" thickBot="1" x14ac:dyDescent="0.3">
      <c r="A6" s="87" t="s">
        <v>3</v>
      </c>
      <c r="B6" s="88"/>
      <c r="C6" s="88"/>
      <c r="D6" s="88"/>
      <c r="E6" s="88"/>
      <c r="F6" s="88"/>
      <c r="G6" s="88"/>
      <c r="H6" s="88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80"/>
    </row>
    <row r="7" spans="1:20" s="28" customFormat="1" ht="43.5" customHeight="1" thickBot="1" x14ac:dyDescent="0.25">
      <c r="A7" s="38" t="s">
        <v>4</v>
      </c>
      <c r="B7" s="37" t="s">
        <v>5</v>
      </c>
      <c r="C7" s="38" t="s">
        <v>6</v>
      </c>
      <c r="D7" s="38" t="s">
        <v>7</v>
      </c>
      <c r="E7" s="38" t="s">
        <v>8</v>
      </c>
      <c r="F7" s="61" t="s">
        <v>9</v>
      </c>
      <c r="G7" s="38" t="s">
        <v>10</v>
      </c>
      <c r="H7" s="38" t="s">
        <v>11</v>
      </c>
      <c r="I7" s="38" t="s">
        <v>12</v>
      </c>
      <c r="J7" s="38" t="s">
        <v>13</v>
      </c>
      <c r="K7" s="38" t="s">
        <v>14</v>
      </c>
      <c r="L7" s="38" t="s">
        <v>15</v>
      </c>
      <c r="M7" s="38" t="s">
        <v>16</v>
      </c>
      <c r="N7" s="38" t="s">
        <v>17</v>
      </c>
      <c r="O7" s="38" t="s">
        <v>18</v>
      </c>
      <c r="P7" s="38" t="s">
        <v>19</v>
      </c>
      <c r="Q7" s="38" t="s">
        <v>20</v>
      </c>
      <c r="R7" s="38" t="s">
        <v>21</v>
      </c>
      <c r="S7" s="39" t="s">
        <v>22</v>
      </c>
    </row>
    <row r="8" spans="1:20" x14ac:dyDescent="0.2">
      <c r="A8" s="79" t="s">
        <v>23</v>
      </c>
      <c r="B8" s="76">
        <v>33440</v>
      </c>
      <c r="C8" s="53" t="s">
        <v>24</v>
      </c>
      <c r="D8" s="53" t="s">
        <v>25</v>
      </c>
      <c r="E8" s="57">
        <v>42310</v>
      </c>
      <c r="F8" s="57">
        <v>41904</v>
      </c>
      <c r="G8" s="57">
        <v>42310</v>
      </c>
      <c r="H8" s="29" t="s">
        <v>26</v>
      </c>
      <c r="I8" s="29" t="s">
        <v>27</v>
      </c>
      <c r="J8" s="30">
        <v>1</v>
      </c>
      <c r="K8" s="29" t="s">
        <v>28</v>
      </c>
      <c r="L8" s="31">
        <v>40</v>
      </c>
      <c r="M8" s="32">
        <f>26*4</f>
        <v>104</v>
      </c>
      <c r="N8" s="33">
        <v>2.5</v>
      </c>
      <c r="O8" s="34">
        <v>13.87</v>
      </c>
      <c r="P8" s="35" t="s">
        <v>29</v>
      </c>
      <c r="Q8" s="36" t="s">
        <v>25</v>
      </c>
      <c r="R8" s="36" t="s">
        <v>25</v>
      </c>
      <c r="S8" s="40"/>
    </row>
    <row r="9" spans="1:20" x14ac:dyDescent="0.2">
      <c r="A9" s="19"/>
      <c r="B9" s="77">
        <v>23459</v>
      </c>
      <c r="C9" s="54" t="s">
        <v>24</v>
      </c>
      <c r="D9" s="54" t="s">
        <v>25</v>
      </c>
      <c r="E9" s="58">
        <v>44071</v>
      </c>
      <c r="F9" s="58">
        <v>44071</v>
      </c>
      <c r="G9" s="58">
        <v>44071</v>
      </c>
      <c r="H9" s="11" t="s">
        <v>26</v>
      </c>
      <c r="I9" s="11" t="s">
        <v>27</v>
      </c>
      <c r="J9" s="22">
        <v>1</v>
      </c>
      <c r="K9" s="21" t="s">
        <v>28</v>
      </c>
      <c r="L9" s="20">
        <v>40</v>
      </c>
      <c r="M9" s="16">
        <f>36*4</f>
        <v>144</v>
      </c>
      <c r="N9" s="18">
        <v>22.5</v>
      </c>
      <c r="O9" s="13">
        <v>13.05</v>
      </c>
      <c r="P9" s="14" t="s">
        <v>29</v>
      </c>
      <c r="Q9" s="14" t="s">
        <v>25</v>
      </c>
      <c r="R9" s="15" t="s">
        <v>25</v>
      </c>
      <c r="S9" s="41"/>
    </row>
    <row r="10" spans="1:20" x14ac:dyDescent="0.2">
      <c r="A10" s="19"/>
      <c r="B10" s="77">
        <v>25894</v>
      </c>
      <c r="C10" s="54" t="s">
        <v>24</v>
      </c>
      <c r="D10" s="54" t="s">
        <v>25</v>
      </c>
      <c r="E10" s="58">
        <v>44361</v>
      </c>
      <c r="F10" s="58">
        <v>40350</v>
      </c>
      <c r="G10" s="58">
        <v>44361</v>
      </c>
      <c r="H10" s="11" t="s">
        <v>26</v>
      </c>
      <c r="I10" s="11" t="s">
        <v>27</v>
      </c>
      <c r="J10" s="22">
        <v>1</v>
      </c>
      <c r="K10" s="21" t="s">
        <v>28</v>
      </c>
      <c r="L10" s="20">
        <v>40</v>
      </c>
      <c r="M10" s="16">
        <v>40</v>
      </c>
      <c r="N10" s="18">
        <v>10</v>
      </c>
      <c r="O10" s="13">
        <v>13.87</v>
      </c>
      <c r="P10" s="14" t="s">
        <v>29</v>
      </c>
      <c r="Q10" s="14" t="s">
        <v>25</v>
      </c>
      <c r="R10" s="15" t="s">
        <v>25</v>
      </c>
      <c r="S10" s="41"/>
    </row>
    <row r="11" spans="1:20" x14ac:dyDescent="0.2">
      <c r="A11" s="19"/>
      <c r="B11" s="78"/>
      <c r="C11" s="62"/>
      <c r="D11" s="62"/>
      <c r="E11" s="63"/>
      <c r="F11" s="63"/>
      <c r="G11" s="63"/>
      <c r="H11" s="64"/>
      <c r="I11" s="64"/>
      <c r="J11" s="65"/>
      <c r="K11" s="66"/>
      <c r="L11" s="67"/>
      <c r="M11" s="68"/>
      <c r="N11" s="69"/>
      <c r="O11" s="70"/>
      <c r="P11" s="71"/>
      <c r="Q11" s="71"/>
      <c r="R11" s="72"/>
      <c r="S11" s="73"/>
    </row>
    <row r="12" spans="1:20" x14ac:dyDescent="0.2">
      <c r="A12" s="19" t="s">
        <v>30</v>
      </c>
      <c r="B12" s="77">
        <v>26939</v>
      </c>
      <c r="C12" s="54" t="s">
        <v>24</v>
      </c>
      <c r="D12" s="54" t="s">
        <v>25</v>
      </c>
      <c r="E12" s="58">
        <v>42989</v>
      </c>
      <c r="F12" s="58">
        <v>42837</v>
      </c>
      <c r="G12" s="58">
        <v>42989</v>
      </c>
      <c r="H12" s="11" t="s">
        <v>26</v>
      </c>
      <c r="I12" s="11" t="s">
        <v>27</v>
      </c>
      <c r="J12" s="22">
        <v>1</v>
      </c>
      <c r="K12" s="21" t="s">
        <v>28</v>
      </c>
      <c r="L12" s="20">
        <v>47</v>
      </c>
      <c r="M12" s="16">
        <f>21.5*4</f>
        <v>86</v>
      </c>
      <c r="N12" s="18">
        <v>1.25</v>
      </c>
      <c r="O12" s="13">
        <v>13.87</v>
      </c>
      <c r="P12" s="14" t="s">
        <v>25</v>
      </c>
      <c r="Q12" s="14" t="s">
        <v>25</v>
      </c>
      <c r="R12" s="15" t="s">
        <v>29</v>
      </c>
      <c r="S12" s="41"/>
    </row>
    <row r="13" spans="1:20" x14ac:dyDescent="0.2">
      <c r="A13" s="19"/>
      <c r="B13" s="78"/>
      <c r="C13" s="62"/>
      <c r="D13" s="62"/>
      <c r="E13" s="63"/>
      <c r="F13" s="63"/>
      <c r="G13" s="63"/>
      <c r="H13" s="64"/>
      <c r="I13" s="64"/>
      <c r="J13" s="65"/>
      <c r="K13" s="66"/>
      <c r="L13" s="67"/>
      <c r="M13" s="68"/>
      <c r="N13" s="69"/>
      <c r="O13" s="70"/>
      <c r="P13" s="71"/>
      <c r="Q13" s="71"/>
      <c r="R13" s="72"/>
      <c r="S13" s="73"/>
    </row>
    <row r="14" spans="1:20" x14ac:dyDescent="0.2">
      <c r="A14" s="19" t="s">
        <v>31</v>
      </c>
      <c r="B14" s="77">
        <v>31387</v>
      </c>
      <c r="C14" s="54" t="s">
        <v>24</v>
      </c>
      <c r="D14" s="54" t="s">
        <v>25</v>
      </c>
      <c r="E14" s="58">
        <v>43241</v>
      </c>
      <c r="F14" s="58">
        <v>43083</v>
      </c>
      <c r="G14" s="58">
        <v>43241</v>
      </c>
      <c r="H14" s="11" t="s">
        <v>26</v>
      </c>
      <c r="I14" s="11" t="s">
        <v>27</v>
      </c>
      <c r="J14" s="22">
        <v>1</v>
      </c>
      <c r="K14" s="21" t="s">
        <v>32</v>
      </c>
      <c r="L14" s="20">
        <v>40</v>
      </c>
      <c r="M14" s="16">
        <v>100</v>
      </c>
      <c r="N14" s="18">
        <v>7.5</v>
      </c>
      <c r="O14" s="13">
        <v>13.87</v>
      </c>
      <c r="P14" s="14" t="s">
        <v>25</v>
      </c>
      <c r="Q14" s="14" t="s">
        <v>25</v>
      </c>
      <c r="R14" s="15" t="s">
        <v>29</v>
      </c>
      <c r="S14" s="41"/>
    </row>
    <row r="15" spans="1:20" x14ac:dyDescent="0.2">
      <c r="A15" s="19"/>
      <c r="B15" s="78"/>
      <c r="C15" s="62"/>
      <c r="D15" s="62"/>
      <c r="E15" s="63"/>
      <c r="F15" s="63"/>
      <c r="G15" s="64"/>
      <c r="H15" s="64"/>
      <c r="I15" s="64"/>
      <c r="J15" s="65"/>
      <c r="K15" s="66"/>
      <c r="L15" s="67"/>
      <c r="M15" s="68"/>
      <c r="N15" s="69"/>
      <c r="O15" s="70"/>
      <c r="P15" s="71"/>
      <c r="Q15" s="71"/>
      <c r="R15" s="72"/>
      <c r="S15" s="73"/>
    </row>
    <row r="16" spans="1:20" x14ac:dyDescent="0.2">
      <c r="A16" s="19" t="s">
        <v>33</v>
      </c>
      <c r="B16" s="77">
        <v>23752</v>
      </c>
      <c r="C16" s="54" t="s">
        <v>24</v>
      </c>
      <c r="D16" s="54" t="s">
        <v>25</v>
      </c>
      <c r="E16" s="58">
        <v>41671</v>
      </c>
      <c r="F16" s="58">
        <v>38257</v>
      </c>
      <c r="G16" s="58">
        <v>41671</v>
      </c>
      <c r="H16" s="11" t="s">
        <v>26</v>
      </c>
      <c r="I16" s="11" t="s">
        <v>27</v>
      </c>
      <c r="J16" s="22">
        <v>1</v>
      </c>
      <c r="K16" s="21" t="s">
        <v>28</v>
      </c>
      <c r="L16" s="20">
        <v>40</v>
      </c>
      <c r="M16" s="16">
        <f>8.75*4</f>
        <v>35</v>
      </c>
      <c r="N16" s="18">
        <v>8.75</v>
      </c>
      <c r="O16" s="13">
        <v>13.87</v>
      </c>
      <c r="P16" s="14" t="s">
        <v>25</v>
      </c>
      <c r="Q16" s="14" t="s">
        <v>25</v>
      </c>
      <c r="R16" s="14" t="s">
        <v>25</v>
      </c>
      <c r="S16" s="41"/>
    </row>
    <row r="17" spans="1:19" x14ac:dyDescent="0.2">
      <c r="A17" s="19"/>
      <c r="B17" s="77">
        <v>25142</v>
      </c>
      <c r="C17" s="54" t="s">
        <v>24</v>
      </c>
      <c r="D17" s="54" t="s">
        <v>25</v>
      </c>
      <c r="E17" s="58">
        <v>41671</v>
      </c>
      <c r="F17" s="58">
        <v>36623</v>
      </c>
      <c r="G17" s="58">
        <v>41671</v>
      </c>
      <c r="H17" s="11" t="s">
        <v>26</v>
      </c>
      <c r="I17" s="11" t="s">
        <v>27</v>
      </c>
      <c r="J17" s="22">
        <v>1</v>
      </c>
      <c r="K17" s="21" t="s">
        <v>28</v>
      </c>
      <c r="L17" s="20">
        <v>40</v>
      </c>
      <c r="M17" s="16">
        <v>35</v>
      </c>
      <c r="N17" s="18">
        <v>8.75</v>
      </c>
      <c r="O17" s="13">
        <v>13.87</v>
      </c>
      <c r="P17" s="14" t="s">
        <v>25</v>
      </c>
      <c r="Q17" s="14" t="s">
        <v>25</v>
      </c>
      <c r="R17" s="14" t="s">
        <v>25</v>
      </c>
      <c r="S17" s="41"/>
    </row>
    <row r="18" spans="1:19" x14ac:dyDescent="0.2">
      <c r="A18" s="19"/>
      <c r="B18" s="77">
        <v>26373</v>
      </c>
      <c r="C18" s="54" t="s">
        <v>24</v>
      </c>
      <c r="D18" s="54" t="s">
        <v>25</v>
      </c>
      <c r="E18" s="58">
        <v>41671</v>
      </c>
      <c r="F18" s="58">
        <v>38846</v>
      </c>
      <c r="G18" s="58">
        <v>41671</v>
      </c>
      <c r="H18" s="11" t="s">
        <v>26</v>
      </c>
      <c r="I18" s="11" t="s">
        <v>27</v>
      </c>
      <c r="J18" s="22">
        <v>1</v>
      </c>
      <c r="K18" s="21" t="s">
        <v>28</v>
      </c>
      <c r="L18" s="20">
        <v>40</v>
      </c>
      <c r="M18" s="16">
        <v>35</v>
      </c>
      <c r="N18" s="18">
        <v>8.75</v>
      </c>
      <c r="O18" s="13">
        <v>13.87</v>
      </c>
      <c r="P18" s="14" t="s">
        <v>25</v>
      </c>
      <c r="Q18" s="14" t="s">
        <v>25</v>
      </c>
      <c r="R18" s="14" t="s">
        <v>25</v>
      </c>
      <c r="S18" s="41"/>
    </row>
    <row r="19" spans="1:19" x14ac:dyDescent="0.2">
      <c r="A19" s="19"/>
      <c r="B19" s="77">
        <v>28964</v>
      </c>
      <c r="C19" s="54" t="s">
        <v>24</v>
      </c>
      <c r="D19" s="54" t="s">
        <v>25</v>
      </c>
      <c r="E19" s="58">
        <v>41671</v>
      </c>
      <c r="F19" s="58">
        <v>39783</v>
      </c>
      <c r="G19" s="58">
        <v>41671</v>
      </c>
      <c r="H19" s="11" t="s">
        <v>26</v>
      </c>
      <c r="I19" s="11" t="s">
        <v>27</v>
      </c>
      <c r="J19" s="22">
        <v>1</v>
      </c>
      <c r="K19" s="21" t="s">
        <v>28</v>
      </c>
      <c r="L19" s="20">
        <v>40</v>
      </c>
      <c r="M19" s="16">
        <v>120</v>
      </c>
      <c r="N19" s="18">
        <v>35</v>
      </c>
      <c r="O19" s="13">
        <v>13.87</v>
      </c>
      <c r="P19" s="14" t="s">
        <v>25</v>
      </c>
      <c r="Q19" s="14" t="s">
        <v>25</v>
      </c>
      <c r="R19" s="14" t="s">
        <v>25</v>
      </c>
      <c r="S19" s="41"/>
    </row>
    <row r="20" spans="1:19" x14ac:dyDescent="0.2">
      <c r="A20" s="19"/>
      <c r="B20" s="77">
        <v>22342</v>
      </c>
      <c r="C20" s="54" t="s">
        <v>24</v>
      </c>
      <c r="D20" s="54" t="s">
        <v>25</v>
      </c>
      <c r="E20" s="58">
        <v>41671</v>
      </c>
      <c r="F20" s="58">
        <v>38404</v>
      </c>
      <c r="G20" s="58">
        <v>41671</v>
      </c>
      <c r="H20" s="11" t="s">
        <v>26</v>
      </c>
      <c r="I20" s="11" t="s">
        <v>27</v>
      </c>
      <c r="J20" s="22">
        <v>1</v>
      </c>
      <c r="K20" s="21" t="s">
        <v>28</v>
      </c>
      <c r="L20" s="20">
        <v>40</v>
      </c>
      <c r="M20" s="16">
        <v>35</v>
      </c>
      <c r="N20" s="18">
        <v>8.75</v>
      </c>
      <c r="O20" s="13">
        <v>13.87</v>
      </c>
      <c r="P20" s="14" t="s">
        <v>25</v>
      </c>
      <c r="Q20" s="14" t="s">
        <v>25</v>
      </c>
      <c r="R20" s="14" t="s">
        <v>25</v>
      </c>
      <c r="S20" s="41"/>
    </row>
    <row r="21" spans="1:19" x14ac:dyDescent="0.2">
      <c r="A21" s="19"/>
      <c r="B21" s="77">
        <v>26899</v>
      </c>
      <c r="C21" s="54" t="s">
        <v>24</v>
      </c>
      <c r="D21" s="54" t="s">
        <v>25</v>
      </c>
      <c r="E21" s="58">
        <v>41671</v>
      </c>
      <c r="F21" s="58">
        <v>36284</v>
      </c>
      <c r="G21" s="58">
        <v>41671</v>
      </c>
      <c r="H21" s="11" t="s">
        <v>26</v>
      </c>
      <c r="I21" s="11" t="s">
        <v>27</v>
      </c>
      <c r="J21" s="22">
        <v>1</v>
      </c>
      <c r="K21" s="21" t="s">
        <v>28</v>
      </c>
      <c r="L21" s="20">
        <v>40</v>
      </c>
      <c r="M21" s="16">
        <v>40</v>
      </c>
      <c r="N21" s="18">
        <v>10</v>
      </c>
      <c r="O21" s="13">
        <v>13.87</v>
      </c>
      <c r="P21" s="14" t="s">
        <v>25</v>
      </c>
      <c r="Q21" s="14" t="s">
        <v>25</v>
      </c>
      <c r="R21" s="14" t="s">
        <v>25</v>
      </c>
      <c r="S21" s="41"/>
    </row>
    <row r="22" spans="1:19" x14ac:dyDescent="0.2">
      <c r="A22" s="19"/>
      <c r="B22" s="77">
        <v>26299</v>
      </c>
      <c r="C22" s="54" t="s">
        <v>24</v>
      </c>
      <c r="D22" s="54" t="s">
        <v>25</v>
      </c>
      <c r="E22" s="58">
        <v>41671</v>
      </c>
      <c r="F22" s="58">
        <v>38175</v>
      </c>
      <c r="G22" s="58">
        <v>41671</v>
      </c>
      <c r="H22" s="11" t="s">
        <v>26</v>
      </c>
      <c r="I22" s="11" t="s">
        <v>34</v>
      </c>
      <c r="J22" s="22">
        <v>3</v>
      </c>
      <c r="K22" s="21" t="s">
        <v>28</v>
      </c>
      <c r="L22" s="20">
        <v>40</v>
      </c>
      <c r="M22" s="16">
        <f>12*4</f>
        <v>48</v>
      </c>
      <c r="N22" s="18">
        <v>12</v>
      </c>
      <c r="O22" s="13">
        <v>15.28</v>
      </c>
      <c r="P22" s="14" t="s">
        <v>25</v>
      </c>
      <c r="Q22" s="14" t="s">
        <v>25</v>
      </c>
      <c r="R22" s="14" t="s">
        <v>25</v>
      </c>
      <c r="S22" s="41"/>
    </row>
    <row r="23" spans="1:19" x14ac:dyDescent="0.2">
      <c r="A23" s="19"/>
      <c r="B23" s="77">
        <v>26608</v>
      </c>
      <c r="C23" s="54" t="s">
        <v>24</v>
      </c>
      <c r="D23" s="54" t="s">
        <v>25</v>
      </c>
      <c r="E23" s="58">
        <v>42086</v>
      </c>
      <c r="F23" s="58">
        <v>41804</v>
      </c>
      <c r="G23" s="58">
        <v>42086</v>
      </c>
      <c r="H23" s="11" t="s">
        <v>26</v>
      </c>
      <c r="I23" s="11" t="s">
        <v>27</v>
      </c>
      <c r="J23" s="22">
        <v>1</v>
      </c>
      <c r="K23" s="21" t="s">
        <v>28</v>
      </c>
      <c r="L23" s="20">
        <v>40</v>
      </c>
      <c r="M23" s="16">
        <f>16.75*4</f>
        <v>67</v>
      </c>
      <c r="N23" s="18">
        <v>10.75</v>
      </c>
      <c r="O23" s="13">
        <v>13.87</v>
      </c>
      <c r="P23" s="14" t="s">
        <v>25</v>
      </c>
      <c r="Q23" s="14" t="s">
        <v>25</v>
      </c>
      <c r="R23" s="14" t="s">
        <v>25</v>
      </c>
      <c r="S23" s="41"/>
    </row>
    <row r="24" spans="1:19" x14ac:dyDescent="0.2">
      <c r="A24" s="19"/>
      <c r="B24" s="77">
        <v>26420</v>
      </c>
      <c r="C24" s="54" t="s">
        <v>24</v>
      </c>
      <c r="D24" s="54" t="s">
        <v>25</v>
      </c>
      <c r="E24" s="58">
        <v>43213</v>
      </c>
      <c r="F24" s="58">
        <v>35969</v>
      </c>
      <c r="G24" s="58">
        <v>43213</v>
      </c>
      <c r="H24" s="11" t="s">
        <v>26</v>
      </c>
      <c r="I24" s="11" t="s">
        <v>27</v>
      </c>
      <c r="J24" s="22">
        <v>1</v>
      </c>
      <c r="K24" s="21" t="s">
        <v>28</v>
      </c>
      <c r="L24" s="20">
        <v>40</v>
      </c>
      <c r="M24" s="16">
        <v>100</v>
      </c>
      <c r="N24" s="18">
        <v>15</v>
      </c>
      <c r="O24" s="13">
        <v>13.87</v>
      </c>
      <c r="P24" s="14" t="s">
        <v>25</v>
      </c>
      <c r="Q24" s="14" t="s">
        <v>25</v>
      </c>
      <c r="R24" s="14" t="s">
        <v>25</v>
      </c>
      <c r="S24" s="41"/>
    </row>
    <row r="25" spans="1:19" x14ac:dyDescent="0.2">
      <c r="A25" s="19"/>
      <c r="B25" s="77">
        <v>24422</v>
      </c>
      <c r="C25" s="54" t="s">
        <v>24</v>
      </c>
      <c r="D25" s="54" t="s">
        <v>25</v>
      </c>
      <c r="E25" s="58">
        <v>43213</v>
      </c>
      <c r="F25" s="58">
        <v>41113</v>
      </c>
      <c r="G25" s="58">
        <v>43213</v>
      </c>
      <c r="H25" s="11" t="s">
        <v>26</v>
      </c>
      <c r="I25" s="11" t="s">
        <v>27</v>
      </c>
      <c r="J25" s="22">
        <v>1</v>
      </c>
      <c r="K25" s="21" t="s">
        <v>28</v>
      </c>
      <c r="L25" s="20">
        <v>40</v>
      </c>
      <c r="M25" s="16">
        <v>60</v>
      </c>
      <c r="N25" s="18">
        <v>15</v>
      </c>
      <c r="O25" s="13">
        <v>13.87</v>
      </c>
      <c r="P25" s="14" t="s">
        <v>25</v>
      </c>
      <c r="Q25" s="14" t="s">
        <v>25</v>
      </c>
      <c r="R25" s="14" t="s">
        <v>25</v>
      </c>
      <c r="S25" s="41"/>
    </row>
    <row r="26" spans="1:19" x14ac:dyDescent="0.2">
      <c r="A26" s="19"/>
      <c r="B26" s="77">
        <v>31559</v>
      </c>
      <c r="C26" s="54" t="s">
        <v>24</v>
      </c>
      <c r="D26" s="54" t="s">
        <v>25</v>
      </c>
      <c r="E26" s="58">
        <v>44823</v>
      </c>
      <c r="F26" s="58">
        <v>43227</v>
      </c>
      <c r="G26" s="58">
        <v>44585</v>
      </c>
      <c r="H26" s="11" t="s">
        <v>28</v>
      </c>
      <c r="I26" s="11" t="s">
        <v>27</v>
      </c>
      <c r="J26" s="22">
        <v>1</v>
      </c>
      <c r="K26" s="11" t="s">
        <v>35</v>
      </c>
      <c r="L26" s="20">
        <v>40</v>
      </c>
      <c r="M26" s="16">
        <v>120</v>
      </c>
      <c r="N26" s="18">
        <v>30</v>
      </c>
      <c r="O26" s="13">
        <v>13.87</v>
      </c>
      <c r="P26" s="14" t="s">
        <v>25</v>
      </c>
      <c r="Q26" s="14" t="s">
        <v>25</v>
      </c>
      <c r="R26" s="14" t="s">
        <v>25</v>
      </c>
      <c r="S26" s="41"/>
    </row>
    <row r="27" spans="1:19" x14ac:dyDescent="0.2">
      <c r="A27" s="19"/>
      <c r="B27" s="77">
        <v>38969</v>
      </c>
      <c r="C27" s="54" t="s">
        <v>24</v>
      </c>
      <c r="D27" s="54" t="s">
        <v>25</v>
      </c>
      <c r="E27" s="58">
        <v>44480</v>
      </c>
      <c r="F27" s="58">
        <v>44480</v>
      </c>
      <c r="G27" s="58">
        <v>44480</v>
      </c>
      <c r="H27" s="11" t="s">
        <v>26</v>
      </c>
      <c r="I27" s="11" t="s">
        <v>27</v>
      </c>
      <c r="J27" s="12">
        <v>1</v>
      </c>
      <c r="K27" s="11" t="s">
        <v>28</v>
      </c>
      <c r="L27" s="20">
        <v>40</v>
      </c>
      <c r="M27" s="16">
        <v>16</v>
      </c>
      <c r="N27" s="17">
        <v>4</v>
      </c>
      <c r="O27" s="13">
        <v>9.7200000000000006</v>
      </c>
      <c r="P27" s="14" t="s">
        <v>25</v>
      </c>
      <c r="Q27" s="14" t="s">
        <v>25</v>
      </c>
      <c r="R27" s="14" t="s">
        <v>25</v>
      </c>
      <c r="S27" s="41"/>
    </row>
    <row r="28" spans="1:19" x14ac:dyDescent="0.2">
      <c r="A28" s="19"/>
      <c r="B28" s="78"/>
      <c r="C28" s="62"/>
      <c r="D28" s="62"/>
      <c r="E28" s="63"/>
      <c r="F28" s="63"/>
      <c r="G28" s="64"/>
      <c r="H28" s="64"/>
      <c r="I28" s="64"/>
      <c r="J28" s="65"/>
      <c r="K28" s="64"/>
      <c r="L28" s="67"/>
      <c r="M28" s="68"/>
      <c r="N28" s="69"/>
      <c r="O28" s="70"/>
      <c r="P28" s="71"/>
      <c r="Q28" s="71"/>
      <c r="R28" s="72"/>
      <c r="S28" s="73"/>
    </row>
    <row r="29" spans="1:19" x14ac:dyDescent="0.2">
      <c r="A29" s="19" t="s">
        <v>36</v>
      </c>
      <c r="B29" s="77">
        <v>22318</v>
      </c>
      <c r="C29" s="54" t="s">
        <v>24</v>
      </c>
      <c r="D29" s="54" t="s">
        <v>29</v>
      </c>
      <c r="E29" s="58">
        <v>41671</v>
      </c>
      <c r="F29" s="58">
        <v>39044</v>
      </c>
      <c r="G29" s="58">
        <v>41671</v>
      </c>
      <c r="H29" s="11" t="s">
        <v>26</v>
      </c>
      <c r="I29" s="11" t="s">
        <v>27</v>
      </c>
      <c r="J29" s="22">
        <v>1</v>
      </c>
      <c r="K29" s="11" t="s">
        <v>28</v>
      </c>
      <c r="L29" s="20">
        <v>42</v>
      </c>
      <c r="M29" s="16">
        <v>32</v>
      </c>
      <c r="N29" s="18">
        <v>8</v>
      </c>
      <c r="O29" s="13">
        <v>13.87</v>
      </c>
      <c r="P29" s="14" t="s">
        <v>25</v>
      </c>
      <c r="Q29" s="14" t="s">
        <v>25</v>
      </c>
      <c r="R29" s="14" t="s">
        <v>25</v>
      </c>
      <c r="S29" s="41"/>
    </row>
    <row r="30" spans="1:19" x14ac:dyDescent="0.2">
      <c r="A30" s="19"/>
      <c r="B30" s="78"/>
      <c r="C30" s="62"/>
      <c r="D30" s="62"/>
      <c r="E30" s="63"/>
      <c r="F30" s="63"/>
      <c r="G30" s="64"/>
      <c r="H30" s="64"/>
      <c r="I30" s="64"/>
      <c r="J30" s="65"/>
      <c r="K30" s="64"/>
      <c r="L30" s="67"/>
      <c r="M30" s="68"/>
      <c r="N30" s="69"/>
      <c r="O30" s="70"/>
      <c r="P30" s="71"/>
      <c r="Q30" s="71"/>
      <c r="R30" s="72"/>
      <c r="S30" s="73"/>
    </row>
    <row r="31" spans="1:19" x14ac:dyDescent="0.2">
      <c r="A31" s="19" t="s">
        <v>37</v>
      </c>
      <c r="B31" s="77">
        <v>26939</v>
      </c>
      <c r="C31" s="54" t="s">
        <v>24</v>
      </c>
      <c r="D31" s="54" t="s">
        <v>25</v>
      </c>
      <c r="E31" s="58">
        <v>42989</v>
      </c>
      <c r="F31" s="58">
        <v>42837</v>
      </c>
      <c r="G31" s="58">
        <v>42989</v>
      </c>
      <c r="H31" s="11" t="s">
        <v>26</v>
      </c>
      <c r="I31" s="11" t="s">
        <v>27</v>
      </c>
      <c r="J31" s="12">
        <v>1</v>
      </c>
      <c r="K31" s="11" t="s">
        <v>28</v>
      </c>
      <c r="L31" s="20">
        <v>40</v>
      </c>
      <c r="M31" s="16">
        <f>21.5*4</f>
        <v>86</v>
      </c>
      <c r="N31" s="18">
        <v>10</v>
      </c>
      <c r="O31" s="13">
        <v>13.87</v>
      </c>
      <c r="P31" s="14" t="s">
        <v>25</v>
      </c>
      <c r="Q31" s="14" t="s">
        <v>25</v>
      </c>
      <c r="R31" s="14" t="s">
        <v>25</v>
      </c>
      <c r="S31" s="41"/>
    </row>
    <row r="32" spans="1:19" x14ac:dyDescent="0.2">
      <c r="A32" s="19"/>
      <c r="B32" s="77">
        <v>26420</v>
      </c>
      <c r="C32" s="54" t="s">
        <v>24</v>
      </c>
      <c r="D32" s="54" t="s">
        <v>25</v>
      </c>
      <c r="E32" s="58">
        <v>43213</v>
      </c>
      <c r="F32" s="58">
        <v>35969</v>
      </c>
      <c r="G32" s="58">
        <v>43213</v>
      </c>
      <c r="H32" s="11" t="s">
        <v>26</v>
      </c>
      <c r="I32" s="11" t="s">
        <v>27</v>
      </c>
      <c r="J32" s="12">
        <v>1</v>
      </c>
      <c r="K32" s="11" t="s">
        <v>28</v>
      </c>
      <c r="L32" s="20">
        <v>40</v>
      </c>
      <c r="M32" s="16">
        <v>100</v>
      </c>
      <c r="N32" s="18">
        <v>2.5</v>
      </c>
      <c r="O32" s="13">
        <v>13.87</v>
      </c>
      <c r="P32" s="14" t="s">
        <v>29</v>
      </c>
      <c r="Q32" s="14" t="s">
        <v>29</v>
      </c>
      <c r="R32" s="14" t="s">
        <v>29</v>
      </c>
      <c r="S32" s="41"/>
    </row>
    <row r="33" spans="1:19" x14ac:dyDescent="0.2">
      <c r="A33" s="19"/>
      <c r="B33" s="78"/>
      <c r="C33" s="62"/>
      <c r="D33" s="62"/>
      <c r="E33" s="63"/>
      <c r="F33" s="63"/>
      <c r="G33" s="64"/>
      <c r="H33" s="64"/>
      <c r="I33" s="64"/>
      <c r="J33" s="74"/>
      <c r="K33" s="64"/>
      <c r="L33" s="67"/>
      <c r="M33" s="68"/>
      <c r="N33" s="69"/>
      <c r="O33" s="70"/>
      <c r="P33" s="71"/>
      <c r="Q33" s="71"/>
      <c r="R33" s="72"/>
      <c r="S33" s="73"/>
    </row>
    <row r="34" spans="1:19" x14ac:dyDescent="0.2">
      <c r="A34" s="19" t="s">
        <v>38</v>
      </c>
      <c r="B34" s="77">
        <v>22355</v>
      </c>
      <c r="C34" s="55" t="s">
        <v>24</v>
      </c>
      <c r="D34" s="54" t="s">
        <v>25</v>
      </c>
      <c r="E34" s="58">
        <v>41671</v>
      </c>
      <c r="F34" s="58">
        <v>38614</v>
      </c>
      <c r="G34" s="58">
        <v>41671</v>
      </c>
      <c r="H34" s="11" t="s">
        <v>26</v>
      </c>
      <c r="I34" s="11" t="s">
        <v>27</v>
      </c>
      <c r="J34" s="23">
        <v>1</v>
      </c>
      <c r="K34" s="11" t="s">
        <v>28</v>
      </c>
      <c r="L34" s="20">
        <v>40</v>
      </c>
      <c r="M34" s="16">
        <v>50</v>
      </c>
      <c r="N34" s="18">
        <v>12.5</v>
      </c>
      <c r="O34" s="13">
        <v>13.87</v>
      </c>
      <c r="P34" s="14" t="s">
        <v>25</v>
      </c>
      <c r="Q34" s="14" t="s">
        <v>25</v>
      </c>
      <c r="R34" s="14" t="s">
        <v>25</v>
      </c>
      <c r="S34" s="41"/>
    </row>
    <row r="35" spans="1:19" x14ac:dyDescent="0.2">
      <c r="A35" s="19"/>
      <c r="B35" s="77">
        <v>33440</v>
      </c>
      <c r="C35" s="55" t="s">
        <v>24</v>
      </c>
      <c r="D35" s="54" t="s">
        <v>25</v>
      </c>
      <c r="E35" s="58">
        <v>42310</v>
      </c>
      <c r="F35" s="58">
        <v>41904</v>
      </c>
      <c r="G35" s="58">
        <v>42310</v>
      </c>
      <c r="H35" s="11" t="s">
        <v>26</v>
      </c>
      <c r="I35" s="11" t="s">
        <v>34</v>
      </c>
      <c r="J35" s="23">
        <v>3</v>
      </c>
      <c r="K35" s="11" t="s">
        <v>28</v>
      </c>
      <c r="L35" s="20">
        <v>40</v>
      </c>
      <c r="M35" s="16">
        <v>104</v>
      </c>
      <c r="N35" s="18">
        <v>23.5</v>
      </c>
      <c r="O35" s="13">
        <v>15.28</v>
      </c>
      <c r="P35" s="14" t="s">
        <v>25</v>
      </c>
      <c r="Q35" s="14" t="s">
        <v>25</v>
      </c>
      <c r="R35" s="14" t="s">
        <v>25</v>
      </c>
      <c r="S35" s="41"/>
    </row>
    <row r="36" spans="1:19" x14ac:dyDescent="0.2">
      <c r="A36" s="19"/>
      <c r="B36" s="77">
        <v>31387</v>
      </c>
      <c r="C36" s="54" t="s">
        <v>24</v>
      </c>
      <c r="D36" s="54" t="s">
        <v>25</v>
      </c>
      <c r="E36" s="58">
        <v>43241</v>
      </c>
      <c r="F36" s="58">
        <v>43083</v>
      </c>
      <c r="G36" s="58">
        <v>43241</v>
      </c>
      <c r="H36" s="11" t="s">
        <v>26</v>
      </c>
      <c r="I36" s="11" t="s">
        <v>27</v>
      </c>
      <c r="J36" s="12">
        <v>1</v>
      </c>
      <c r="K36" s="21" t="s">
        <v>28</v>
      </c>
      <c r="L36" s="20">
        <v>40</v>
      </c>
      <c r="M36" s="16">
        <v>100</v>
      </c>
      <c r="N36" s="19">
        <v>17.5</v>
      </c>
      <c r="O36" s="13">
        <v>13.87</v>
      </c>
      <c r="P36" s="14" t="s">
        <v>25</v>
      </c>
      <c r="Q36" s="14" t="s">
        <v>25</v>
      </c>
      <c r="R36" s="14" t="s">
        <v>25</v>
      </c>
      <c r="S36" s="41"/>
    </row>
    <row r="37" spans="1:19" x14ac:dyDescent="0.2">
      <c r="A37" s="19"/>
      <c r="B37" s="77">
        <v>30860</v>
      </c>
      <c r="C37" s="55" t="s">
        <v>24</v>
      </c>
      <c r="D37" s="54" t="s">
        <v>25</v>
      </c>
      <c r="E37" s="58">
        <v>43493</v>
      </c>
      <c r="F37" s="58">
        <v>43346</v>
      </c>
      <c r="G37" s="58">
        <v>44883</v>
      </c>
      <c r="H37" s="11" t="s">
        <v>28</v>
      </c>
      <c r="I37" s="11" t="s">
        <v>27</v>
      </c>
      <c r="J37" s="23">
        <v>1</v>
      </c>
      <c r="K37" s="11" t="s">
        <v>26</v>
      </c>
      <c r="L37" s="20">
        <v>40</v>
      </c>
      <c r="M37" s="16">
        <f>30.75*4</f>
        <v>123</v>
      </c>
      <c r="N37" s="18">
        <v>8.75</v>
      </c>
      <c r="O37" s="13">
        <v>13.87</v>
      </c>
      <c r="P37" s="14" t="s">
        <v>25</v>
      </c>
      <c r="Q37" s="14" t="s">
        <v>25</v>
      </c>
      <c r="R37" s="14" t="s">
        <v>25</v>
      </c>
      <c r="S37" s="41"/>
    </row>
    <row r="38" spans="1:19" x14ac:dyDescent="0.2">
      <c r="A38" s="19"/>
      <c r="B38" s="77">
        <v>27964</v>
      </c>
      <c r="C38" s="55" t="s">
        <v>24</v>
      </c>
      <c r="D38" s="54" t="s">
        <v>25</v>
      </c>
      <c r="E38" s="58">
        <v>44228</v>
      </c>
      <c r="F38" s="58">
        <v>44228</v>
      </c>
      <c r="G38" s="58">
        <v>44228</v>
      </c>
      <c r="H38" s="11" t="s">
        <v>26</v>
      </c>
      <c r="I38" s="11" t="s">
        <v>27</v>
      </c>
      <c r="J38" s="23">
        <v>1</v>
      </c>
      <c r="K38" s="11" t="s">
        <v>28</v>
      </c>
      <c r="L38" s="20">
        <v>40</v>
      </c>
      <c r="M38" s="16">
        <f>34.75*4</f>
        <v>139</v>
      </c>
      <c r="N38" s="18">
        <f>2.25*5</f>
        <v>11.25</v>
      </c>
      <c r="O38" s="13">
        <v>13.05</v>
      </c>
      <c r="P38" s="14" t="s">
        <v>25</v>
      </c>
      <c r="Q38" s="14" t="s">
        <v>25</v>
      </c>
      <c r="R38" s="14" t="s">
        <v>25</v>
      </c>
      <c r="S38" s="41"/>
    </row>
    <row r="39" spans="1:19" x14ac:dyDescent="0.2">
      <c r="A39" s="19"/>
      <c r="B39" s="78"/>
      <c r="C39" s="75"/>
      <c r="D39" s="62"/>
      <c r="E39" s="63"/>
      <c r="F39" s="63"/>
      <c r="G39" s="64"/>
      <c r="H39" s="64"/>
      <c r="I39" s="64"/>
      <c r="J39" s="74"/>
      <c r="K39" s="64"/>
      <c r="L39" s="67"/>
      <c r="M39" s="68"/>
      <c r="N39" s="69"/>
      <c r="O39" s="70"/>
      <c r="P39" s="71"/>
      <c r="Q39" s="71"/>
      <c r="R39" s="72"/>
      <c r="S39" s="73"/>
    </row>
    <row r="40" spans="1:19" x14ac:dyDescent="0.2">
      <c r="A40" s="19" t="s">
        <v>39</v>
      </c>
      <c r="B40" s="77">
        <v>28964</v>
      </c>
      <c r="C40" s="55" t="s">
        <v>24</v>
      </c>
      <c r="D40" s="54" t="s">
        <v>29</v>
      </c>
      <c r="E40" s="58">
        <v>41056</v>
      </c>
      <c r="F40" s="58">
        <v>40406</v>
      </c>
      <c r="G40" s="58">
        <v>44928</v>
      </c>
      <c r="H40" s="11" t="s">
        <v>28</v>
      </c>
      <c r="I40" s="11" t="s">
        <v>27</v>
      </c>
      <c r="J40" s="23">
        <v>1</v>
      </c>
      <c r="K40" s="11" t="s">
        <v>35</v>
      </c>
      <c r="L40" s="20">
        <v>40</v>
      </c>
      <c r="M40" s="16">
        <v>110</v>
      </c>
      <c r="N40" s="18">
        <v>10</v>
      </c>
      <c r="O40" s="13">
        <v>13.87</v>
      </c>
      <c r="P40" s="14" t="s">
        <v>25</v>
      </c>
      <c r="Q40" s="14" t="s">
        <v>25</v>
      </c>
      <c r="R40" s="15" t="s">
        <v>25</v>
      </c>
      <c r="S40" s="41"/>
    </row>
    <row r="41" spans="1:19" x14ac:dyDescent="0.2">
      <c r="A41" s="19"/>
      <c r="B41" s="77">
        <v>23528</v>
      </c>
      <c r="C41" s="55" t="s">
        <v>24</v>
      </c>
      <c r="D41" s="54" t="s">
        <v>29</v>
      </c>
      <c r="E41" s="58">
        <v>41806</v>
      </c>
      <c r="F41" s="58">
        <v>41246</v>
      </c>
      <c r="G41" s="58">
        <v>41806</v>
      </c>
      <c r="H41" s="11" t="s">
        <v>35</v>
      </c>
      <c r="I41" s="11" t="s">
        <v>27</v>
      </c>
      <c r="J41" s="23">
        <v>1</v>
      </c>
      <c r="K41" s="11" t="s">
        <v>35</v>
      </c>
      <c r="L41" s="20">
        <v>40</v>
      </c>
      <c r="M41" s="16">
        <v>58</v>
      </c>
      <c r="N41" s="18">
        <v>10.25</v>
      </c>
      <c r="O41" s="13">
        <v>13.87</v>
      </c>
      <c r="P41" s="14" t="s">
        <v>25</v>
      </c>
      <c r="Q41" s="14" t="s">
        <v>25</v>
      </c>
      <c r="R41" s="15" t="s">
        <v>25</v>
      </c>
      <c r="S41" s="41"/>
    </row>
    <row r="42" spans="1:19" x14ac:dyDescent="0.2">
      <c r="A42" s="19"/>
      <c r="B42" s="78"/>
      <c r="C42" s="75"/>
      <c r="D42" s="62"/>
      <c r="E42" s="63"/>
      <c r="F42" s="63"/>
      <c r="G42" s="64"/>
      <c r="H42" s="64"/>
      <c r="I42" s="64"/>
      <c r="J42" s="74"/>
      <c r="K42" s="64"/>
      <c r="L42" s="67"/>
      <c r="M42" s="68"/>
      <c r="N42" s="69"/>
      <c r="O42" s="70"/>
      <c r="P42" s="71"/>
      <c r="Q42" s="71"/>
      <c r="R42" s="72"/>
      <c r="S42" s="73"/>
    </row>
    <row r="43" spans="1:19" x14ac:dyDescent="0.2">
      <c r="A43" s="19" t="s">
        <v>40</v>
      </c>
      <c r="B43" s="77">
        <v>21275</v>
      </c>
      <c r="C43" s="55" t="s">
        <v>41</v>
      </c>
      <c r="D43" s="54" t="s">
        <v>29</v>
      </c>
      <c r="E43" s="58">
        <v>41671</v>
      </c>
      <c r="F43" s="58">
        <v>36439</v>
      </c>
      <c r="G43" s="58">
        <v>41671</v>
      </c>
      <c r="H43" s="11" t="s">
        <v>35</v>
      </c>
      <c r="I43" s="11" t="s">
        <v>27</v>
      </c>
      <c r="J43" s="23">
        <v>1</v>
      </c>
      <c r="K43" s="11" t="s">
        <v>26</v>
      </c>
      <c r="L43" s="20">
        <v>40</v>
      </c>
      <c r="M43" s="16">
        <v>37</v>
      </c>
      <c r="N43" s="18">
        <v>9.25</v>
      </c>
      <c r="O43" s="13">
        <v>13.87</v>
      </c>
      <c r="P43" s="14" t="s">
        <v>29</v>
      </c>
      <c r="Q43" s="14" t="s">
        <v>29</v>
      </c>
      <c r="R43" s="15" t="s">
        <v>25</v>
      </c>
      <c r="S43" s="41"/>
    </row>
    <row r="44" spans="1:19" x14ac:dyDescent="0.2">
      <c r="A44" s="19"/>
      <c r="B44" s="77">
        <v>21053</v>
      </c>
      <c r="C44" s="55" t="s">
        <v>41</v>
      </c>
      <c r="D44" s="54" t="s">
        <v>29</v>
      </c>
      <c r="E44" s="58">
        <v>41671</v>
      </c>
      <c r="F44" s="58">
        <v>33486</v>
      </c>
      <c r="G44" s="58">
        <v>41671</v>
      </c>
      <c r="H44" s="11" t="s">
        <v>35</v>
      </c>
      <c r="I44" s="11" t="s">
        <v>27</v>
      </c>
      <c r="J44" s="23">
        <v>1</v>
      </c>
      <c r="K44" s="11" t="s">
        <v>26</v>
      </c>
      <c r="L44" s="20">
        <v>40</v>
      </c>
      <c r="M44" s="16">
        <v>73</v>
      </c>
      <c r="N44" s="18">
        <v>18.25</v>
      </c>
      <c r="O44" s="13">
        <v>13.87</v>
      </c>
      <c r="P44" s="83">
        <v>0.03</v>
      </c>
      <c r="Q44" s="14" t="s">
        <v>29</v>
      </c>
      <c r="R44" s="15" t="s">
        <v>25</v>
      </c>
      <c r="S44" s="41"/>
    </row>
    <row r="45" spans="1:19" ht="13.5" thickBot="1" x14ac:dyDescent="0.25">
      <c r="A45" s="84"/>
      <c r="B45" s="85">
        <v>32064</v>
      </c>
      <c r="C45" s="56" t="s">
        <v>41</v>
      </c>
      <c r="D45" s="86" t="s">
        <v>29</v>
      </c>
      <c r="E45" s="59">
        <v>43101</v>
      </c>
      <c r="F45" s="59">
        <v>40788</v>
      </c>
      <c r="G45" s="59">
        <v>43101</v>
      </c>
      <c r="H45" s="42" t="s">
        <v>35</v>
      </c>
      <c r="I45" s="42" t="s">
        <v>27</v>
      </c>
      <c r="J45" s="43">
        <v>1</v>
      </c>
      <c r="K45" s="42" t="s">
        <v>26</v>
      </c>
      <c r="L45" s="44">
        <v>40</v>
      </c>
      <c r="M45" s="45">
        <v>97</v>
      </c>
      <c r="N45" s="46">
        <v>9.25</v>
      </c>
      <c r="O45" s="47">
        <v>13.87</v>
      </c>
      <c r="P45" s="48" t="s">
        <v>29</v>
      </c>
      <c r="Q45" s="48" t="s">
        <v>29</v>
      </c>
      <c r="R45" s="49" t="s">
        <v>25</v>
      </c>
      <c r="S45" s="50"/>
    </row>
  </sheetData>
  <mergeCells count="5">
    <mergeCell ref="A6:H6"/>
    <mergeCell ref="E3:G3"/>
    <mergeCell ref="E4:G4"/>
    <mergeCell ref="A3:D3"/>
    <mergeCell ref="A4:D4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40" orientation="landscape" r:id="rId1"/>
  <headerFooter alignWithMargins="0">
    <oddHeader xml:space="preserve">&amp;ROpgave overname personeel
conform &amp;"Arial,Vet"CAO 2022/2024
Artikel 38&amp;"Arial,Standaard"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5" sqref="B5"/>
    </sheetView>
  </sheetViews>
  <sheetFormatPr defaultColWidth="9.140625" defaultRowHeight="15" x14ac:dyDescent="0.25"/>
  <cols>
    <col min="1" max="1" width="2.140625" style="10" customWidth="1"/>
    <col min="2" max="2" width="173.140625" style="10" customWidth="1"/>
    <col min="3" max="3" width="91.85546875" style="10" customWidth="1"/>
    <col min="4" max="16384" width="9.140625" style="10"/>
  </cols>
  <sheetData>
    <row r="1" spans="1:3" s="5" customFormat="1" ht="17.25" customHeight="1" x14ac:dyDescent="0.2">
      <c r="A1" s="26" t="s">
        <v>42</v>
      </c>
      <c r="B1" s="27"/>
    </row>
    <row r="2" spans="1:3" s="5" customFormat="1" ht="7.5" customHeight="1" x14ac:dyDescent="0.2"/>
    <row r="3" spans="1:3" s="5" customFormat="1" ht="17.25" customHeight="1" x14ac:dyDescent="0.2">
      <c r="A3" s="24" t="s">
        <v>43</v>
      </c>
      <c r="B3" s="25"/>
      <c r="C3" s="6"/>
    </row>
    <row r="4" spans="1:3" s="2" customFormat="1" x14ac:dyDescent="0.2">
      <c r="A4" s="97" t="s">
        <v>44</v>
      </c>
      <c r="B4" s="97"/>
    </row>
    <row r="5" spans="1:3" s="2" customFormat="1" ht="17.25" customHeight="1" x14ac:dyDescent="0.2">
      <c r="A5" s="7" t="s">
        <v>45</v>
      </c>
      <c r="B5" s="2" t="s">
        <v>46</v>
      </c>
    </row>
    <row r="6" spans="1:3" s="2" customFormat="1" x14ac:dyDescent="0.2">
      <c r="A6" s="7" t="s">
        <v>45</v>
      </c>
      <c r="B6" s="2" t="s">
        <v>47</v>
      </c>
    </row>
    <row r="7" spans="1:3" s="5" customFormat="1" x14ac:dyDescent="0.2">
      <c r="A7" s="8" t="s">
        <v>45</v>
      </c>
      <c r="B7" s="9" t="s">
        <v>48</v>
      </c>
    </row>
    <row r="8" spans="1:3" s="5" customFormat="1" x14ac:dyDescent="0.2">
      <c r="A8" s="8"/>
    </row>
    <row r="9" spans="1:3" s="5" customFormat="1" ht="17.25" customHeight="1" x14ac:dyDescent="0.2">
      <c r="A9" s="5" t="s">
        <v>49</v>
      </c>
    </row>
    <row r="10" spans="1:3" s="5" customFormat="1" x14ac:dyDescent="0.2">
      <c r="A10" s="8" t="s">
        <v>45</v>
      </c>
      <c r="B10" s="5" t="s">
        <v>50</v>
      </c>
    </row>
    <row r="11" spans="1:3" s="5" customFormat="1" x14ac:dyDescent="0.2">
      <c r="A11" s="8" t="s">
        <v>45</v>
      </c>
      <c r="B11" s="5" t="s">
        <v>51</v>
      </c>
    </row>
    <row r="12" spans="1:3" s="5" customFormat="1" x14ac:dyDescent="0.2">
      <c r="A12" s="8" t="s">
        <v>45</v>
      </c>
      <c r="B12" s="5" t="s">
        <v>52</v>
      </c>
    </row>
    <row r="13" spans="1:3" s="5" customFormat="1" ht="33" customHeight="1" x14ac:dyDescent="0.2">
      <c r="A13" s="8" t="s">
        <v>45</v>
      </c>
      <c r="B13" s="9" t="s">
        <v>53</v>
      </c>
    </row>
    <row r="14" spans="1:3" s="5" customFormat="1" ht="30" customHeight="1" x14ac:dyDescent="0.2">
      <c r="A14" s="8" t="s">
        <v>45</v>
      </c>
      <c r="B14" s="9" t="s">
        <v>54</v>
      </c>
    </row>
    <row r="17" spans="1:2" s="4" customFormat="1" ht="12.75" x14ac:dyDescent="0.2">
      <c r="A17" s="3" t="s">
        <v>55</v>
      </c>
      <c r="B17" s="3" t="s">
        <v>56</v>
      </c>
    </row>
  </sheetData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EE187B38219D41A3D0DE84353EBC68" ma:contentTypeVersion="4" ma:contentTypeDescription="Een nieuw document maken." ma:contentTypeScope="" ma:versionID="1fa0857646ceab1fc8b1bada6c04e8a8">
  <xsd:schema xmlns:xsd="http://www.w3.org/2001/XMLSchema" xmlns:xs="http://www.w3.org/2001/XMLSchema" xmlns:p="http://schemas.microsoft.com/office/2006/metadata/properties" xmlns:ns2="50912ebf-443d-4f6a-97fa-2e7d4af3ce2b" xmlns:ns3="83614e09-333b-47dc-803c-1c4101e9c06d" targetNamespace="http://schemas.microsoft.com/office/2006/metadata/properties" ma:root="true" ma:fieldsID="b4a51ba2b3b8804744fce6f6f09dcb95" ns2:_="" ns3:_="">
    <xsd:import namespace="50912ebf-443d-4f6a-97fa-2e7d4af3ce2b"/>
    <xsd:import namespace="83614e09-333b-47dc-803c-1c4101e9c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12ebf-443d-4f6a-97fa-2e7d4af3ce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14e09-333b-47dc-803c-1c4101e9c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8EB402-5064-49BE-BF35-21A78E6AB0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B96E1C-32FF-49A6-BD04-12CAEE931AF0}">
  <ds:schemaRefs>
    <ds:schemaRef ds:uri="http://schemas.microsoft.com/office/2006/documentManagement/types"/>
    <ds:schemaRef ds:uri="http://schemas.microsoft.com/office/infopath/2007/PartnerControls"/>
    <ds:schemaRef ds:uri="83614e09-333b-47dc-803c-1c4101e9c06d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50912ebf-443d-4f6a-97fa-2e7d4af3ce2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F945292-048B-4618-9C38-47CF28E1F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912ebf-443d-4f6a-97fa-2e7d4af3ce2b"/>
    <ds:schemaRef ds:uri="83614e09-333b-47dc-803c-1c4101e9c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Opgave</vt:lpstr>
      <vt:lpstr>Regelgeving</vt:lpstr>
      <vt:lpstr>Opgave!Afdrukbereik</vt:lpstr>
      <vt:lpstr>Opgave!Print_Area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2023-05-11T07:23:28Z</dcterms:created>
  <dcterms:modified xsi:type="dcterms:W3CDTF">2023-06-01T14:27:41Z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0x0101008CEE187B38219D41A3D0DE84353EBC68</vt:lpwstr>
  </property>
</Properties>
</file>