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Kiem/Aanbesteding/NVI/"/>
    </mc:Choice>
  </mc:AlternateContent>
  <xr:revisionPtr revIDLastSave="694" documentId="13_ncr:1_{08A0A585-D6DB-45B5-B0FC-BF62228AB017}" xr6:coauthVersionLast="47" xr6:coauthVersionMax="47" xr10:uidLastSave="{39A3F124-7867-4ABB-9D7D-B444D7E90E35}"/>
  <bookViews>
    <workbookView xWindow="-120" yWindow="-120" windowWidth="29040" windowHeight="15720" xr2:uid="{00000000-000D-0000-FFFF-FFFF00000000}"/>
  </bookViews>
  <sheets>
    <sheet name="Huur 5 jaar" sheetId="1" r:id="rId1"/>
    <sheet name="Optionele verlenging 2x 1 jaar" sheetId="2" r:id="rId2"/>
  </sheets>
  <definedNames>
    <definedName name="_xlnm.Print_Area" localSheetId="0">'Huur 5 jaar'!$A$1:$E$52</definedName>
    <definedName name="_xlnm.Print_Area" localSheetId="1">'Optionele verlenging 2x 1 jaar'!$A$1:$E$47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4" i="1" l="1"/>
  <c r="E15" i="2"/>
  <c r="E13" i="2"/>
  <c r="E11" i="2"/>
  <c r="E9" i="2"/>
  <c r="E7" i="2"/>
  <c r="E5" i="2"/>
  <c r="E3" i="2"/>
  <c r="E19" i="1"/>
  <c r="E35" i="1"/>
  <c r="E29" i="1"/>
  <c r="E27" i="1"/>
  <c r="E25" i="1"/>
  <c r="E23" i="1"/>
  <c r="E21" i="1"/>
  <c r="E17" i="1"/>
  <c r="E15" i="1"/>
  <c r="E13" i="1"/>
  <c r="E11" i="1"/>
  <c r="E9" i="1"/>
  <c r="E7" i="1"/>
  <c r="E5" i="1"/>
  <c r="E3" i="1"/>
  <c r="E29" i="2"/>
  <c r="E31" i="1" l="1"/>
  <c r="E21" i="2"/>
  <c r="E17" i="2"/>
  <c r="E31" i="2" s="1"/>
  <c r="E19" i="2"/>
  <c r="E23" i="2"/>
  <c r="E25" i="2"/>
  <c r="E27" i="2"/>
  <c r="E35" i="2"/>
  <c r="E36" i="2" s="1"/>
  <c r="D40" i="2"/>
  <c r="E40" i="2" s="1"/>
  <c r="D41" i="2"/>
  <c r="D42" i="2" l="1"/>
  <c r="E41" i="2"/>
  <c r="E42" i="2" s="1"/>
  <c r="B46" i="2" l="1"/>
  <c r="B49" i="2" s="1"/>
  <c r="C54" i="1" s="1"/>
  <c r="E36" i="1" l="1"/>
  <c r="C46" i="1" l="1"/>
  <c r="D40" i="1" l="1"/>
  <c r="E40" i="1" s="1"/>
  <c r="D41" i="1" l="1"/>
  <c r="E41" i="1" s="1"/>
  <c r="D42" i="1" l="1"/>
  <c r="E42" i="1"/>
  <c r="B51" i="1" s="1"/>
  <c r="D54" i="1" l="1"/>
</calcChain>
</file>

<file path=xl/sharedStrings.xml><?xml version="1.0" encoding="utf-8"?>
<sst xmlns="http://schemas.openxmlformats.org/spreadsheetml/2006/main" count="91" uniqueCount="52">
  <si>
    <t>HARDWARE</t>
  </si>
  <si>
    <t>Model</t>
  </si>
  <si>
    <t xml:space="preserve">Aantal </t>
  </si>
  <si>
    <t>Optioneel: booklet finisher t.b.v. type 1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</si>
  <si>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</si>
  <si>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</si>
  <si>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</si>
  <si>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</si>
  <si>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</si>
  <si>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</si>
  <si>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</si>
  <si>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</si>
  <si>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</si>
  <si>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</si>
  <si>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</si>
  <si>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</si>
  <si>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</si>
  <si>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</si>
  <si>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</si>
  <si>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</si>
  <si>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</si>
  <si>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</si>
  <si>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</si>
  <si>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</si>
  <si>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</si>
  <si>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</si>
  <si>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</si>
  <si>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</si>
  <si>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</si>
  <si>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</si>
  <si>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</si>
  <si>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</si>
  <si>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licentie per device + cardreader MFP</t>
  </si>
  <si>
    <t>Perforatiekit 2/4 gaats</t>
  </si>
  <si>
    <t>Type 4: A4 MFP kleur 30 ppm</t>
  </si>
  <si>
    <t>Let op! Graag een realistisch bedrag (maximaal 3% van de totale inschrijfsom) voor de volledige installatie, implementatie en projectmanagement afgeven.</t>
  </si>
  <si>
    <t>Type 1: A3 MFP kleur 60 ppm</t>
  </si>
  <si>
    <t>Totaal verlenging 2x 1 jaar</t>
  </si>
  <si>
    <t>Type 2: A3 MFP kleur 50 ppm</t>
  </si>
  <si>
    <t>Type 3: A3 MFP kleur 40 ppm</t>
  </si>
  <si>
    <t>Type 5: A4 printer kleur 25 ppm</t>
  </si>
  <si>
    <t>Type 6: A4 printer zwart 30 ppm</t>
  </si>
  <si>
    <t>Huurprijs unit/ mnd bij 60 mnd</t>
  </si>
  <si>
    <t>Huurbedrag over 60 mnd</t>
  </si>
  <si>
    <t>Totaal 60 maanden</t>
  </si>
  <si>
    <t>Totaal over 60 maanden</t>
  </si>
  <si>
    <t>Projectprijs bij 60 mnd per maand</t>
  </si>
  <si>
    <t>Totaal prijs huur 5 jaar</t>
  </si>
  <si>
    <t>Optioneel: booklet finisher t.b.v. type 3</t>
  </si>
  <si>
    <t>Optioneel: booklet finisher t.b.v. type 2</t>
  </si>
  <si>
    <t>Optioneel: interne finisher t.b.v. type 3</t>
  </si>
  <si>
    <t>Optioneel: externe finisher t.b.v. type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</si>
</sst>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8" fontId="9" fillId="7" borderId="2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"/>
  <sheetViews>
    <sheetView tabSelected="1" view="pageLayout" zoomScaleNormal="100" workbookViewId="0">
      <selection activeCell="C51" sqref="C51"/>
    </sheetView>
  </sheetViews>
  <sheetFormatPr defaultColWidth="9.140625" defaultRowHeight="12" x14ac:dyDescent="0.2"/>
  <cols>
    <col min="1" max="1" width="49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2" t="s">
        <v>1</v>
      </c>
      <c r="B2" s="50" t="s">
        <v>2</v>
      </c>
      <c r="C2" s="51"/>
      <c r="D2" s="3" t="s">
        <v>42</v>
      </c>
      <c r="E2" s="3" t="s">
        <v>43</v>
      </c>
    </row>
    <row r="3" spans="1:5" x14ac:dyDescent="0.2">
      <c r="A3" s="17" t="s">
        <v>36</v>
      </c>
      <c r="B3" s="48">
        <v>2</v>
      </c>
      <c r="C3" s="49"/>
      <c r="D3" s="16">
        <v>0</v>
      </c>
      <c r="E3" s="4">
        <f>(B3*D3)*60</f>
        <v>0</v>
      </c>
    </row>
    <row r="4" spans="1:5" x14ac:dyDescent="0.2">
      <c r="A4" s="5"/>
      <c r="B4" s="46"/>
      <c r="C4" s="47"/>
      <c r="D4" s="46"/>
      <c r="E4" s="47"/>
    </row>
    <row r="5" spans="1:5" x14ac:dyDescent="0.2">
      <c r="A5" s="17" t="s">
        <v>3</v>
      </c>
      <c r="B5" s="48">
        <v>2</v>
      </c>
      <c r="C5" s="49"/>
      <c r="D5" s="16">
        <v>0</v>
      </c>
      <c r="E5" s="4">
        <f>(B5*D5)*60</f>
        <v>0</v>
      </c>
    </row>
    <row r="6" spans="1:5" x14ac:dyDescent="0.2">
      <c r="A6" s="5"/>
      <c r="B6" s="46"/>
      <c r="C6" s="47"/>
      <c r="D6" s="46"/>
      <c r="E6" s="47"/>
    </row>
    <row r="7" spans="1:5" x14ac:dyDescent="0.2">
      <c r="A7" s="17" t="s">
        <v>33</v>
      </c>
      <c r="B7" s="48">
        <v>2</v>
      </c>
      <c r="C7" s="49"/>
      <c r="D7" s="16">
        <v>0</v>
      </c>
      <c r="E7" s="4">
        <f>(B7*D7)*60</f>
        <v>0</v>
      </c>
    </row>
    <row r="8" spans="1:5" x14ac:dyDescent="0.2">
      <c r="A8" s="5"/>
      <c r="B8" s="46"/>
      <c r="C8" s="47"/>
      <c r="D8" s="46"/>
      <c r="E8" s="47"/>
    </row>
    <row r="9" spans="1:5" x14ac:dyDescent="0.2">
      <c r="A9" s="17" t="s">
        <v>38</v>
      </c>
      <c r="B9" s="48">
        <v>5</v>
      </c>
      <c r="C9" s="49"/>
      <c r="D9" s="16">
        <v>0</v>
      </c>
      <c r="E9" s="4">
        <f>(B9*D9)*60</f>
        <v>0</v>
      </c>
    </row>
    <row r="10" spans="1:5" x14ac:dyDescent="0.2">
      <c r="A10" s="5"/>
      <c r="B10" s="46"/>
      <c r="C10" s="47"/>
      <c r="D10" s="46"/>
      <c r="E10" s="47"/>
    </row>
    <row r="11" spans="1:5" x14ac:dyDescent="0.2">
      <c r="A11" s="17" t="s">
        <v>49</v>
      </c>
      <c r="B11" s="48">
        <v>5</v>
      </c>
      <c r="C11" s="49"/>
      <c r="D11" s="16">
        <v>0</v>
      </c>
      <c r="E11" s="4">
        <f>(B11*D11)*60</f>
        <v>0</v>
      </c>
    </row>
    <row r="12" spans="1:5" x14ac:dyDescent="0.2">
      <c r="A12" s="5"/>
      <c r="B12" s="46"/>
      <c r="C12" s="47"/>
      <c r="D12" s="46"/>
      <c r="E12" s="47"/>
    </row>
    <row r="13" spans="1:5" x14ac:dyDescent="0.2">
      <c r="A13" s="17" t="s">
        <v>33</v>
      </c>
      <c r="B13" s="48">
        <v>2</v>
      </c>
      <c r="C13" s="49"/>
      <c r="D13" s="16">
        <v>0</v>
      </c>
      <c r="E13" s="4">
        <f>(B13*D13)*60</f>
        <v>0</v>
      </c>
    </row>
    <row r="14" spans="1:5" x14ac:dyDescent="0.2">
      <c r="A14" s="5"/>
      <c r="B14" s="46"/>
      <c r="C14" s="47"/>
      <c r="D14" s="46"/>
      <c r="E14" s="47"/>
    </row>
    <row r="15" spans="1:5" x14ac:dyDescent="0.2">
      <c r="A15" s="17" t="s">
        <v>39</v>
      </c>
      <c r="B15" s="48">
        <v>8</v>
      </c>
      <c r="C15" s="49"/>
      <c r="D15" s="16">
        <v>0</v>
      </c>
      <c r="E15" s="4">
        <f>(B15*D15)*60</f>
        <v>0</v>
      </c>
    </row>
    <row r="16" spans="1:5" x14ac:dyDescent="0.2">
      <c r="A16" s="5"/>
      <c r="B16" s="46"/>
      <c r="C16" s="47"/>
      <c r="D16" s="46"/>
      <c r="E16" s="47"/>
    </row>
    <row r="17" spans="1:6" x14ac:dyDescent="0.2">
      <c r="A17" s="17" t="s">
        <v>48</v>
      </c>
      <c r="B17" s="48">
        <v>3</v>
      </c>
      <c r="C17" s="49"/>
      <c r="D17" s="16">
        <v>0</v>
      </c>
      <c r="E17" s="4">
        <f>(B17*D17)*60</f>
        <v>0</v>
      </c>
    </row>
    <row r="18" spans="1:6" x14ac:dyDescent="0.2">
      <c r="A18" s="5"/>
      <c r="B18" s="46"/>
      <c r="C18" s="47"/>
      <c r="D18" s="46"/>
      <c r="E18" s="47"/>
    </row>
    <row r="19" spans="1:6" x14ac:dyDescent="0.2">
      <c r="A19" s="17" t="s">
        <v>51</v>
      </c>
      <c r="B19" s="48">
        <v>3</v>
      </c>
      <c r="C19" s="49"/>
      <c r="D19" s="16">
        <v>0</v>
      </c>
      <c r="E19" s="4">
        <f>(B19*D19)*60</f>
        <v>0</v>
      </c>
    </row>
    <row r="20" spans="1:6" x14ac:dyDescent="0.2">
      <c r="A20" s="5"/>
      <c r="B20" s="46"/>
      <c r="C20" s="47"/>
      <c r="D20" s="46"/>
      <c r="E20" s="47"/>
    </row>
    <row r="21" spans="1:6" x14ac:dyDescent="0.2">
      <c r="A21" s="17" t="s">
        <v>50</v>
      </c>
      <c r="B21" s="48">
        <v>2</v>
      </c>
      <c r="C21" s="49"/>
      <c r="D21" s="16">
        <v>0</v>
      </c>
      <c r="E21" s="4">
        <f>(B21*D21)*60</f>
        <v>0</v>
      </c>
    </row>
    <row r="22" spans="1:6" x14ac:dyDescent="0.2">
      <c r="A22" s="5"/>
      <c r="B22" s="46"/>
      <c r="C22" s="47"/>
      <c r="D22" s="46"/>
      <c r="E22" s="47"/>
    </row>
    <row r="23" spans="1:6" x14ac:dyDescent="0.2">
      <c r="A23" s="17" t="s">
        <v>33</v>
      </c>
      <c r="B23" s="48">
        <v>2</v>
      </c>
      <c r="C23" s="49"/>
      <c r="D23" s="16">
        <v>0</v>
      </c>
      <c r="E23" s="4">
        <f>(B23*D23)*60</f>
        <v>0</v>
      </c>
    </row>
    <row r="24" spans="1:6" x14ac:dyDescent="0.2">
      <c r="A24" s="5"/>
      <c r="B24" s="46"/>
      <c r="C24" s="47"/>
      <c r="D24" s="46"/>
      <c r="E24" s="47"/>
    </row>
    <row r="25" spans="1:6" x14ac:dyDescent="0.2">
      <c r="A25" s="17" t="s">
        <v>34</v>
      </c>
      <c r="B25" s="48">
        <v>1</v>
      </c>
      <c r="C25" s="49"/>
      <c r="D25" s="16">
        <v>0</v>
      </c>
      <c r="E25" s="4">
        <f>(B25*D25)*60</f>
        <v>0</v>
      </c>
    </row>
    <row r="26" spans="1:6" x14ac:dyDescent="0.2">
      <c r="A26" s="5"/>
      <c r="B26" s="46"/>
      <c r="C26" s="47"/>
      <c r="D26" s="46"/>
      <c r="E26" s="47"/>
    </row>
    <row r="27" spans="1:6" x14ac:dyDescent="0.2">
      <c r="A27" s="17" t="s">
        <v>40</v>
      </c>
      <c r="B27" s="48">
        <v>3</v>
      </c>
      <c r="C27" s="49"/>
      <c r="D27" s="16">
        <v>0</v>
      </c>
      <c r="E27" s="4">
        <f>(B27*D27)*60</f>
        <v>0</v>
      </c>
    </row>
    <row r="28" spans="1:6" x14ac:dyDescent="0.2">
      <c r="A28" s="5"/>
      <c r="B28" s="46"/>
      <c r="C28" s="47"/>
      <c r="D28" s="46"/>
      <c r="E28" s="47"/>
    </row>
    <row r="29" spans="1:6" x14ac:dyDescent="0.2">
      <c r="A29" s="17" t="s">
        <v>41</v>
      </c>
      <c r="B29" s="48">
        <v>5</v>
      </c>
      <c r="C29" s="49"/>
      <c r="D29" s="16">
        <v>0</v>
      </c>
      <c r="E29" s="4">
        <f>(B29*D29)*60</f>
        <v>0</v>
      </c>
    </row>
    <row r="30" spans="1:6" x14ac:dyDescent="0.2">
      <c r="A30" s="5"/>
      <c r="B30" s="46"/>
      <c r="C30" s="47"/>
      <c r="D30" s="46"/>
      <c r="E30" s="47"/>
    </row>
    <row r="31" spans="1:6" x14ac:dyDescent="0.2">
      <c r="C31" s="21" t="s">
        <v>4</v>
      </c>
      <c r="E31" s="6">
        <f>SUM(E3,E5,E7,E9+E11+E13+E15+E17+E19+E21+E23+E25,E27,E29,)</f>
        <v>0</v>
      </c>
      <c r="F31" s="12"/>
    </row>
    <row r="33" spans="1:5" x14ac:dyDescent="0.2">
      <c r="A33" s="1" t="s">
        <v>5</v>
      </c>
      <c r="C33" s="11"/>
      <c r="D33" s="11"/>
    </row>
    <row r="34" spans="1:5" x14ac:dyDescent="0.2">
      <c r="A34" s="27"/>
      <c r="B34" s="28" t="s">
        <v>6</v>
      </c>
      <c r="C34" s="29" t="s">
        <v>7</v>
      </c>
      <c r="D34" s="29" t="s">
        <v>8</v>
      </c>
      <c r="E34" s="28" t="s">
        <v>44</v>
      </c>
    </row>
    <row r="35" spans="1:5" x14ac:dyDescent="0.2">
      <c r="A35" s="8" t="s">
        <v>32</v>
      </c>
      <c r="B35" s="30">
        <v>16</v>
      </c>
      <c r="C35" s="31">
        <v>0</v>
      </c>
      <c r="D35" s="31">
        <v>0</v>
      </c>
      <c r="E35" s="32">
        <f>((B35*C35)*60)+(D35*5)</f>
        <v>0</v>
      </c>
    </row>
    <row r="36" spans="1:5" x14ac:dyDescent="0.2">
      <c r="A36" s="33"/>
      <c r="C36" s="11"/>
      <c r="D36" s="11" t="s">
        <v>4</v>
      </c>
      <c r="E36" s="34">
        <f>SUM(E35:E35)</f>
        <v>0</v>
      </c>
    </row>
    <row r="38" spans="1:5" x14ac:dyDescent="0.2">
      <c r="A38" s="1" t="s">
        <v>9</v>
      </c>
    </row>
    <row r="39" spans="1:5" x14ac:dyDescent="0.2">
      <c r="A39" s="7" t="s">
        <v>10</v>
      </c>
      <c r="B39" s="3" t="s">
        <v>11</v>
      </c>
      <c r="C39" s="3" t="s">
        <v>12</v>
      </c>
      <c r="D39" s="3" t="s">
        <v>13</v>
      </c>
      <c r="E39" s="3" t="s">
        <v>45</v>
      </c>
    </row>
    <row r="40" spans="1:5" x14ac:dyDescent="0.2">
      <c r="A40" s="8" t="s">
        <v>14</v>
      </c>
      <c r="B40" s="18">
        <v>159713</v>
      </c>
      <c r="C40" s="25">
        <v>0</v>
      </c>
      <c r="D40" s="9">
        <f>B40*C40</f>
        <v>0</v>
      </c>
      <c r="E40" s="9">
        <f>D40*60</f>
        <v>0</v>
      </c>
    </row>
    <row r="41" spans="1:5" x14ac:dyDescent="0.2">
      <c r="A41" s="10" t="s">
        <v>15</v>
      </c>
      <c r="B41" s="19">
        <v>120402</v>
      </c>
      <c r="C41" s="25">
        <v>0</v>
      </c>
      <c r="D41" s="4">
        <f>B41*C41</f>
        <v>0</v>
      </c>
      <c r="E41" s="4">
        <f>D41*60</f>
        <v>0</v>
      </c>
    </row>
    <row r="42" spans="1:5" x14ac:dyDescent="0.2">
      <c r="C42" s="11" t="s">
        <v>4</v>
      </c>
      <c r="D42" s="6">
        <f>SUM(D40:D41)</f>
        <v>0</v>
      </c>
      <c r="E42" s="6">
        <f>SUM(E40:E41)</f>
        <v>0</v>
      </c>
    </row>
    <row r="43" spans="1:5" x14ac:dyDescent="0.2">
      <c r="C43" s="11"/>
      <c r="D43" s="11"/>
    </row>
    <row r="44" spans="1:5" ht="12.75" thickBot="1" x14ac:dyDescent="0.25">
      <c r="A44" s="1" t="s">
        <v>16</v>
      </c>
      <c r="C44" s="11"/>
      <c r="D44" s="11"/>
    </row>
    <row r="45" spans="1:5" x14ac:dyDescent="0.2">
      <c r="A45" s="7" t="s">
        <v>17</v>
      </c>
      <c r="B45" s="14" t="s">
        <v>18</v>
      </c>
      <c r="C45" s="35" t="s">
        <v>46</v>
      </c>
      <c r="D45" s="37"/>
      <c r="E45" s="38"/>
    </row>
    <row r="46" spans="1:5" x14ac:dyDescent="0.2">
      <c r="A46" s="8" t="s">
        <v>17</v>
      </c>
      <c r="B46" s="15">
        <v>0</v>
      </c>
      <c r="C46" s="36">
        <f>B46/72</f>
        <v>0</v>
      </c>
      <c r="D46" s="39"/>
      <c r="E46" s="40"/>
    </row>
    <row r="47" spans="1:5" x14ac:dyDescent="0.2">
      <c r="A47" s="26" t="s">
        <v>35</v>
      </c>
      <c r="D47" s="39"/>
      <c r="E47" s="40"/>
    </row>
    <row r="48" spans="1:5" x14ac:dyDescent="0.2">
      <c r="D48" s="39"/>
      <c r="E48" s="40"/>
    </row>
    <row r="49" spans="1:5" x14ac:dyDescent="0.2">
      <c r="A49" s="13"/>
      <c r="B49" s="12"/>
      <c r="D49" s="41" t="s">
        <v>19</v>
      </c>
      <c r="E49" s="40"/>
    </row>
    <row r="50" spans="1:5" x14ac:dyDescent="0.2">
      <c r="A50" s="1" t="s">
        <v>20</v>
      </c>
      <c r="B50" s="3" t="s">
        <v>21</v>
      </c>
      <c r="D50" s="42" t="s">
        <v>22</v>
      </c>
      <c r="E50" s="43"/>
    </row>
    <row r="51" spans="1:5" ht="12.75" thickBot="1" x14ac:dyDescent="0.25">
      <c r="A51" s="1"/>
      <c r="B51" s="6">
        <f>((E31+E36+E42)/60)+C46</f>
        <v>0</v>
      </c>
      <c r="D51" s="44" t="s">
        <v>23</v>
      </c>
      <c r="E51" s="45"/>
    </row>
    <row r="53" spans="1:5" x14ac:dyDescent="0.2">
      <c r="A53" s="1" t="s">
        <v>24</v>
      </c>
      <c r="B53" s="3" t="s">
        <v>47</v>
      </c>
      <c r="C53" s="3" t="s">
        <v>37</v>
      </c>
      <c r="D53" s="3" t="s">
        <v>25</v>
      </c>
    </row>
    <row r="54" spans="1:5" x14ac:dyDescent="0.2">
      <c r="A54" s="1"/>
      <c r="B54" s="6">
        <f>B51*60</f>
        <v>0</v>
      </c>
      <c r="C54" s="6">
        <f>'Optionele verlenging 2x 1 jaar'!B49*2</f>
        <v>0</v>
      </c>
      <c r="D54" s="6">
        <f>B54+C54</f>
        <v>0</v>
      </c>
    </row>
    <row r="55" spans="1:5" x14ac:dyDescent="0.2">
      <c r="B55" s="20"/>
    </row>
  </sheetData>
  <mergeCells count="43">
    <mergeCell ref="B19:C19"/>
    <mergeCell ref="B18:C18"/>
    <mergeCell ref="D18:E18"/>
    <mergeCell ref="B21:C21"/>
    <mergeCell ref="B22:C22"/>
    <mergeCell ref="D22:E22"/>
    <mergeCell ref="B20:C20"/>
    <mergeCell ref="D20:E20"/>
    <mergeCell ref="B28:C28"/>
    <mergeCell ref="D28:E28"/>
    <mergeCell ref="B23:C23"/>
    <mergeCell ref="B24:C24"/>
    <mergeCell ref="D24:E24"/>
    <mergeCell ref="B29:C29"/>
    <mergeCell ref="B30:C30"/>
    <mergeCell ref="D30:E30"/>
    <mergeCell ref="B2:C2"/>
    <mergeCell ref="B3:C3"/>
    <mergeCell ref="B4:C4"/>
    <mergeCell ref="B27:C27"/>
    <mergeCell ref="D4:E4"/>
    <mergeCell ref="D6:E6"/>
    <mergeCell ref="B25:C25"/>
    <mergeCell ref="B26:C26"/>
    <mergeCell ref="B5:C5"/>
    <mergeCell ref="B6:C6"/>
    <mergeCell ref="D26:E26"/>
    <mergeCell ref="B7:C7"/>
    <mergeCell ref="B8:C8"/>
    <mergeCell ref="D8:E8"/>
    <mergeCell ref="B15:C15"/>
    <mergeCell ref="B16:C16"/>
    <mergeCell ref="D16:E16"/>
    <mergeCell ref="B17:C17"/>
    <mergeCell ref="B9:C9"/>
    <mergeCell ref="B10:C10"/>
    <mergeCell ref="D10:E10"/>
    <mergeCell ref="B11:C11"/>
    <mergeCell ref="B12:C12"/>
    <mergeCell ref="D12:E12"/>
    <mergeCell ref="B13:C13"/>
    <mergeCell ref="B14:C14"/>
    <mergeCell ref="D14:E14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&amp;LPrijzenblad Kiem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50"/>
  <sheetViews>
    <sheetView view="pageLayout" topLeftCell="A8" zoomScaleNormal="100" workbookViewId="0">
      <selection activeCell="B49" sqref="B49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2" t="s">
        <v>1</v>
      </c>
      <c r="B2" s="50" t="s">
        <v>2</v>
      </c>
      <c r="C2" s="51"/>
      <c r="D2" s="3" t="s">
        <v>26</v>
      </c>
      <c r="E2" s="3" t="s">
        <v>27</v>
      </c>
    </row>
    <row r="3" spans="1:5" x14ac:dyDescent="0.2">
      <c r="A3" s="17" t="s">
        <v>36</v>
      </c>
      <c r="B3" s="48">
        <v>2</v>
      </c>
      <c r="C3" s="49"/>
      <c r="D3" s="16">
        <v>0</v>
      </c>
      <c r="E3" s="4">
        <f>(B3*D3)*12</f>
        <v>0</v>
      </c>
    </row>
    <row r="4" spans="1:5" x14ac:dyDescent="0.2">
      <c r="A4" s="5"/>
      <c r="B4" s="46"/>
      <c r="C4" s="47"/>
      <c r="D4" s="46"/>
      <c r="E4" s="47"/>
    </row>
    <row r="5" spans="1:5" x14ac:dyDescent="0.2">
      <c r="A5" s="17" t="s">
        <v>3</v>
      </c>
      <c r="B5" s="48">
        <v>2</v>
      </c>
      <c r="C5" s="49"/>
      <c r="D5" s="16">
        <v>0</v>
      </c>
      <c r="E5" s="4">
        <f>(B5*D5)*12</f>
        <v>0</v>
      </c>
    </row>
    <row r="6" spans="1:5" x14ac:dyDescent="0.2">
      <c r="A6" s="5"/>
      <c r="B6" s="46"/>
      <c r="C6" s="47"/>
      <c r="D6" s="46"/>
      <c r="E6" s="47"/>
    </row>
    <row r="7" spans="1:5" x14ac:dyDescent="0.2">
      <c r="A7" s="17" t="s">
        <v>33</v>
      </c>
      <c r="B7" s="48">
        <v>2</v>
      </c>
      <c r="C7" s="49"/>
      <c r="D7" s="16">
        <v>0</v>
      </c>
      <c r="E7" s="4">
        <f>(B7*D7)*12</f>
        <v>0</v>
      </c>
    </row>
    <row r="8" spans="1:5" x14ac:dyDescent="0.2">
      <c r="A8" s="5"/>
      <c r="B8" s="46"/>
      <c r="C8" s="47"/>
      <c r="D8" s="46"/>
      <c r="E8" s="47"/>
    </row>
    <row r="9" spans="1:5" x14ac:dyDescent="0.2">
      <c r="A9" s="17" t="s">
        <v>38</v>
      </c>
      <c r="B9" s="48">
        <v>5</v>
      </c>
      <c r="C9" s="49"/>
      <c r="D9" s="16">
        <v>0</v>
      </c>
      <c r="E9" s="4">
        <f>(B9*D9)*12</f>
        <v>0</v>
      </c>
    </row>
    <row r="10" spans="1:5" x14ac:dyDescent="0.2">
      <c r="A10" s="5"/>
      <c r="B10" s="46"/>
      <c r="C10" s="47"/>
      <c r="D10" s="46"/>
      <c r="E10" s="47"/>
    </row>
    <row r="11" spans="1:5" x14ac:dyDescent="0.2">
      <c r="A11" s="17" t="s">
        <v>49</v>
      </c>
      <c r="B11" s="48">
        <v>5</v>
      </c>
      <c r="C11" s="49"/>
      <c r="D11" s="16">
        <v>0</v>
      </c>
      <c r="E11" s="4">
        <f>(B11*D11)*12</f>
        <v>0</v>
      </c>
    </row>
    <row r="12" spans="1:5" x14ac:dyDescent="0.2">
      <c r="A12" s="5"/>
      <c r="B12" s="46"/>
      <c r="C12" s="47"/>
      <c r="D12" s="46"/>
      <c r="E12" s="47"/>
    </row>
    <row r="13" spans="1:5" x14ac:dyDescent="0.2">
      <c r="A13" s="17" t="s">
        <v>33</v>
      </c>
      <c r="B13" s="48">
        <v>2</v>
      </c>
      <c r="C13" s="49"/>
      <c r="D13" s="16">
        <v>0</v>
      </c>
      <c r="E13" s="4">
        <f>(B13*D13)*12</f>
        <v>0</v>
      </c>
    </row>
    <row r="14" spans="1:5" x14ac:dyDescent="0.2">
      <c r="A14" s="5"/>
      <c r="B14" s="46"/>
      <c r="C14" s="47"/>
      <c r="D14" s="46"/>
      <c r="E14" s="47"/>
    </row>
    <row r="15" spans="1:5" x14ac:dyDescent="0.2">
      <c r="A15" s="17" t="s">
        <v>39</v>
      </c>
      <c r="B15" s="48">
        <v>8</v>
      </c>
      <c r="C15" s="49"/>
      <c r="D15" s="16">
        <v>0</v>
      </c>
      <c r="E15" s="4">
        <f>(B15*D15)*12</f>
        <v>0</v>
      </c>
    </row>
    <row r="16" spans="1:5" x14ac:dyDescent="0.2">
      <c r="A16" s="5"/>
      <c r="B16" s="46"/>
      <c r="C16" s="47"/>
      <c r="D16" s="46"/>
      <c r="E16" s="47"/>
    </row>
    <row r="17" spans="1:6" x14ac:dyDescent="0.2">
      <c r="A17" s="17" t="s">
        <v>48</v>
      </c>
      <c r="B17" s="48">
        <v>3</v>
      </c>
      <c r="C17" s="49"/>
      <c r="D17" s="16">
        <v>0</v>
      </c>
      <c r="E17" s="4">
        <f>(B17*D17)*12</f>
        <v>0</v>
      </c>
    </row>
    <row r="18" spans="1:6" x14ac:dyDescent="0.2">
      <c r="A18" s="5"/>
      <c r="B18" s="46"/>
      <c r="C18" s="47"/>
      <c r="D18" s="46"/>
      <c r="E18" s="47"/>
    </row>
    <row r="19" spans="1:6" x14ac:dyDescent="0.2">
      <c r="A19" s="17" t="s">
        <v>51</v>
      </c>
      <c r="B19" s="48">
        <v>3</v>
      </c>
      <c r="C19" s="49"/>
      <c r="D19" s="16">
        <v>0</v>
      </c>
      <c r="E19" s="4">
        <f>(B19*D19)*12</f>
        <v>0</v>
      </c>
    </row>
    <row r="20" spans="1:6" x14ac:dyDescent="0.2">
      <c r="A20" s="5"/>
      <c r="B20" s="46"/>
      <c r="C20" s="47"/>
      <c r="D20" s="46"/>
      <c r="E20" s="47"/>
    </row>
    <row r="21" spans="1:6" x14ac:dyDescent="0.2">
      <c r="A21" s="17" t="s">
        <v>50</v>
      </c>
      <c r="B21" s="48">
        <v>2</v>
      </c>
      <c r="C21" s="49"/>
      <c r="D21" s="16">
        <v>0</v>
      </c>
      <c r="E21" s="4">
        <f>(B21*D21)*12</f>
        <v>0</v>
      </c>
    </row>
    <row r="22" spans="1:6" x14ac:dyDescent="0.2">
      <c r="A22" s="5"/>
      <c r="B22" s="46"/>
      <c r="C22" s="47"/>
      <c r="D22" s="46"/>
      <c r="E22" s="47"/>
    </row>
    <row r="23" spans="1:6" x14ac:dyDescent="0.2">
      <c r="A23" s="17" t="s">
        <v>33</v>
      </c>
      <c r="B23" s="48">
        <v>2</v>
      </c>
      <c r="C23" s="49"/>
      <c r="D23" s="16">
        <v>0</v>
      </c>
      <c r="E23" s="4">
        <f>(B23*D23)*12</f>
        <v>0</v>
      </c>
    </row>
    <row r="24" spans="1:6" x14ac:dyDescent="0.2">
      <c r="A24" s="5"/>
      <c r="B24" s="46"/>
      <c r="C24" s="47"/>
      <c r="D24" s="46"/>
      <c r="E24" s="47"/>
    </row>
    <row r="25" spans="1:6" x14ac:dyDescent="0.2">
      <c r="A25" s="17" t="s">
        <v>34</v>
      </c>
      <c r="B25" s="48">
        <v>1</v>
      </c>
      <c r="C25" s="49"/>
      <c r="D25" s="16">
        <v>0</v>
      </c>
      <c r="E25" s="4">
        <f>(B25*D25)*12</f>
        <v>0</v>
      </c>
    </row>
    <row r="26" spans="1:6" x14ac:dyDescent="0.2">
      <c r="A26" s="5"/>
      <c r="B26" s="46"/>
      <c r="C26" s="47"/>
      <c r="D26" s="46"/>
      <c r="E26" s="47"/>
    </row>
    <row r="27" spans="1:6" x14ac:dyDescent="0.2">
      <c r="A27" s="17" t="s">
        <v>40</v>
      </c>
      <c r="B27" s="48">
        <v>3</v>
      </c>
      <c r="C27" s="49"/>
      <c r="D27" s="16">
        <v>0</v>
      </c>
      <c r="E27" s="4">
        <f>(B27*D27)*12</f>
        <v>0</v>
      </c>
    </row>
    <row r="28" spans="1:6" x14ac:dyDescent="0.2">
      <c r="A28" s="5"/>
      <c r="B28" s="46"/>
      <c r="C28" s="47"/>
      <c r="D28" s="46"/>
      <c r="E28" s="47"/>
    </row>
    <row r="29" spans="1:6" x14ac:dyDescent="0.2">
      <c r="A29" s="17" t="s">
        <v>41</v>
      </c>
      <c r="B29" s="48">
        <v>5</v>
      </c>
      <c r="C29" s="49"/>
      <c r="D29" s="16">
        <v>0</v>
      </c>
      <c r="E29" s="4">
        <f>(B29*D29)*12</f>
        <v>0</v>
      </c>
    </row>
    <row r="30" spans="1:6" x14ac:dyDescent="0.2">
      <c r="A30" s="5"/>
      <c r="B30" s="46"/>
      <c r="C30" s="47"/>
      <c r="D30" s="46"/>
      <c r="E30" s="47"/>
    </row>
    <row r="31" spans="1:6" x14ac:dyDescent="0.2">
      <c r="C31" s="21" t="s">
        <v>4</v>
      </c>
      <c r="E31" s="6">
        <f>SUM(E3+E5+E7+E9+E11+E13+E15+E17,E19,E21,E23,E25,E27,E29)</f>
        <v>0</v>
      </c>
      <c r="F31" s="12"/>
    </row>
    <row r="33" spans="1:6" x14ac:dyDescent="0.2">
      <c r="A33" s="1" t="s">
        <v>5</v>
      </c>
      <c r="C33" s="11"/>
      <c r="D33" s="11"/>
    </row>
    <row r="34" spans="1:6" x14ac:dyDescent="0.2">
      <c r="A34" s="27"/>
      <c r="B34" s="28" t="s">
        <v>6</v>
      </c>
      <c r="C34" s="29" t="s">
        <v>28</v>
      </c>
      <c r="D34" s="29" t="s">
        <v>8</v>
      </c>
      <c r="E34" s="28" t="s">
        <v>29</v>
      </c>
    </row>
    <row r="35" spans="1:6" x14ac:dyDescent="0.2">
      <c r="A35" s="8" t="s">
        <v>32</v>
      </c>
      <c r="B35" s="30">
        <v>16</v>
      </c>
      <c r="C35" s="31">
        <v>0</v>
      </c>
      <c r="D35" s="31">
        <v>0</v>
      </c>
      <c r="E35" s="32">
        <f>((B35*C35)*12)+(D35*1)</f>
        <v>0</v>
      </c>
    </row>
    <row r="36" spans="1:6" x14ac:dyDescent="0.2">
      <c r="A36" s="33"/>
      <c r="C36" s="11"/>
      <c r="D36" s="11" t="s">
        <v>4</v>
      </c>
      <c r="E36" s="34">
        <f>SUM(E35:E35)</f>
        <v>0</v>
      </c>
    </row>
    <row r="38" spans="1:6" x14ac:dyDescent="0.2">
      <c r="A38" s="1" t="s">
        <v>9</v>
      </c>
    </row>
    <row r="39" spans="1:6" x14ac:dyDescent="0.2">
      <c r="A39" s="7" t="s">
        <v>10</v>
      </c>
      <c r="B39" s="3" t="s">
        <v>11</v>
      </c>
      <c r="C39" s="3" t="s">
        <v>12</v>
      </c>
      <c r="D39" s="3" t="s">
        <v>13</v>
      </c>
      <c r="E39" s="3" t="s">
        <v>30</v>
      </c>
    </row>
    <row r="40" spans="1:6" x14ac:dyDescent="0.2">
      <c r="A40" s="8" t="s">
        <v>14</v>
      </c>
      <c r="B40" s="18">
        <v>159713</v>
      </c>
      <c r="C40" s="25">
        <v>0</v>
      </c>
      <c r="D40" s="9">
        <f>B40*C40</f>
        <v>0</v>
      </c>
      <c r="E40" s="9">
        <f>D40*12</f>
        <v>0</v>
      </c>
    </row>
    <row r="41" spans="1:6" x14ac:dyDescent="0.2">
      <c r="A41" s="10" t="s">
        <v>15</v>
      </c>
      <c r="B41" s="19">
        <v>120402</v>
      </c>
      <c r="C41" s="25">
        <v>0</v>
      </c>
      <c r="D41" s="4">
        <f>B41*C41</f>
        <v>0</v>
      </c>
      <c r="E41" s="4">
        <f>D41*12</f>
        <v>0</v>
      </c>
    </row>
    <row r="42" spans="1:6" x14ac:dyDescent="0.2">
      <c r="C42" s="11" t="s">
        <v>4</v>
      </c>
      <c r="D42" s="6">
        <f>SUM(D40:D41)</f>
        <v>0</v>
      </c>
      <c r="E42" s="6">
        <f>SUM(E40:E41)</f>
        <v>0</v>
      </c>
    </row>
    <row r="43" spans="1:6" x14ac:dyDescent="0.2">
      <c r="C43" s="11"/>
      <c r="D43" s="23"/>
      <c r="E43" s="24"/>
      <c r="F43" s="24"/>
    </row>
    <row r="44" spans="1:6" x14ac:dyDescent="0.2">
      <c r="A44" s="13"/>
      <c r="B44" s="12"/>
    </row>
    <row r="45" spans="1:6" x14ac:dyDescent="0.2">
      <c r="A45" s="1" t="s">
        <v>20</v>
      </c>
      <c r="B45" s="3" t="s">
        <v>21</v>
      </c>
    </row>
    <row r="46" spans="1:6" x14ac:dyDescent="0.2">
      <c r="A46" s="1"/>
      <c r="B46" s="6">
        <f>((E31+E36+E42)/12)</f>
        <v>0</v>
      </c>
    </row>
    <row r="48" spans="1:6" x14ac:dyDescent="0.2">
      <c r="A48" s="1" t="s">
        <v>24</v>
      </c>
      <c r="B48" s="3" t="s">
        <v>31</v>
      </c>
    </row>
    <row r="49" spans="1:2" x14ac:dyDescent="0.2">
      <c r="A49" s="1"/>
      <c r="B49" s="6">
        <f>B46*12</f>
        <v>0</v>
      </c>
    </row>
    <row r="50" spans="1:2" x14ac:dyDescent="0.2">
      <c r="B50" s="20"/>
    </row>
  </sheetData>
  <mergeCells count="43">
    <mergeCell ref="D18:E18"/>
    <mergeCell ref="D20:E20"/>
    <mergeCell ref="D22:E22"/>
    <mergeCell ref="B30:C30"/>
    <mergeCell ref="D30:E30"/>
    <mergeCell ref="D24:E24"/>
    <mergeCell ref="D26:E26"/>
    <mergeCell ref="B29:C29"/>
    <mergeCell ref="B26:C26"/>
    <mergeCell ref="D28:E28"/>
    <mergeCell ref="B27:C27"/>
    <mergeCell ref="B28:C28"/>
    <mergeCell ref="B23:C23"/>
    <mergeCell ref="B24:C24"/>
    <mergeCell ref="B25:C25"/>
    <mergeCell ref="D16:E16"/>
    <mergeCell ref="B13:C13"/>
    <mergeCell ref="B14:C14"/>
    <mergeCell ref="D4:E4"/>
    <mergeCell ref="D6:E6"/>
    <mergeCell ref="D8:E8"/>
    <mergeCell ref="B11:C11"/>
    <mergeCell ref="B12:C12"/>
    <mergeCell ref="D12:E12"/>
    <mergeCell ref="D10:E10"/>
    <mergeCell ref="D14:E14"/>
    <mergeCell ref="B7:C7"/>
    <mergeCell ref="B8:C8"/>
    <mergeCell ref="B9:C9"/>
    <mergeCell ref="B10:C10"/>
    <mergeCell ref="B2:C2"/>
    <mergeCell ref="B21:C21"/>
    <mergeCell ref="B22:C22"/>
    <mergeCell ref="B18:C18"/>
    <mergeCell ref="B19:C19"/>
    <mergeCell ref="B17:C17"/>
    <mergeCell ref="B20:C20"/>
    <mergeCell ref="B3:C3"/>
    <mergeCell ref="B4:C4"/>
    <mergeCell ref="B5:C5"/>
    <mergeCell ref="B6:C6"/>
    <mergeCell ref="B15:C15"/>
    <mergeCell ref="B16:C16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88" orientation="landscape" r:id="rId1"/>
  <headerFooter>
    <oddHeader>&amp;LPrijzenblad Kiem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7" ma:contentTypeDescription="Een nieuw document maken." ma:contentTypeScope="" ma:versionID="07db2f2750187d32dc8979794f2cbf64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f799d8bb4cd0cfea6f9f85a8822175b9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Props1.xml><?xml version="1.0" encoding="utf-8"?>
<ds:datastoreItem xmlns:ds="http://schemas.openxmlformats.org/officeDocument/2006/customXml" ds:itemID="{759A3CE6-63B0-47BE-849B-39FE8716A6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2023-12-07T14:27:25Z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