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211"/>
  <workbookPr filterPrivacy="1" codeName="ThisWorkbook" autoCompressPictures="0"/>
  <xr:revisionPtr revIDLastSave="0" documentId="13_ncr:1_{3604312F-042A-994D-A648-AC83970C2A52}" xr6:coauthVersionLast="47" xr6:coauthVersionMax="47" xr10:uidLastSave="{00000000-0000-0000-0000-000000000000}"/>
  <bookViews>
    <workbookView xWindow="38600" yWindow="500" windowWidth="34400" windowHeight="19340" activeTab="5" xr2:uid="{00000000-000D-0000-FFFF-FFFF00000000}"/>
  </bookViews>
  <sheets>
    <sheet name="Beoordelen open vragen" sheetId="6" r:id="rId1"/>
    <sheet name="Beoordelaar 1" sheetId="7" r:id="rId2"/>
    <sheet name="Beoordelaar 2" sheetId="15" r:id="rId3"/>
    <sheet name="Beoordelaar 3" sheetId="16" r:id="rId4"/>
    <sheet name="Beoordelaar 4" sheetId="19" r:id="rId5"/>
    <sheet name="Consensus" sheetId="9" r:id="rId6"/>
    <sheet name="Eindscores" sheetId="18" r:id="rId7"/>
  </sheets>
  <definedNames>
    <definedName name="SCORE">'Beoordelen open vragen'!$A$12:$A$17</definedName>
  </definedNames>
  <calcPr calcId="191028"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24" i="9" l="1"/>
  <c r="D18" i="9"/>
  <c r="D12" i="9"/>
  <c r="D6" i="9"/>
  <c r="B24" i="9"/>
  <c r="B18" i="9"/>
  <c r="B12" i="9"/>
  <c r="A10" i="19"/>
  <c r="A9" i="19"/>
  <c r="A8" i="19"/>
  <c r="A7" i="19"/>
  <c r="A6" i="19"/>
  <c r="A5" i="19"/>
  <c r="A4" i="19"/>
  <c r="A3" i="19"/>
  <c r="C2" i="18"/>
  <c r="D8" i="9"/>
  <c r="D14" i="9"/>
  <c r="D20" i="9"/>
  <c r="D26" i="9"/>
  <c r="D28" i="9"/>
  <c r="C3" i="18"/>
  <c r="C4" i="18"/>
  <c r="B17" i="9"/>
  <c r="B16" i="9"/>
  <c r="B15" i="9"/>
  <c r="B11" i="9"/>
  <c r="B10" i="9"/>
  <c r="B9" i="9"/>
  <c r="A10" i="16"/>
  <c r="A9" i="16"/>
  <c r="A8" i="16"/>
  <c r="A7" i="16"/>
  <c r="A6" i="16"/>
  <c r="A5" i="16"/>
  <c r="A4" i="16"/>
  <c r="A3" i="16"/>
  <c r="A10" i="15"/>
  <c r="A9" i="15"/>
  <c r="A8" i="15"/>
  <c r="A7" i="15"/>
  <c r="A6" i="15"/>
  <c r="A5" i="15"/>
  <c r="A4" i="15"/>
  <c r="A3" i="15"/>
  <c r="B23" i="9"/>
  <c r="B22" i="9"/>
  <c r="B21" i="9"/>
  <c r="A21" i="9"/>
  <c r="A15" i="9"/>
  <c r="A9" i="9"/>
  <c r="A3" i="9"/>
  <c r="A6" i="7"/>
  <c r="A9" i="7"/>
  <c r="A10" i="7"/>
  <c r="A8" i="7"/>
  <c r="A7" i="7"/>
  <c r="A5" i="7"/>
  <c r="A4" i="7"/>
  <c r="A3" i="7"/>
  <c r="D2" i="9"/>
  <c r="D23" i="9"/>
  <c r="D17" i="9"/>
  <c r="D11" i="9"/>
  <c r="D5" i="9"/>
  <c r="D10" i="9"/>
  <c r="D4" i="9"/>
  <c r="D21" i="9"/>
  <c r="D15" i="9"/>
  <c r="D9" i="9"/>
  <c r="D3" i="9"/>
  <c r="D22" i="9"/>
  <c r="D16" i="9"/>
  <c r="C8" i="18"/>
</calcChain>
</file>

<file path=xl/sharedStrings.xml><?xml version="1.0" encoding="utf-8"?>
<sst xmlns="http://schemas.openxmlformats.org/spreadsheetml/2006/main" count="102" uniqueCount="45">
  <si>
    <t>Beoordeling open vragen</t>
  </si>
  <si>
    <t>Om de kwaliteit van een inschrijver te kunnen beoordelen heeft de aanbestedende dienst gekozen voor de beoordelingsmethodiek ‘gunnen op waarde’. Per item zal de beoordelingsgroep een waarde toekennen, afhankelijk van het onderwerp en de keuzemogelijkheden die de beoordelaar heeft voor dat onderdeel. Hoe meer toegevoegde waarde en/of kwaliteit een inschrijver biedt, hoe hoger zij op het onderdeel kwaliteit scoort (meer € waarde). Om de kwaliteit en toegevoegde waarde van de inschrijver(s) te kunnen beoordelen dient inschrijver haar kwaliteit aan te tonen en meerwaarde uit te werken conform onderstaande open vragen.</t>
  </si>
  <si>
    <t>Wijze van beoordeling van de open vragen:</t>
  </si>
  <si>
    <t>6.1.1</t>
  </si>
  <si>
    <t>6.1.2</t>
  </si>
  <si>
    <t>6.1.3</t>
  </si>
  <si>
    <t xml:space="preserve"> 6.1.4</t>
  </si>
  <si>
    <t>Uitmuntend</t>
  </si>
  <si>
    <t>Goed</t>
  </si>
  <si>
    <t>Voldoende</t>
  </si>
  <si>
    <t>Matig</t>
  </si>
  <si>
    <t>Onvoldoende</t>
  </si>
  <si>
    <t>KO</t>
  </si>
  <si>
    <t>SCORE</t>
  </si>
  <si>
    <t>Beoordelaar 1: &lt;&lt;&gt;&gt;</t>
  </si>
  <si>
    <t>Inschrijver 1</t>
  </si>
  <si>
    <t>Open vragen</t>
  </si>
  <si>
    <t>Score:</t>
  </si>
  <si>
    <t>&lt;MOTIVATIE&gt;</t>
  </si>
  <si>
    <t>Beoordelaar 2: &lt;&lt;&gt;&gt;</t>
  </si>
  <si>
    <t>Beoordelaar 3: &lt;&lt;&gt;&gt;</t>
  </si>
  <si>
    <t>Totaalwaardes</t>
  </si>
  <si>
    <t xml:space="preserve">MOTIVATIE CONSENSUS </t>
  </si>
  <si>
    <t>Beoordelaar 1</t>
  </si>
  <si>
    <t>&lt;&lt;motivatie CONSENSUS&gt;&gt;</t>
  </si>
  <si>
    <t>Beoordelaar 2</t>
  </si>
  <si>
    <t>Beoordelaar 3</t>
  </si>
  <si>
    <t>Consensus</t>
  </si>
  <si>
    <t>Totaal behaalde waarde open vragen:</t>
  </si>
  <si>
    <t>Totaalwaarde criterium kwaliteit</t>
  </si>
  <si>
    <t>Onderdeel</t>
  </si>
  <si>
    <t>Totaal behaalde waarde criterium kwaliteit:</t>
  </si>
  <si>
    <t>Totaal behaalde waarde criterium prijs:</t>
  </si>
  <si>
    <t>FICTIEVE EINDWAARDE (prijs -/- kwaliteit):</t>
  </si>
  <si>
    <t>7.1.1 Beschrijving boekingsproces</t>
  </si>
  <si>
    <t>Inschrijver dient op maximaal 6 A4 haar online- en offline boekingsproces te beschrijven. Inschrijver beschrijft hier minimaal;
•	 Het organiseren van een boekingsproces: Een realistisch tijdspad binnen de gestelde termijnen van deze aanbesteding (wanneer doet inschrijver wat in de eerste fase van de dynamische verificatie); 
•	 Hoe zij het boekingsproces gaat inrichten naar de wensen van de opdrachtgever;
•	 Hoe zij gebruiksvriendelijkheid van het boekingsproces monitort;
•	 Welke stappen een boeker moet doorlopen om een boeking te plaatsen;
•	 Hoe voorkomt inschrijver dat er onduidelijkheid ontstaat over de bedoelde plaatsnaam van bestemming? Hiermee bedoelt aanbestedende dienst dezelfde plaatsnaam in een andere provincie. Hoe borgt inschrijver de kennis over de verschillende continenten en landen om een verkeerde boeking te voorkomen?;
•	 Welke flexibiliteit biedt inschrijver ten aanzien van de boeking? Bijvoorbeeld in de situatie dat de reiziger in verband met een pandemie vast zit in Barcelona waarbij de reis of vervolgreis niet door kan gaan?;
•	 In welke mate blijft inschrijver betrokken bij de uitvoering van de reis vanaf het moment dat het vervoersmiddel vertrokken is?; 
•	 Waar kan opdrachtgever aangeven waar opdrachtnemer rekening dient te houden tijdens het parkeren (rekening houdend met de omgeving)</t>
  </si>
  <si>
    <t>7.1.2 Veiligheid, calamiteiten en inzetten van partners</t>
  </si>
  <si>
    <t>Inschrijver dient te beschrijven op maximaal 2 A4 hoe zij handelt wanneer er zich op de reisbestemming calamiteiten voordoen, hierbij dienen inschrijvers te denken aan de volgende situaties:
•	 Een bus krijgt pech of ongeval in het binnenland en buitenland en de bus kan niet verder;
•	 Een reiziger wordt ziek gedurende de reis;
•	 Een buschauffeur kan de reis niet meer vervolgen;
•	 Op welke wijze geeft inschrijver invulling aan het rijtijdenbesluit voor een reis naar bijvoorbeeld Barcelona, waar slapen de chauffeurs dan?
•	 Mate waarin inschrijver meedenkt over oplossingen van problemen die zich voordoen bij een nieuwe internationale catastrofe waarvoor bijvoorbeeld evacuaties nodig zijn.
•	 Op welke wijze kan inschrijver flexibel inspelen op een busreis waarop hetzelfde moment 5 grote touringcars nodig zijn?;
•	 Hoe gaat inschrijver om met een situatie waarbij 5 grote touringcars zijn gereserveerd en op het laatste moment dat er nog 2 extra touringcars nodig zijn?</t>
  </si>
  <si>
    <t>7.1.3 Duurzaamheid</t>
  </si>
  <si>
    <t>Inschrijver dient te beschrijven op maximaal 1 A4 welke maatregelen zij treft met betrekking tot duurzaamheid, CO2 uitstoot en reductie en CO2 compensatie. 
•	 Welke bussen met welke milieuklasse zet inschrijver in kijkend naar de volgende groep; een touringcar.
•	 Welke euroklassen worden ingezet?;
•	 Hoe voorkomt inschrijver dat er een touringcar ingezet wordt die op bestemming niet voldoet aan de nieuwste milieueisen?</t>
  </si>
  <si>
    <t>7.1.4 Goed werkgeverschap</t>
  </si>
  <si>
    <t>Inschrijver dient op maximaal 2 A4 te beschrijven op welke wijze zij invulling gaat geven op de volgende vraagstukken teneinde een goede ‘gastheer’ aan boord van de bus te kunnen bieden.
•	 Gericht op HR-beleid, welke cursussen geeft en aandacht schenkt werkgever ten aanzien van sociale en technische veiligheid?
•	 Welke mogelijkheden geeft inschrijver voor BHV-SHV trainingen aan chauffeurs?
•	 Welk opleidingsbudget stelt inschrijver jaarlijks beschikbaar?
•	 Hoe voorkomt opdrachtgever dat een chauffeur “verkeerde taal” spreekt naar leerlingen (hoe communiceert een buschauffeur naar vmbo-leerlingen) 
•	 Hoe koppelt inschrijver de juiste chauffeurs aan de juiste doelgroep (havo, vmbo, praktijkonderwijs etc.)?
•	 Hoe kan opdrachtgever aangeven hoe zij de reis hebben ervaren?
•	 Op welke wijze borgt inschrijver dat de medewerkers die de dienstverlening gaan uitvoeren volledig op de hoogte zijn van de uitgangspunten van deze aanbesteding?</t>
  </si>
  <si>
    <t>7.1 Open vragen + toelichting</t>
  </si>
  <si>
    <t>Beoordelaar 4: &lt;&lt;&gt;&gt;</t>
  </si>
  <si>
    <t>Beoordelaar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</si>
</sst>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quot;€&quot;\ #,##0.0000"/>
  </numFmts>
  <fonts count="23"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Calibri"/>
      <family val="2"/>
      <scheme val="minor"/>
    </font>
    <font>
      <b/>
      <sz val="8"/>
      <name val="Verdana"/>
      <family val="2"/>
    </font>
    <font>
      <b/>
      <sz val="11"/>
      <color indexed="8"/>
      <name val="Verdana"/>
      <family val="2"/>
    </font>
    <font>
      <b/>
      <sz val="11"/>
      <color theme="0"/>
      <name val="Verdana"/>
      <family val="2"/>
    </font>
    <font>
      <sz val="10"/>
      <color rgb="FF000000"/>
      <name val="Verdana"/>
      <family val="2"/>
    </font>
    <font>
      <b/>
      <sz val="10"/>
      <color rgb="FFFF0000"/>
      <name val="Verdana"/>
      <family val="2"/>
    </font>
    <font>
      <b/>
      <sz val="10"/>
      <name val="Verdana"/>
      <family val="2"/>
    </font>
    <font>
      <b/>
      <sz val="18"/>
      <color theme="1"/>
      <name val="Verdana"/>
      <family val="2"/>
    </font>
    <font>
      <sz val="12"/>
      <color rgb="FF454545"/>
      <name val="Helvetica Neue"/>
      <family val="2"/>
    </font>
    <font>
      <i/>
      <sz val="10"/>
      <color theme="1"/>
      <name val="Verdana"/>
      <family val="2"/>
    </font>
    <font>
      <b/>
      <sz val="9"/>
      <color theme="0"/>
      <name val="Verdana"/>
      <family val="2"/>
    </font>
    <font>
      <b/>
      <sz val="10"/>
      <color theme="6" tint="-0.249977111117893"/>
      <name val="Verdana"/>
      <family val="2"/>
    </font>
    <font>
      <sz val="10"/>
      <color rgb="FFFF0000"/>
      <name val="Verdana"/>
      <family val="2"/>
    </font>
    <font>
      <sz val="11"/>
      <color theme="0"/>
      <name val="Calibri"/>
      <family val="2"/>
      <scheme val="minor"/>
    </font>
    <font>
      <b/>
      <sz val="10"/>
      <color theme="0"/>
      <name val="Verdana"/>
      <family val="2"/>
    </font>
    <font>
      <sz val="8"/>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2"/>
        <bgColor indexed="64"/>
      </patternFill>
    </fill>
    <fill>
      <patternFill patternType="solid">
        <fgColor theme="6"/>
        <bgColor indexed="64"/>
      </patternFill>
    </fill>
    <fill>
      <patternFill patternType="solid">
        <fgColor theme="6" tint="-0.499984740745262"/>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rgb="FF000000"/>
      </top>
      <bottom style="thin">
        <color rgb="FF000000"/>
      </bottom>
      <diagonal/>
    </border>
    <border>
      <left style="thin">
        <color auto="1"/>
      </left>
      <right/>
      <top style="thin">
        <color rgb="FF000000"/>
      </top>
      <bottom/>
      <diagonal/>
    </border>
    <border>
      <left style="thin">
        <color auto="1"/>
      </left>
      <right/>
      <top/>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86">
    <xf numFmtId="0" fontId="0" fillId="0" borderId="0" xfId="0"/>
    <xf numFmtId="0" fontId="2" fillId="0" borderId="0" xfId="0" applyFont="1"/>
    <xf numFmtId="0" fontId="0" fillId="0" borderId="0" xfId="0" applyAlignment="1">
      <alignment wrapText="1"/>
    </xf>
    <xf numFmtId="0" fontId="7" fillId="0" borderId="0" xfId="0" applyFont="1"/>
    <xf numFmtId="0" fontId="4" fillId="2" borderId="7" xfId="0" applyFont="1" applyFill="1" applyBorder="1" applyAlignment="1">
      <alignment horizontal="left" vertical="center" indent="1"/>
    </xf>
    <xf numFmtId="0" fontId="0" fillId="0" borderId="0" xfId="0" applyAlignment="1">
      <alignment horizontal="left"/>
    </xf>
    <xf numFmtId="0" fontId="15" fillId="0" borderId="0" xfId="0" applyFont="1"/>
    <xf numFmtId="0" fontId="3" fillId="2" borderId="7" xfId="0" applyFont="1" applyFill="1" applyBorder="1" applyAlignment="1">
      <alignment horizontal="left" vertical="center" indent="1"/>
    </xf>
    <xf numFmtId="0" fontId="2" fillId="2" borderId="7" xfId="0" applyFont="1" applyFill="1" applyBorder="1" applyAlignment="1">
      <alignment horizontal="left" vertical="center" wrapText="1" indent="1"/>
    </xf>
    <xf numFmtId="0" fontId="3" fillId="4" borderId="1" xfId="0" applyFont="1" applyFill="1" applyBorder="1" applyAlignment="1">
      <alignment vertical="center" wrapText="1"/>
    </xf>
    <xf numFmtId="0" fontId="4" fillId="3" borderId="1" xfId="0" applyFont="1" applyFill="1" applyBorder="1" applyAlignment="1" applyProtection="1">
      <alignment horizontal="left" vertical="center" indent="1"/>
      <protection locked="0"/>
    </xf>
    <xf numFmtId="0" fontId="1" fillId="0" borderId="0" xfId="0" applyFont="1"/>
    <xf numFmtId="0" fontId="1" fillId="6" borderId="1" xfId="0" applyFont="1" applyFill="1" applyBorder="1" applyAlignment="1">
      <alignment horizontal="left" vertical="center" indent="1"/>
    </xf>
    <xf numFmtId="0" fontId="2" fillId="3" borderId="2" xfId="0" applyFont="1" applyFill="1" applyBorder="1"/>
    <xf numFmtId="0" fontId="2" fillId="2" borderId="7" xfId="0" applyFont="1" applyFill="1" applyBorder="1"/>
    <xf numFmtId="0" fontId="2" fillId="3" borderId="4" xfId="0" applyFont="1" applyFill="1" applyBorder="1"/>
    <xf numFmtId="0" fontId="2" fillId="2" borderId="0" xfId="0" applyFont="1" applyFill="1"/>
    <xf numFmtId="165" fontId="2" fillId="0" borderId="0" xfId="0" applyNumberFormat="1" applyFont="1" applyAlignment="1">
      <alignment horizontal="center"/>
    </xf>
    <xf numFmtId="164" fontId="2" fillId="2" borderId="7" xfId="0" applyNumberFormat="1" applyFont="1" applyFill="1" applyBorder="1" applyAlignment="1">
      <alignment horizontal="center" vertical="center" wrapText="1"/>
    </xf>
    <xf numFmtId="0" fontId="17" fillId="3" borderId="8" xfId="0" applyFont="1" applyFill="1" applyBorder="1" applyAlignment="1">
      <alignment horizontal="center" vertical="center"/>
    </xf>
    <xf numFmtId="0" fontId="2" fillId="6" borderId="1" xfId="0" applyFont="1" applyFill="1" applyBorder="1" applyAlignment="1">
      <alignment horizontal="center" vertical="center"/>
    </xf>
    <xf numFmtId="164" fontId="2" fillId="7" borderId="1" xfId="0" applyNumberFormat="1" applyFont="1" applyFill="1" applyBorder="1" applyAlignment="1">
      <alignment horizontal="center" vertical="center" wrapText="1"/>
    </xf>
    <xf numFmtId="0" fontId="8" fillId="2" borderId="7" xfId="0" applyFont="1" applyFill="1" applyBorder="1" applyAlignment="1">
      <alignment horizontal="center" vertical="center" wrapText="1"/>
    </xf>
    <xf numFmtId="0" fontId="10" fillId="0" borderId="0" xfId="0" applyFont="1" applyAlignment="1">
      <alignment horizontal="right" vertical="center" wrapText="1"/>
    </xf>
    <xf numFmtId="0" fontId="8" fillId="0" borderId="0" xfId="0" applyFont="1" applyAlignment="1">
      <alignment horizontal="center" vertical="center" wrapText="1"/>
    </xf>
    <xf numFmtId="0" fontId="1" fillId="6" borderId="2" xfId="0" applyFont="1" applyFill="1" applyBorder="1" applyAlignment="1">
      <alignment vertical="center"/>
    </xf>
    <xf numFmtId="0" fontId="4" fillId="0" borderId="7" xfId="0" applyFont="1" applyBorder="1" applyAlignment="1">
      <alignment horizontal="left" vertical="center" indent="1"/>
    </xf>
    <xf numFmtId="0" fontId="4" fillId="6" borderId="3" xfId="0" applyFont="1" applyFill="1" applyBorder="1" applyAlignment="1">
      <alignment vertical="center"/>
    </xf>
    <xf numFmtId="0" fontId="1" fillId="3" borderId="1" xfId="0" applyFont="1" applyFill="1" applyBorder="1" applyAlignment="1">
      <alignment horizontal="left" vertical="center"/>
    </xf>
    <xf numFmtId="0" fontId="1" fillId="3" borderId="1" xfId="0" applyFont="1" applyFill="1" applyBorder="1" applyAlignment="1">
      <alignment horizontal="center" vertical="center"/>
    </xf>
    <xf numFmtId="0" fontId="1" fillId="4" borderId="1" xfId="0" applyFont="1" applyFill="1" applyBorder="1" applyAlignment="1">
      <alignment vertical="center" wrapText="1"/>
    </xf>
    <xf numFmtId="166" fontId="1" fillId="4" borderId="11" xfId="0" applyNumberFormat="1" applyFont="1" applyFill="1" applyBorder="1" applyAlignment="1">
      <alignment horizontal="center" vertical="center" wrapText="1"/>
    </xf>
    <xf numFmtId="0" fontId="1" fillId="3" borderId="1" xfId="0" applyFont="1" applyFill="1" applyBorder="1" applyAlignment="1">
      <alignment horizontal="right" vertical="center"/>
    </xf>
    <xf numFmtId="166" fontId="1" fillId="3" borderId="1" xfId="0" applyNumberFormat="1" applyFont="1" applyFill="1" applyBorder="1" applyAlignment="1">
      <alignment horizontal="center" vertical="center"/>
    </xf>
    <xf numFmtId="0" fontId="1" fillId="4" borderId="1" xfId="0" applyFont="1" applyFill="1" applyBorder="1" applyAlignment="1">
      <alignment horizontal="right" vertical="center"/>
    </xf>
    <xf numFmtId="166" fontId="1" fillId="4" borderId="1" xfId="0" applyNumberFormat="1" applyFont="1" applyFill="1" applyBorder="1" applyAlignment="1" applyProtection="1">
      <alignment horizontal="center" vertical="center"/>
      <protection locked="0"/>
    </xf>
    <xf numFmtId="0" fontId="14" fillId="8" borderId="1" xfId="0" applyFont="1" applyFill="1" applyBorder="1" applyAlignment="1">
      <alignment horizontal="center" vertical="center"/>
    </xf>
    <xf numFmtId="167" fontId="1" fillId="8" borderId="1" xfId="0" applyNumberFormat="1" applyFont="1" applyFill="1" applyBorder="1" applyAlignment="1">
      <alignment horizontal="center" vertical="center"/>
    </xf>
    <xf numFmtId="166" fontId="13" fillId="7" borderId="2" xfId="0" applyNumberFormat="1" applyFont="1" applyFill="1" applyBorder="1" applyAlignment="1">
      <alignment vertical="center" wrapText="1"/>
    </xf>
    <xf numFmtId="166" fontId="13" fillId="7" borderId="3" xfId="0" applyNumberFormat="1" applyFont="1" applyFill="1" applyBorder="1" applyAlignment="1">
      <alignment vertical="center" wrapText="1"/>
    </xf>
    <xf numFmtId="0" fontId="2" fillId="4" borderId="10" xfId="0" applyFont="1" applyFill="1" applyBorder="1" applyAlignment="1">
      <alignment vertical="center" wrapText="1"/>
    </xf>
    <xf numFmtId="0" fontId="2" fillId="5" borderId="12" xfId="0" applyFont="1" applyFill="1" applyBorder="1" applyAlignment="1">
      <alignment horizontal="justify" vertical="center" wrapText="1"/>
    </xf>
    <xf numFmtId="0" fontId="11" fillId="5" borderId="12" xfId="0" applyFont="1" applyFill="1" applyBorder="1" applyAlignment="1">
      <alignment horizontal="justify" vertical="center" wrapText="1"/>
    </xf>
    <xf numFmtId="0" fontId="2" fillId="5" borderId="13" xfId="0" applyFont="1" applyFill="1" applyBorder="1" applyAlignment="1">
      <alignment horizontal="justify" vertical="center" wrapText="1"/>
    </xf>
    <xf numFmtId="0" fontId="17" fillId="3" borderId="1" xfId="0" applyFont="1" applyFill="1" applyBorder="1" applyAlignment="1">
      <alignment horizontal="center" vertical="center"/>
    </xf>
    <xf numFmtId="166" fontId="11" fillId="5" borderId="1" xfId="0" applyNumberFormat="1" applyFont="1" applyFill="1" applyBorder="1" applyAlignment="1">
      <alignment horizontal="center" vertical="center" wrapText="1"/>
    </xf>
    <xf numFmtId="0" fontId="3" fillId="4" borderId="11" xfId="0" applyFont="1" applyFill="1" applyBorder="1" applyAlignment="1">
      <alignment horizontal="center" vertical="center" wrapText="1"/>
    </xf>
    <xf numFmtId="166" fontId="12" fillId="5" borderId="11" xfId="0" applyNumberFormat="1" applyFont="1" applyFill="1" applyBorder="1" applyAlignment="1">
      <alignment horizontal="center" vertical="center" wrapText="1"/>
    </xf>
    <xf numFmtId="166" fontId="19" fillId="5" borderId="1" xfId="0" applyNumberFormat="1" applyFont="1" applyFill="1" applyBorder="1" applyAlignment="1">
      <alignment horizontal="center" vertical="center" wrapText="1"/>
    </xf>
    <xf numFmtId="0" fontId="20" fillId="0" borderId="0" xfId="0" applyFont="1"/>
    <xf numFmtId="0" fontId="13" fillId="8" borderId="2" xfId="0" applyFont="1" applyFill="1" applyBorder="1" applyAlignment="1" applyProtection="1">
      <alignment horizontal="center" vertical="center" wrapText="1"/>
      <protection locked="0"/>
    </xf>
    <xf numFmtId="0" fontId="21" fillId="9" borderId="2" xfId="0" applyFont="1" applyFill="1" applyBorder="1" applyAlignment="1">
      <alignment horizontal="center" vertical="center" wrapText="1"/>
    </xf>
    <xf numFmtId="164" fontId="2" fillId="7" borderId="2" xfId="0" applyNumberFormat="1" applyFont="1" applyFill="1" applyBorder="1" applyAlignment="1">
      <alignment horizontal="center" vertical="center" wrapText="1"/>
    </xf>
    <xf numFmtId="0" fontId="18" fillId="3" borderId="2" xfId="0" applyFont="1" applyFill="1" applyBorder="1" applyAlignment="1">
      <alignment horizontal="center" vertical="center"/>
    </xf>
    <xf numFmtId="0" fontId="18" fillId="3" borderId="4" xfId="0" applyFont="1" applyFill="1" applyBorder="1" applyAlignment="1">
      <alignment horizontal="center" vertical="center"/>
    </xf>
    <xf numFmtId="0" fontId="4" fillId="3" borderId="1" xfId="0" applyFont="1" applyFill="1" applyBorder="1" applyAlignment="1">
      <alignment horizontal="center" vertical="center"/>
    </xf>
    <xf numFmtId="0" fontId="3" fillId="4" borderId="1" xfId="0" applyFont="1" applyFill="1" applyBorder="1" applyAlignment="1">
      <alignment horizontal="left" vertical="center" wrapText="1"/>
    </xf>
    <xf numFmtId="0" fontId="3" fillId="5" borderId="1" xfId="0" applyFont="1" applyFill="1" applyBorder="1" applyAlignment="1">
      <alignment horizontal="left" vertical="center" wrapText="1"/>
    </xf>
    <xf numFmtId="0" fontId="2" fillId="5" borderId="1" xfId="0" applyFont="1" applyFill="1" applyBorder="1" applyAlignment="1">
      <alignment horizontal="left" vertical="center" wrapText="1"/>
    </xf>
    <xf numFmtId="165" fontId="3" fillId="2" borderId="2" xfId="0" applyNumberFormat="1" applyFont="1" applyFill="1" applyBorder="1" applyAlignment="1" applyProtection="1">
      <alignment horizontal="center" vertical="center"/>
      <protection locked="0"/>
    </xf>
    <xf numFmtId="165" fontId="3" fillId="2" borderId="3" xfId="0" applyNumberFormat="1" applyFont="1" applyFill="1" applyBorder="1" applyAlignment="1" applyProtection="1">
      <alignment horizontal="center" vertical="center"/>
      <protection locked="0"/>
    </xf>
    <xf numFmtId="165" fontId="3" fillId="5" borderId="2" xfId="0" applyNumberFormat="1" applyFont="1" applyFill="1" applyBorder="1" applyAlignment="1" applyProtection="1">
      <alignment horizontal="center" vertical="center" wrapText="1"/>
      <protection locked="0"/>
    </xf>
    <xf numFmtId="165" fontId="3" fillId="5" borderId="3" xfId="0" applyNumberFormat="1" applyFont="1" applyFill="1" applyBorder="1" applyAlignment="1" applyProtection="1">
      <alignment horizontal="center" vertical="center" wrapText="1"/>
      <protection locked="0"/>
    </xf>
    <xf numFmtId="165" fontId="3" fillId="6" borderId="2" xfId="0" applyNumberFormat="1" applyFont="1" applyFill="1" applyBorder="1" applyAlignment="1">
      <alignment horizontal="center" vertical="center"/>
    </xf>
    <xf numFmtId="165" fontId="3" fillId="6" borderId="3" xfId="0" applyNumberFormat="1" applyFont="1" applyFill="1" applyBorder="1" applyAlignment="1">
      <alignment horizontal="center" vertical="center"/>
    </xf>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4" fontId="16" fillId="5" borderId="7" xfId="0" applyNumberFormat="1" applyFont="1" applyFill="1" applyBorder="1" applyAlignment="1" applyProtection="1">
      <alignment horizontal="center" vertical="center" wrapText="1"/>
      <protection locked="0"/>
    </xf>
    <xf numFmtId="164" fontId="16" fillId="5" borderId="10" xfId="0" applyNumberFormat="1" applyFont="1" applyFill="1" applyBorder="1" applyAlignment="1" applyProtection="1">
      <alignment horizontal="center" vertical="center" wrapText="1"/>
      <protection locked="0"/>
    </xf>
    <xf numFmtId="0" fontId="9" fillId="8" borderId="6" xfId="0" applyFont="1" applyFill="1" applyBorder="1" applyAlignment="1">
      <alignment horizontal="right" vertical="center" wrapText="1"/>
    </xf>
    <xf numFmtId="0" fontId="9" fillId="8" borderId="9" xfId="0" applyFont="1" applyFill="1" applyBorder="1" applyAlignment="1">
      <alignment horizontal="right" vertical="center" wrapText="1"/>
    </xf>
    <xf numFmtId="0" fontId="10" fillId="9" borderId="8" xfId="0" applyFont="1" applyFill="1" applyBorder="1" applyAlignment="1">
      <alignment horizontal="right" vertical="center" wrapText="1"/>
    </xf>
    <xf numFmtId="0" fontId="10" fillId="9" borderId="5" xfId="0" applyFont="1" applyFill="1" applyBorder="1" applyAlignment="1">
      <alignment horizontal="right" vertical="center" wrapText="1"/>
    </xf>
    <xf numFmtId="0" fontId="3" fillId="4" borderId="6"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4" borderId="8" xfId="0" applyFont="1" applyFill="1" applyBorder="1" applyAlignment="1">
      <alignment horizontal="left" vertical="center" wrapText="1"/>
    </xf>
    <xf numFmtId="0" fontId="10" fillId="3" borderId="2" xfId="0" applyFont="1" applyFill="1" applyBorder="1" applyAlignment="1">
      <alignment horizontal="left" vertical="center"/>
    </xf>
    <xf numFmtId="0" fontId="10" fillId="3" borderId="3" xfId="0" applyFont="1" applyFill="1" applyBorder="1" applyAlignment="1">
      <alignment horizontal="left" vertical="center"/>
    </xf>
    <xf numFmtId="0" fontId="1" fillId="4" borderId="2" xfId="0" applyFont="1" applyFill="1" applyBorder="1" applyAlignment="1">
      <alignment horizontal="left" vertical="center"/>
    </xf>
    <xf numFmtId="0" fontId="1" fillId="4" borderId="3" xfId="0" applyFont="1" applyFill="1" applyBorder="1" applyAlignment="1">
      <alignment horizontal="left" vertical="center"/>
    </xf>
    <xf numFmtId="0" fontId="1" fillId="4" borderId="1" xfId="0" applyFont="1" applyFill="1" applyBorder="1" applyAlignment="1">
      <alignment horizontal="center" vertical="center"/>
    </xf>
    <xf numFmtId="0" fontId="3" fillId="4" borderId="11"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1" fillId="7" borderId="2" xfId="0" applyFont="1" applyFill="1" applyBorder="1" applyAlignment="1">
      <alignment horizontal="right" vertical="center" wrapText="1"/>
    </xf>
    <xf numFmtId="0" fontId="1" fillId="7" borderId="3" xfId="0" applyFont="1" applyFill="1" applyBorder="1" applyAlignment="1">
      <alignment horizontal="right" vertical="center" wrapText="1"/>
    </xf>
  </cellXfs>
  <cellStyles count="57">
    <cellStyle name="Gevolgde hyperlink" xfId="20" builtinId="9" hidden="1"/>
    <cellStyle name="Gevolgde hyperlink" xfId="24" builtinId="9" hidden="1"/>
    <cellStyle name="Gevolgde hyperlink" xfId="26" builtinId="9" hidden="1"/>
    <cellStyle name="Gevolgde hyperlink" xfId="28" builtinId="9" hidden="1"/>
    <cellStyle name="Gevolgde hyperlink" xfId="32" builtinId="9" hidden="1"/>
    <cellStyle name="Gevolgde hyperlink" xfId="34" builtinId="9" hidden="1"/>
    <cellStyle name="Gevolgde hyperlink" xfId="36" builtinId="9" hidden="1"/>
    <cellStyle name="Gevolgde hyperlink" xfId="40" builtinId="9" hidden="1"/>
    <cellStyle name="Gevolgde hyperlink" xfId="42" builtinId="9" hidden="1"/>
    <cellStyle name="Gevolgde hyperlink" xfId="44" builtinId="9" hidden="1"/>
    <cellStyle name="Gevolgde hyperlink" xfId="48" builtinId="9" hidden="1"/>
    <cellStyle name="Gevolgde hyperlink" xfId="50" builtinId="9" hidden="1"/>
    <cellStyle name="Gevolgde hyperlink" xfId="52" builtinId="9" hidden="1"/>
    <cellStyle name="Gevolgde hyperlink" xfId="56" builtinId="9" hidden="1"/>
    <cellStyle name="Gevolgde hyperlink" xfId="54" builtinId="9" hidden="1"/>
    <cellStyle name="Gevolgde hyperlink" xfId="46" builtinId="9" hidden="1"/>
    <cellStyle name="Gevolgde hyperlink" xfId="38" builtinId="9" hidden="1"/>
    <cellStyle name="Gevolgde hyperlink" xfId="30" builtinId="9" hidden="1"/>
    <cellStyle name="Gevolgde hyperlink" xfId="22"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4" builtinId="9" hidden="1"/>
    <cellStyle name="Gevolgde hyperlink" xfId="8" builtinId="9" hidden="1"/>
    <cellStyle name="Gevolgde hyperlink" xfId="6" builtinId="9" hidden="1"/>
    <cellStyle name="Gevolgde hyperlink" xfId="2" builtinId="9" hidden="1"/>
    <cellStyle name="Hyperlink" xfId="39" builtinId="8" hidden="1"/>
    <cellStyle name="Hyperlink" xfId="41" builtinId="8" hidden="1"/>
    <cellStyle name="Hyperlink" xfId="45" builtinId="8" hidden="1"/>
    <cellStyle name="Hyperlink" xfId="47" builtinId="8" hidden="1"/>
    <cellStyle name="Hyperlink" xfId="49" builtinId="8" hidden="1"/>
    <cellStyle name="Hyperlink" xfId="53" builtinId="8" hidden="1"/>
    <cellStyle name="Hyperlink" xfId="55" builtinId="8" hidden="1"/>
    <cellStyle name="Hyperlink" xfId="51" builtinId="8" hidden="1"/>
    <cellStyle name="Hyperlink" xfId="43"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27" builtinId="8" hidden="1"/>
    <cellStyle name="Hyperlink" xfId="7" builtinId="8" hidden="1"/>
    <cellStyle name="Hyperlink" xfId="9" builtinId="8" hidden="1"/>
    <cellStyle name="Hyperlink" xfId="13" builtinId="8" hidden="1"/>
    <cellStyle name="Hyperlink" xfId="15" builtinId="8" hidden="1"/>
    <cellStyle name="Hyperlink" xfId="11" builtinId="8" hidden="1"/>
    <cellStyle name="Hyperlink" xfId="3" builtinId="8" hidden="1"/>
    <cellStyle name="Hyperlink" xfId="5" builtinId="8" hidden="1"/>
    <cellStyle name="Hyperlink" xfId="1" builtinId="8" hidden="1"/>
    <cellStyle name="Standaard" xfId="0" builtinId="0"/>
  </cellStyles>
  <dxfs count="0"/>
  <tableStyles count="0" defaultTableStyle="TableStyleMedium2" defaultPivotStyle="PivotStyleMedium9"/>
  <colors>
    <mruColors>
      <color rgb="FFFF9A02"/>
      <color rgb="FFFFCC99"/>
      <color rgb="FFFDE9D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E25"/>
  <sheetViews>
    <sheetView showGridLines="0" zoomScaleNormal="100" workbookViewId="0">
      <selection activeCell="J10" sqref="J10"/>
    </sheetView>
  </sheetViews>
  <sheetFormatPr baseColWidth="10" defaultColWidth="8.83203125" defaultRowHeight="15" x14ac:dyDescent="0.2"/>
  <cols>
    <col min="1" max="1" width="45.83203125" customWidth="1"/>
    <col min="2" max="5" width="22.83203125" customWidth="1"/>
  </cols>
  <sheetData>
    <row r="1" spans="1:5" s="5" customFormat="1" ht="30" customHeight="1" x14ac:dyDescent="0.2">
      <c r="A1" s="55" t="s">
        <v>0</v>
      </c>
      <c r="B1" s="55"/>
      <c r="C1" s="55"/>
      <c r="D1" s="55"/>
      <c r="E1" s="55"/>
    </row>
    <row r="2" spans="1:5" s="2" customFormat="1" ht="80" customHeight="1" x14ac:dyDescent="0.2">
      <c r="A2" s="56" t="s">
        <v>1</v>
      </c>
      <c r="B2" s="56"/>
      <c r="C2" s="56"/>
      <c r="D2" s="56"/>
      <c r="E2" s="56"/>
    </row>
    <row r="3" spans="1:5" s="2" customFormat="1" ht="25" customHeight="1" x14ac:dyDescent="0.2">
      <c r="A3" s="57" t="s">
        <v>34</v>
      </c>
      <c r="B3" s="57"/>
      <c r="C3" s="57"/>
      <c r="D3" s="57"/>
      <c r="E3" s="57"/>
    </row>
    <row r="4" spans="1:5" s="2" customFormat="1" ht="220" customHeight="1" x14ac:dyDescent="0.2">
      <c r="A4" s="58" t="s">
        <v>35</v>
      </c>
      <c r="B4" s="58"/>
      <c r="C4" s="58"/>
      <c r="D4" s="58"/>
      <c r="E4" s="58"/>
    </row>
    <row r="5" spans="1:5" s="2" customFormat="1" ht="25" customHeight="1" x14ac:dyDescent="0.2">
      <c r="A5" s="57" t="s">
        <v>36</v>
      </c>
      <c r="B5" s="57"/>
      <c r="C5" s="57"/>
      <c r="D5" s="57"/>
      <c r="E5" s="57"/>
    </row>
    <row r="6" spans="1:5" s="2" customFormat="1" ht="141" customHeight="1" x14ac:dyDescent="0.2">
      <c r="A6" s="58" t="s">
        <v>37</v>
      </c>
      <c r="B6" s="58"/>
      <c r="C6" s="58"/>
      <c r="D6" s="58"/>
      <c r="E6" s="58"/>
    </row>
    <row r="7" spans="1:5" s="2" customFormat="1" ht="25" customHeight="1" x14ac:dyDescent="0.2">
      <c r="A7" s="57" t="s">
        <v>38</v>
      </c>
      <c r="B7" s="57"/>
      <c r="C7" s="57"/>
      <c r="D7" s="57"/>
      <c r="E7" s="57"/>
    </row>
    <row r="8" spans="1:5" s="2" customFormat="1" ht="184" customHeight="1" x14ac:dyDescent="0.2">
      <c r="A8" s="58" t="s">
        <v>39</v>
      </c>
      <c r="B8" s="58"/>
      <c r="C8" s="58"/>
      <c r="D8" s="58"/>
      <c r="E8" s="58"/>
    </row>
    <row r="9" spans="1:5" s="2" customFormat="1" ht="25" customHeight="1" x14ac:dyDescent="0.2">
      <c r="A9" s="57" t="s">
        <v>40</v>
      </c>
      <c r="B9" s="57"/>
      <c r="C9" s="57"/>
      <c r="D9" s="57"/>
      <c r="E9" s="57"/>
    </row>
    <row r="10" spans="1:5" s="2" customFormat="1" ht="170" customHeight="1" x14ac:dyDescent="0.2">
      <c r="A10" s="58" t="s">
        <v>41</v>
      </c>
      <c r="B10" s="58"/>
      <c r="C10" s="58"/>
      <c r="D10" s="58"/>
      <c r="E10" s="58"/>
    </row>
    <row r="11" spans="1:5" ht="25" customHeight="1" x14ac:dyDescent="0.2">
      <c r="A11" s="9" t="s">
        <v>2</v>
      </c>
      <c r="B11" s="46" t="s">
        <v>3</v>
      </c>
      <c r="C11" s="46" t="s">
        <v>4</v>
      </c>
      <c r="D11" s="46" t="s">
        <v>5</v>
      </c>
      <c r="E11" s="46" t="s">
        <v>6</v>
      </c>
    </row>
    <row r="12" spans="1:5" ht="20" customHeight="1" x14ac:dyDescent="0.2">
      <c r="A12" s="41" t="s">
        <v>7</v>
      </c>
      <c r="B12" s="45">
        <v>15000</v>
      </c>
      <c r="C12" s="45">
        <v>30000</v>
      </c>
      <c r="D12" s="45">
        <v>25000</v>
      </c>
      <c r="E12" s="45">
        <v>30000</v>
      </c>
    </row>
    <row r="13" spans="1:5" ht="20" customHeight="1" x14ac:dyDescent="0.2">
      <c r="A13" s="42" t="s">
        <v>8</v>
      </c>
      <c r="B13" s="45">
        <v>13500</v>
      </c>
      <c r="C13" s="45">
        <v>27000</v>
      </c>
      <c r="D13" s="45">
        <v>22500</v>
      </c>
      <c r="E13" s="45">
        <v>27000</v>
      </c>
    </row>
    <row r="14" spans="1:5" ht="20" customHeight="1" x14ac:dyDescent="0.2">
      <c r="A14" s="42" t="s">
        <v>9</v>
      </c>
      <c r="B14" s="45">
        <v>7500</v>
      </c>
      <c r="C14" s="45">
        <v>15000</v>
      </c>
      <c r="D14" s="45">
        <v>12500</v>
      </c>
      <c r="E14" s="45">
        <v>15000</v>
      </c>
    </row>
    <row r="15" spans="1:5" ht="20" customHeight="1" x14ac:dyDescent="0.2">
      <c r="A15" s="41" t="s">
        <v>10</v>
      </c>
      <c r="B15" s="48">
        <v>0</v>
      </c>
      <c r="C15" s="48">
        <v>0</v>
      </c>
      <c r="D15" s="48">
        <v>0</v>
      </c>
      <c r="E15" s="48">
        <v>0</v>
      </c>
    </row>
    <row r="16" spans="1:5" ht="20" customHeight="1" x14ac:dyDescent="0.2">
      <c r="A16" s="43" t="s">
        <v>11</v>
      </c>
      <c r="B16" s="47">
        <v>-15000</v>
      </c>
      <c r="C16" s="47" t="s">
        <v>12</v>
      </c>
      <c r="D16" s="47">
        <v>-25000</v>
      </c>
      <c r="E16" s="47" t="s">
        <v>12</v>
      </c>
    </row>
    <row r="17" spans="1:5" ht="20" customHeight="1" x14ac:dyDescent="0.2">
      <c r="A17" s="53" t="s">
        <v>13</v>
      </c>
      <c r="B17" s="54"/>
      <c r="C17" s="54"/>
      <c r="D17" s="54"/>
      <c r="E17" s="54"/>
    </row>
    <row r="19" spans="1:5" x14ac:dyDescent="0.2">
      <c r="A19" s="49" t="s">
        <v>13</v>
      </c>
    </row>
    <row r="20" spans="1:5" x14ac:dyDescent="0.2">
      <c r="A20" s="49" t="s">
        <v>7</v>
      </c>
    </row>
    <row r="21" spans="1:5" x14ac:dyDescent="0.2">
      <c r="A21" s="49" t="s">
        <v>8</v>
      </c>
    </row>
    <row r="22" spans="1:5" x14ac:dyDescent="0.2">
      <c r="A22" s="49" t="s">
        <v>9</v>
      </c>
    </row>
    <row r="23" spans="1:5" x14ac:dyDescent="0.2">
      <c r="A23" s="49" t="s">
        <v>10</v>
      </c>
    </row>
    <row r="24" spans="1:5" x14ac:dyDescent="0.2">
      <c r="A24" s="49" t="s">
        <v>11</v>
      </c>
    </row>
    <row r="25" spans="1:5" x14ac:dyDescent="0.2">
      <c r="A25" s="49"/>
    </row>
  </sheetData>
  <sheetProtection algorithmName="SHA-512" hashValue="fMkxvWDiV+H6VfL7fmA+NOh0Q1F0l/kk7l44Q0upvNOBTTz2imPHEqtMHVLcilr/0RNKohfrRNxBuFTYq3rJKg==" saltValue="KTJqUME9m3X9+uLcA/aShg==" spinCount="100000" sheet="1" objects="1" scenarios="1"/>
  <mergeCells count="11">
    <mergeCell ref="A17:E17"/>
    <mergeCell ref="A1:E1"/>
    <mergeCell ref="A2:E2"/>
    <mergeCell ref="A3:E3"/>
    <mergeCell ref="A4:E4"/>
    <mergeCell ref="A5:E5"/>
    <mergeCell ref="A6:E6"/>
    <mergeCell ref="A7:E7"/>
    <mergeCell ref="A8:E8"/>
    <mergeCell ref="A9:E9"/>
    <mergeCell ref="A10:E10"/>
  </mergeCells>
  <pageMargins left="0.31496062992125984" right="0.31496062992125984" top="0.35433070866141736" bottom="0.35433070866141736" header="0.31496062992125984" footer="0.31496062992125984"/>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E12"/>
  <sheetViews>
    <sheetView showGridLines="0" zoomScaleNormal="100" zoomScalePageLayoutView="85" workbookViewId="0">
      <pane ySplit="1" topLeftCell="A4" activePane="bottomLeft" state="frozen"/>
      <selection pane="bottomLeft" activeCell="C7" sqref="C7:D7"/>
    </sheetView>
  </sheetViews>
  <sheetFormatPr baseColWidth="10" defaultColWidth="8.83203125" defaultRowHeight="13" x14ac:dyDescent="0.15"/>
  <cols>
    <col min="1" max="1" width="100.83203125" style="1" customWidth="1"/>
    <col min="2" max="2" width="2.83203125" style="16" customWidth="1"/>
    <col min="3" max="3" width="28.1640625" style="17" customWidth="1"/>
    <col min="4" max="4" width="3.83203125" style="17" customWidth="1"/>
    <col min="5" max="5" width="11.6640625" style="1" bestFit="1" customWidth="1"/>
    <col min="6" max="16384" width="8.83203125" style="1"/>
  </cols>
  <sheetData>
    <row r="1" spans="1:5" ht="50" customHeight="1" x14ac:dyDescent="0.2">
      <c r="A1" s="10" t="s">
        <v>14</v>
      </c>
      <c r="B1" s="4"/>
      <c r="C1" s="65" t="s">
        <v>15</v>
      </c>
      <c r="D1" s="66"/>
      <c r="E1" s="11"/>
    </row>
    <row r="2" spans="1:5" ht="30" customHeight="1" x14ac:dyDescent="0.15">
      <c r="A2" s="12" t="s">
        <v>16</v>
      </c>
      <c r="B2" s="7"/>
      <c r="C2" s="63" t="s">
        <v>17</v>
      </c>
      <c r="D2" s="64"/>
    </row>
    <row r="3" spans="1:5" ht="20" customHeight="1" x14ac:dyDescent="0.15">
      <c r="A3" s="9" t="str">
        <f>'Beoordelen open vragen'!A3</f>
        <v>7.1.1 Beschrijving boekingsproces</v>
      </c>
      <c r="B3" s="8"/>
      <c r="C3" s="59" t="s">
        <v>13</v>
      </c>
      <c r="D3" s="60"/>
    </row>
    <row r="4" spans="1:5" ht="250" customHeight="1" x14ac:dyDescent="0.15">
      <c r="A4" s="40" t="str">
        <f>'Beoordelen open vragen'!A4</f>
        <v>Inschrijver dient op maximaal 6 A4 haar online- en offline boekingsproces te beschrijven. Inschrijver beschrijft hier minimaal;
•	 Het organiseren van een boekingsproces: Een realistisch tijdspad binnen de gestelde termijnen van deze aanbesteding (wanneer doet inschrijver wat in de eerste fase van de dynamische verificatie); 
•	 Hoe zij het boekingsproces gaat inrichten naar de wensen van de opdrachtgever;
•	 Hoe zij gebruiksvriendelijkheid van het boekingsproces monitort;
•	 Welke stappen een boeker moet doorlopen om een boeking te plaatsen;
•	 Hoe voorkomt inschrijver dat er onduidelijkheid ontstaat over de bedoelde plaatsnaam van bestemming? Hiermee bedoelt aanbestedende dienst dezelfde plaatsnaam in een andere provincie. Hoe borgt inschrijver de kennis over de verschillende continenten en landen om een verkeerde boeking te voorkomen?;
•	 Welke flexibiliteit biedt inschrijver ten aanzien van de boeking? Bijvoorbeeld in de situatie dat de reiziger in verband met een pandemie vast zit in Barcelona waarbij de reis of vervolgreis niet door kan gaan?;
•	 In welke mate blijft inschrijver betrokken bij de uitvoering van de reis vanaf het moment dat het vervoersmiddel vertrokken is?; 
•	 Waar kan opdrachtgever aangeven waar opdrachtnemer rekening dient te houden tijdens het parkeren (rekening houdend met de omgeving)</v>
      </c>
      <c r="B4" s="8"/>
      <c r="C4" s="61" t="s">
        <v>18</v>
      </c>
      <c r="D4" s="62"/>
    </row>
    <row r="5" spans="1:5" ht="20" customHeight="1" x14ac:dyDescent="0.15">
      <c r="A5" s="9" t="str">
        <f>'Beoordelen open vragen'!A5</f>
        <v>7.1.2 Veiligheid, calamiteiten en inzetten van partners</v>
      </c>
      <c r="B5" s="8"/>
      <c r="C5" s="59" t="s">
        <v>13</v>
      </c>
      <c r="D5" s="60"/>
    </row>
    <row r="6" spans="1:5" ht="199" customHeight="1" x14ac:dyDescent="0.15">
      <c r="A6" s="40" t="str">
        <f>'Beoordelen open vragen'!A6</f>
        <v>Inschrijver dient te beschrijven op maximaal 2 A4 hoe zij handelt wanneer er zich op de reisbestemming calamiteiten voordoen, hierbij dienen inschrijvers te denken aan de volgende situaties:
•	 Een bus krijgt pech of ongeval in het binnenland en buitenland en de bus kan niet verder;
•	 Een reiziger wordt ziek gedurende de reis;
•	 Een buschauffeur kan de reis niet meer vervolgen;
•	 Op welke wijze geeft inschrijver invulling aan het rijtijdenbesluit voor een reis naar bijvoorbeeld Barcelona, waar slapen de chauffeurs dan?
•	 Mate waarin inschrijver meedenkt over oplossingen van problemen die zich voordoen bij een nieuwe internationale catastrofe waarvoor bijvoorbeeld evacuaties nodig zijn.
•	 Op welke wijze kan inschrijver flexibel inspelen op een busreis waarop hetzelfde moment 5 grote touringcars nodig zijn?;
•	 Hoe gaat inschrijver om met een situatie waarbij 5 grote touringcars zijn gereserveerd en op het laatste moment dat er nog 2 extra touringcars nodig zijn?</v>
      </c>
      <c r="B6" s="8"/>
      <c r="C6" s="61" t="s">
        <v>18</v>
      </c>
      <c r="D6" s="62"/>
    </row>
    <row r="7" spans="1:5" ht="20" customHeight="1" x14ac:dyDescent="0.15">
      <c r="A7" s="9" t="str">
        <f>'Beoordelen open vragen'!A7</f>
        <v>7.1.3 Duurzaamheid</v>
      </c>
      <c r="B7" s="8"/>
      <c r="C7" s="59" t="s">
        <v>13</v>
      </c>
      <c r="D7" s="60"/>
    </row>
    <row r="8" spans="1:5" ht="223" customHeight="1" x14ac:dyDescent="0.15">
      <c r="A8" s="40" t="str">
        <f>'Beoordelen open vragen'!A8</f>
        <v>Inschrijver dient te beschrijven op maximaal 1 A4 welke maatregelen zij treft met betrekking tot duurzaamheid, CO2 uitstoot en reductie en CO2 compensatie. 
•	 Welke bussen met welke milieuklasse zet inschrijver in kijkend naar de volgende groep; een touringcar.
•	 Welke euroklassen worden ingezet?;
•	 Hoe voorkomt inschrijver dat er een touringcar ingezet wordt die op bestemming niet voldoet aan de nieuwste milieueisen?</v>
      </c>
      <c r="B8" s="8"/>
      <c r="C8" s="61" t="s">
        <v>18</v>
      </c>
      <c r="D8" s="62"/>
    </row>
    <row r="9" spans="1:5" ht="20" customHeight="1" x14ac:dyDescent="0.15">
      <c r="A9" s="9" t="str">
        <f>'Beoordelen open vragen'!A9</f>
        <v>7.1.4 Goed werkgeverschap</v>
      </c>
      <c r="B9" s="8"/>
      <c r="C9" s="59" t="s">
        <v>13</v>
      </c>
      <c r="D9" s="60"/>
    </row>
    <row r="10" spans="1:5" ht="206" customHeight="1" x14ac:dyDescent="0.15">
      <c r="A10" s="40" t="str">
        <f>'Beoordelen open vragen'!A10:B10</f>
        <v>Inschrijver dient op maximaal 2 A4 te beschrijven op welke wijze zij invulling gaat geven op de volgende vraagstukken teneinde een goede ‘gastheer’ aan boord van de bus te kunnen bieden.
•	 Gericht op HR-beleid, welke cursussen geeft en aandacht schenkt werkgever ten aanzien van sociale en technische veiligheid?
•	 Welke mogelijkheden geeft inschrijver voor BHV-SHV trainingen aan chauffeurs?
•	 Welk opleidingsbudget stelt inschrijver jaarlijks beschikbaar?
•	 Hoe voorkomt opdrachtgever dat een chauffeur “verkeerde taal” spreekt naar leerlingen (hoe communiceert een buschauffeur naar vmbo-leerlingen) 
•	 Hoe koppelt inschrijver de juiste chauffeurs aan de juiste doelgroep (havo, vmbo, praktijkonderwijs etc.)?
•	 Hoe kan opdrachtgever aangeven hoe zij de reis hebben ervaren?
•	 Op welke wijze borgt inschrijver dat de medewerkers die de dienstverlening gaan uitvoeren volledig op de hoogte zijn van de uitgangspunten van deze aanbesteding?</v>
      </c>
      <c r="B10" s="8"/>
      <c r="C10" s="61" t="s">
        <v>18</v>
      </c>
      <c r="D10" s="62"/>
    </row>
    <row r="11" spans="1:5" ht="20" customHeight="1" x14ac:dyDescent="0.15">
      <c r="A11" s="13"/>
      <c r="B11" s="14"/>
      <c r="C11" s="15"/>
      <c r="D11" s="15"/>
    </row>
    <row r="12" spans="1:5" ht="20" customHeight="1" x14ac:dyDescent="0.15"/>
  </sheetData>
  <sheetProtection algorithmName="SHA-512" hashValue="asaT7VHyoy0W5dDDTVIcPq0S12fO2Zfvq1KVR2jgqwFB/46tf/7pE6sBZMlLFPYvhDZWylc3racU08XJQ98v7A==" saltValue="03UQ6az39I211z7A624g1w==" spinCount="100000" sheet="1" objects="1" scenarios="1"/>
  <mergeCells count="10">
    <mergeCell ref="C9:D9"/>
    <mergeCell ref="C10:D10"/>
    <mergeCell ref="C2:D2"/>
    <mergeCell ref="C1:D1"/>
    <mergeCell ref="C4:D4"/>
    <mergeCell ref="C6:D6"/>
    <mergeCell ref="C8:D8"/>
    <mergeCell ref="C3:D3"/>
    <mergeCell ref="C5:D5"/>
    <mergeCell ref="C7:D7"/>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9607CE3D-6481-2748-8F43-B2C2BF34E003}">
          <x14:formula1>
            <xm:f>'Beoordelen open vragen'!$A$19:$A$24</xm:f>
          </x14:formula1>
          <xm:sqref>C3:D3 C9:D9 C7:D7 C5:D5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
  <sheetViews>
    <sheetView showGridLines="0" zoomScaleNormal="100" zoomScalePageLayoutView="85" workbookViewId="0">
      <pane ySplit="1" topLeftCell="A10" activePane="bottomLeft" state="frozen"/>
      <selection pane="bottomLeft" activeCell="A11" sqref="A11:XFD18"/>
    </sheetView>
  </sheetViews>
  <sheetFormatPr baseColWidth="10" defaultColWidth="8.83203125" defaultRowHeight="13" x14ac:dyDescent="0.15"/>
  <cols>
    <col min="1" max="1" width="100.83203125" style="1" customWidth="1"/>
    <col min="2" max="2" width="2.83203125" style="16" customWidth="1"/>
    <col min="3" max="3" width="25.83203125" style="17" customWidth="1"/>
    <col min="4" max="4" width="3.83203125" style="17" customWidth="1"/>
    <col min="5" max="5" width="11.6640625" style="1" bestFit="1" customWidth="1"/>
    <col min="6" max="16384" width="8.83203125" style="1"/>
  </cols>
  <sheetData>
    <row r="1" spans="1:5" ht="50" customHeight="1" x14ac:dyDescent="0.2">
      <c r="A1" s="10" t="s">
        <v>19</v>
      </c>
      <c r="B1" s="4"/>
      <c r="C1" s="65" t="s">
        <v>15</v>
      </c>
      <c r="D1" s="66"/>
      <c r="E1" s="11"/>
    </row>
    <row r="2" spans="1:5" ht="30" customHeight="1" x14ac:dyDescent="0.15">
      <c r="A2" s="12" t="s">
        <v>16</v>
      </c>
      <c r="B2" s="7"/>
      <c r="C2" s="63" t="s">
        <v>17</v>
      </c>
      <c r="D2" s="64"/>
    </row>
    <row r="3" spans="1:5" ht="20" customHeight="1" x14ac:dyDescent="0.15">
      <c r="A3" s="9" t="str">
        <f>'Beoordelen open vragen'!A3</f>
        <v>7.1.1 Beschrijving boekingsproces</v>
      </c>
      <c r="B3" s="8"/>
      <c r="C3" s="59" t="s">
        <v>13</v>
      </c>
      <c r="D3" s="60"/>
    </row>
    <row r="4" spans="1:5" ht="250" customHeight="1" x14ac:dyDescent="0.15">
      <c r="A4" s="40" t="str">
        <f>'Beoordelen open vragen'!A4</f>
        <v>Inschrijver dient op maximaal 6 A4 haar online- en offline boekingsproces te beschrijven. Inschrijver beschrijft hier minimaal;
•	 Het organiseren van een boekingsproces: Een realistisch tijdspad binnen de gestelde termijnen van deze aanbesteding (wanneer doet inschrijver wat in de eerste fase van de dynamische verificatie); 
•	 Hoe zij het boekingsproces gaat inrichten naar de wensen van de opdrachtgever;
•	 Hoe zij gebruiksvriendelijkheid van het boekingsproces monitort;
•	 Welke stappen een boeker moet doorlopen om een boeking te plaatsen;
•	 Hoe voorkomt inschrijver dat er onduidelijkheid ontstaat over de bedoelde plaatsnaam van bestemming? Hiermee bedoelt aanbestedende dienst dezelfde plaatsnaam in een andere provincie. Hoe borgt inschrijver de kennis over de verschillende continenten en landen om een verkeerde boeking te voorkomen?;
•	 Welke flexibiliteit biedt inschrijver ten aanzien van de boeking? Bijvoorbeeld in de situatie dat de reiziger in verband met een pandemie vast zit in Barcelona waarbij de reis of vervolgreis niet door kan gaan?;
•	 In welke mate blijft inschrijver betrokken bij de uitvoering van de reis vanaf het moment dat het vervoersmiddel vertrokken is?; 
•	 Waar kan opdrachtgever aangeven waar opdrachtnemer rekening dient te houden tijdens het parkeren (rekening houdend met de omgeving)</v>
      </c>
      <c r="B4" s="8"/>
      <c r="C4" s="61" t="s">
        <v>18</v>
      </c>
      <c r="D4" s="62"/>
    </row>
    <row r="5" spans="1:5" ht="20" customHeight="1" x14ac:dyDescent="0.15">
      <c r="A5" s="9" t="str">
        <f>'Beoordelen open vragen'!A5</f>
        <v>7.1.2 Veiligheid, calamiteiten en inzetten van partners</v>
      </c>
      <c r="B5" s="8"/>
      <c r="C5" s="59" t="s">
        <v>13</v>
      </c>
      <c r="D5" s="60"/>
    </row>
    <row r="6" spans="1:5" ht="199" customHeight="1" x14ac:dyDescent="0.15">
      <c r="A6" s="40" t="str">
        <f>'Beoordelen open vragen'!A6</f>
        <v>Inschrijver dient te beschrijven op maximaal 2 A4 hoe zij handelt wanneer er zich op de reisbestemming calamiteiten voordoen, hierbij dienen inschrijvers te denken aan de volgende situaties:
•	 Een bus krijgt pech of ongeval in het binnenland en buitenland en de bus kan niet verder;
•	 Een reiziger wordt ziek gedurende de reis;
•	 Een buschauffeur kan de reis niet meer vervolgen;
•	 Op welke wijze geeft inschrijver invulling aan het rijtijdenbesluit voor een reis naar bijvoorbeeld Barcelona, waar slapen de chauffeurs dan?
•	 Mate waarin inschrijver meedenkt over oplossingen van problemen die zich voordoen bij een nieuwe internationale catastrofe waarvoor bijvoorbeeld evacuaties nodig zijn.
•	 Op welke wijze kan inschrijver flexibel inspelen op een busreis waarop hetzelfde moment 5 grote touringcars nodig zijn?;
•	 Hoe gaat inschrijver om met een situatie waarbij 5 grote touringcars zijn gereserveerd en op het laatste moment dat er nog 2 extra touringcars nodig zijn?</v>
      </c>
      <c r="B6" s="8"/>
      <c r="C6" s="61" t="s">
        <v>18</v>
      </c>
      <c r="D6" s="62"/>
    </row>
    <row r="7" spans="1:5" ht="20" customHeight="1" x14ac:dyDescent="0.15">
      <c r="A7" s="9" t="str">
        <f>'Beoordelen open vragen'!A7</f>
        <v>7.1.3 Duurzaamheid</v>
      </c>
      <c r="B7" s="8"/>
      <c r="C7" s="59" t="s">
        <v>13</v>
      </c>
      <c r="D7" s="60"/>
    </row>
    <row r="8" spans="1:5" ht="223" customHeight="1" x14ac:dyDescent="0.15">
      <c r="A8" s="40" t="str">
        <f>'Beoordelen open vragen'!A8</f>
        <v>Inschrijver dient te beschrijven op maximaal 1 A4 welke maatregelen zij treft met betrekking tot duurzaamheid, CO2 uitstoot en reductie en CO2 compensatie. 
•	 Welke bussen met welke milieuklasse zet inschrijver in kijkend naar de volgende groep; een touringcar.
•	 Welke euroklassen worden ingezet?;
•	 Hoe voorkomt inschrijver dat er een touringcar ingezet wordt die op bestemming niet voldoet aan de nieuwste milieueisen?</v>
      </c>
      <c r="B8" s="8"/>
      <c r="C8" s="61" t="s">
        <v>18</v>
      </c>
      <c r="D8" s="62"/>
    </row>
    <row r="9" spans="1:5" ht="20" customHeight="1" x14ac:dyDescent="0.15">
      <c r="A9" s="9" t="str">
        <f>'Beoordelen open vragen'!A9</f>
        <v>7.1.4 Goed werkgeverschap</v>
      </c>
      <c r="B9" s="8"/>
      <c r="C9" s="59" t="s">
        <v>13</v>
      </c>
      <c r="D9" s="60"/>
    </row>
    <row r="10" spans="1:5" ht="188" customHeight="1" x14ac:dyDescent="0.15">
      <c r="A10" s="40" t="str">
        <f>'Beoordelen open vragen'!A10:B10</f>
        <v>Inschrijver dient op maximaal 2 A4 te beschrijven op welke wijze zij invulling gaat geven op de volgende vraagstukken teneinde een goede ‘gastheer’ aan boord van de bus te kunnen bieden.
•	 Gericht op HR-beleid, welke cursussen geeft en aandacht schenkt werkgever ten aanzien van sociale en technische veiligheid?
•	 Welke mogelijkheden geeft inschrijver voor BHV-SHV trainingen aan chauffeurs?
•	 Welk opleidingsbudget stelt inschrijver jaarlijks beschikbaar?
•	 Hoe voorkomt opdrachtgever dat een chauffeur “verkeerde taal” spreekt naar leerlingen (hoe communiceert een buschauffeur naar vmbo-leerlingen) 
•	 Hoe koppelt inschrijver de juiste chauffeurs aan de juiste doelgroep (havo, vmbo, praktijkonderwijs etc.)?
•	 Hoe kan opdrachtgever aangeven hoe zij de reis hebben ervaren?
•	 Op welke wijze borgt inschrijver dat de medewerkers die de dienstverlening gaan uitvoeren volledig op de hoogte zijn van de uitgangspunten van deze aanbesteding?</v>
      </c>
      <c r="B10" s="8"/>
      <c r="C10" s="61" t="s">
        <v>18</v>
      </c>
      <c r="D10" s="62"/>
    </row>
    <row r="11" spans="1:5" ht="20" customHeight="1" x14ac:dyDescent="0.15">
      <c r="A11" s="13"/>
      <c r="B11" s="14"/>
      <c r="C11" s="15"/>
      <c r="D11" s="15"/>
    </row>
    <row r="12" spans="1:5" ht="20" customHeight="1" x14ac:dyDescent="0.15"/>
  </sheetData>
  <sheetProtection algorithmName="SHA-512" hashValue="zVpJSqPMIf3RU7ozgnMBilVKezkPHpeV2GKsVcs/Rsc5GaVYwolmN4vFS8ni6G3CeQ9VHMWiPKfx4yDezFnSHw==" saltValue="xm4dVZa0m2Xl1OnRIY5V6w==" spinCount="100000" sheet="1" objects="1" scenarios="1"/>
  <mergeCells count="10">
    <mergeCell ref="C4:D4"/>
    <mergeCell ref="C1:D1"/>
    <mergeCell ref="C2:D2"/>
    <mergeCell ref="C3:D3"/>
    <mergeCell ref="C10:D10"/>
    <mergeCell ref="C5:D5"/>
    <mergeCell ref="C7:D7"/>
    <mergeCell ref="C9:D9"/>
    <mergeCell ref="C6:D6"/>
    <mergeCell ref="C8:D8"/>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03D71CE5-FB23-9B4C-96C2-22DEFBBC058A}">
          <x14:formula1>
            <xm:f>'Beoordelen open vragen'!$A$19:$A$24</xm:f>
          </x14:formula1>
          <xm:sqref>C3:D3 C9:D9 C7:D7 C5:D5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12"/>
  <sheetViews>
    <sheetView showGridLines="0" zoomScaleNormal="100" zoomScalePageLayoutView="85" workbookViewId="0">
      <pane ySplit="1" topLeftCell="A2" activePane="bottomLeft" state="frozen"/>
      <selection pane="bottomLeft" activeCell="A11" sqref="A11:XFD18"/>
    </sheetView>
  </sheetViews>
  <sheetFormatPr baseColWidth="10" defaultColWidth="8.83203125" defaultRowHeight="13" x14ac:dyDescent="0.15"/>
  <cols>
    <col min="1" max="1" width="100.83203125" style="1" customWidth="1"/>
    <col min="2" max="2" width="2.83203125" style="16" customWidth="1"/>
    <col min="3" max="3" width="25.83203125" style="17" customWidth="1"/>
    <col min="4" max="4" width="3.83203125" style="17" customWidth="1"/>
    <col min="5" max="5" width="11.6640625" style="1" bestFit="1" customWidth="1"/>
    <col min="6" max="16384" width="8.83203125" style="1"/>
  </cols>
  <sheetData>
    <row r="1" spans="1:5" ht="50" customHeight="1" x14ac:dyDescent="0.2">
      <c r="A1" s="10" t="s">
        <v>20</v>
      </c>
      <c r="B1" s="4"/>
      <c r="C1" s="65" t="s">
        <v>15</v>
      </c>
      <c r="D1" s="66"/>
      <c r="E1" s="11"/>
    </row>
    <row r="2" spans="1:5" ht="30" customHeight="1" x14ac:dyDescent="0.15">
      <c r="A2" s="12" t="s">
        <v>16</v>
      </c>
      <c r="B2" s="7"/>
      <c r="C2" s="63" t="s">
        <v>17</v>
      </c>
      <c r="D2" s="64"/>
    </row>
    <row r="3" spans="1:5" ht="20" customHeight="1" x14ac:dyDescent="0.15">
      <c r="A3" s="9" t="str">
        <f>'Beoordelen open vragen'!A3</f>
        <v>7.1.1 Beschrijving boekingsproces</v>
      </c>
      <c r="B3" s="8"/>
      <c r="C3" s="59" t="s">
        <v>13</v>
      </c>
      <c r="D3" s="60"/>
    </row>
    <row r="4" spans="1:5" ht="250" customHeight="1" x14ac:dyDescent="0.15">
      <c r="A4" s="40" t="str">
        <f>'Beoordelen open vragen'!A4</f>
        <v>Inschrijver dient op maximaal 6 A4 haar online- en offline boekingsproces te beschrijven. Inschrijver beschrijft hier minimaal;
•	 Het organiseren van een boekingsproces: Een realistisch tijdspad binnen de gestelde termijnen van deze aanbesteding (wanneer doet inschrijver wat in de eerste fase van de dynamische verificatie); 
•	 Hoe zij het boekingsproces gaat inrichten naar de wensen van de opdrachtgever;
•	 Hoe zij gebruiksvriendelijkheid van het boekingsproces monitort;
•	 Welke stappen een boeker moet doorlopen om een boeking te plaatsen;
•	 Hoe voorkomt inschrijver dat er onduidelijkheid ontstaat over de bedoelde plaatsnaam van bestemming? Hiermee bedoelt aanbestedende dienst dezelfde plaatsnaam in een andere provincie. Hoe borgt inschrijver de kennis over de verschillende continenten en landen om een verkeerde boeking te voorkomen?;
•	 Welke flexibiliteit biedt inschrijver ten aanzien van de boeking? Bijvoorbeeld in de situatie dat de reiziger in verband met een pandemie vast zit in Barcelona waarbij de reis of vervolgreis niet door kan gaan?;
•	 In welke mate blijft inschrijver betrokken bij de uitvoering van de reis vanaf het moment dat het vervoersmiddel vertrokken is?; 
•	 Waar kan opdrachtgever aangeven waar opdrachtnemer rekening dient te houden tijdens het parkeren (rekening houdend met de omgeving)</v>
      </c>
      <c r="B4" s="8"/>
      <c r="C4" s="61" t="s">
        <v>18</v>
      </c>
      <c r="D4" s="62"/>
    </row>
    <row r="5" spans="1:5" ht="20" customHeight="1" x14ac:dyDescent="0.15">
      <c r="A5" s="9" t="str">
        <f>'Beoordelen open vragen'!A5</f>
        <v>7.1.2 Veiligheid, calamiteiten en inzetten van partners</v>
      </c>
      <c r="B5" s="8"/>
      <c r="C5" s="59" t="s">
        <v>13</v>
      </c>
      <c r="D5" s="60"/>
    </row>
    <row r="6" spans="1:5" ht="199" customHeight="1" x14ac:dyDescent="0.15">
      <c r="A6" s="40" t="str">
        <f>'Beoordelen open vragen'!A6</f>
        <v>Inschrijver dient te beschrijven op maximaal 2 A4 hoe zij handelt wanneer er zich op de reisbestemming calamiteiten voordoen, hierbij dienen inschrijvers te denken aan de volgende situaties:
•	 Een bus krijgt pech of ongeval in het binnenland en buitenland en de bus kan niet verder;
•	 Een reiziger wordt ziek gedurende de reis;
•	 Een buschauffeur kan de reis niet meer vervolgen;
•	 Op welke wijze geeft inschrijver invulling aan het rijtijdenbesluit voor een reis naar bijvoorbeeld Barcelona, waar slapen de chauffeurs dan?
•	 Mate waarin inschrijver meedenkt over oplossingen van problemen die zich voordoen bij een nieuwe internationale catastrofe waarvoor bijvoorbeeld evacuaties nodig zijn.
•	 Op welke wijze kan inschrijver flexibel inspelen op een busreis waarop hetzelfde moment 5 grote touringcars nodig zijn?;
•	 Hoe gaat inschrijver om met een situatie waarbij 5 grote touringcars zijn gereserveerd en op het laatste moment dat er nog 2 extra touringcars nodig zijn?</v>
      </c>
      <c r="B6" s="8"/>
      <c r="C6" s="61" t="s">
        <v>18</v>
      </c>
      <c r="D6" s="62"/>
    </row>
    <row r="7" spans="1:5" ht="20" customHeight="1" x14ac:dyDescent="0.15">
      <c r="A7" s="9" t="str">
        <f>'Beoordelen open vragen'!A7</f>
        <v>7.1.3 Duurzaamheid</v>
      </c>
      <c r="B7" s="8"/>
      <c r="C7" s="59" t="s">
        <v>13</v>
      </c>
      <c r="D7" s="60"/>
    </row>
    <row r="8" spans="1:5" ht="223" customHeight="1" x14ac:dyDescent="0.15">
      <c r="A8" s="40" t="str">
        <f>'Beoordelen open vragen'!A8</f>
        <v>Inschrijver dient te beschrijven op maximaal 1 A4 welke maatregelen zij treft met betrekking tot duurzaamheid, CO2 uitstoot en reductie en CO2 compensatie. 
•	 Welke bussen met welke milieuklasse zet inschrijver in kijkend naar de volgende groep; een touringcar.
•	 Welke euroklassen worden ingezet?;
•	 Hoe voorkomt inschrijver dat er een touringcar ingezet wordt die op bestemming niet voldoet aan de nieuwste milieueisen?</v>
      </c>
      <c r="B8" s="8"/>
      <c r="C8" s="61" t="s">
        <v>18</v>
      </c>
      <c r="D8" s="62"/>
    </row>
    <row r="9" spans="1:5" ht="20" customHeight="1" x14ac:dyDescent="0.15">
      <c r="A9" s="9" t="str">
        <f>'Beoordelen open vragen'!A9</f>
        <v>7.1.4 Goed werkgeverschap</v>
      </c>
      <c r="B9" s="8"/>
      <c r="C9" s="59" t="s">
        <v>13</v>
      </c>
      <c r="D9" s="60"/>
    </row>
    <row r="10" spans="1:5" ht="188" customHeight="1" x14ac:dyDescent="0.15">
      <c r="A10" s="40" t="str">
        <f>'Beoordelen open vragen'!A10:B10</f>
        <v>Inschrijver dient op maximaal 2 A4 te beschrijven op welke wijze zij invulling gaat geven op de volgende vraagstukken teneinde een goede ‘gastheer’ aan boord van de bus te kunnen bieden.
•	 Gericht op HR-beleid, welke cursussen geeft en aandacht schenkt werkgever ten aanzien van sociale en technische veiligheid?
•	 Welke mogelijkheden geeft inschrijver voor BHV-SHV trainingen aan chauffeurs?
•	 Welk opleidingsbudget stelt inschrijver jaarlijks beschikbaar?
•	 Hoe voorkomt opdrachtgever dat een chauffeur “verkeerde taal” spreekt naar leerlingen (hoe communiceert een buschauffeur naar vmbo-leerlingen) 
•	 Hoe koppelt inschrijver de juiste chauffeurs aan de juiste doelgroep (havo, vmbo, praktijkonderwijs etc.)?
•	 Hoe kan opdrachtgever aangeven hoe zij de reis hebben ervaren?
•	 Op welke wijze borgt inschrijver dat de medewerkers die de dienstverlening gaan uitvoeren volledig op de hoogte zijn van de uitgangspunten van deze aanbesteding?</v>
      </c>
      <c r="B10" s="8"/>
      <c r="C10" s="61" t="s">
        <v>18</v>
      </c>
      <c r="D10" s="62"/>
    </row>
    <row r="11" spans="1:5" ht="20" customHeight="1" x14ac:dyDescent="0.15">
      <c r="A11" s="13"/>
      <c r="B11" s="14"/>
      <c r="C11" s="15"/>
      <c r="D11" s="15"/>
    </row>
    <row r="12" spans="1:5" ht="20" customHeight="1" x14ac:dyDescent="0.15"/>
  </sheetData>
  <sheetProtection algorithmName="SHA-512" hashValue="hVuAiXLTlyUpAq2pu/xEB7GxWWLUkC2WHCsHBQ4znks3sjRMM+gz6PzKcLKZDvJ/FCbOULtF43mXCWdiSxUVtQ==" saltValue="7GU36vkCO4Q22Z+megcmBA==" spinCount="100000" sheet="1" objects="1" scenarios="1"/>
  <mergeCells count="10">
    <mergeCell ref="C4:D4"/>
    <mergeCell ref="C1:D1"/>
    <mergeCell ref="C2:D2"/>
    <mergeCell ref="C3:D3"/>
    <mergeCell ref="C10:D10"/>
    <mergeCell ref="C5:D5"/>
    <mergeCell ref="C7:D7"/>
    <mergeCell ref="C9:D9"/>
    <mergeCell ref="C6:D6"/>
    <mergeCell ref="C8:D8"/>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E4776DF0-D2D3-3341-828C-3E1FC88C7037}">
          <x14:formula1>
            <xm:f>'Beoordelen open vragen'!$A$19:$A$24</xm:f>
          </x14:formula1>
          <xm:sqref>C3:D3 C9:D9 C7:D7 C5:D5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41C3E-D380-F04C-9073-CAFE6A08C616}">
  <dimension ref="A1:E12"/>
  <sheetViews>
    <sheetView showGridLines="0" topLeftCell="A6" workbookViewId="0">
      <selection activeCell="A2" sqref="A2"/>
    </sheetView>
  </sheetViews>
  <sheetFormatPr baseColWidth="10" defaultColWidth="8.83203125" defaultRowHeight="13" x14ac:dyDescent="0.15"/>
  <cols>
    <col min="1" max="1" width="100.83203125" style="1" customWidth="1"/>
    <col min="2" max="2" width="2.83203125" style="16" customWidth="1"/>
    <col min="3" max="3" width="25.83203125" style="17" customWidth="1"/>
    <col min="4" max="4" width="3.83203125" style="17" customWidth="1"/>
    <col min="5" max="5" width="11.6640625" style="1" bestFit="1" customWidth="1"/>
    <col min="6" max="16384" width="8.83203125" style="1"/>
  </cols>
  <sheetData>
    <row r="1" spans="1:5" ht="50" customHeight="1" x14ac:dyDescent="0.2">
      <c r="A1" s="10" t="s">
        <v>43</v>
      </c>
      <c r="B1" s="4"/>
      <c r="C1" s="65" t="s">
        <v>15</v>
      </c>
      <c r="D1" s="66"/>
      <c r="E1" s="11"/>
    </row>
    <row r="2" spans="1:5" ht="30" customHeight="1" x14ac:dyDescent="0.15">
      <c r="A2" s="12" t="s">
        <v>16</v>
      </c>
      <c r="B2" s="7"/>
      <c r="C2" s="63" t="s">
        <v>17</v>
      </c>
      <c r="D2" s="64"/>
    </row>
    <row r="3" spans="1:5" ht="20" customHeight="1" x14ac:dyDescent="0.15">
      <c r="A3" s="9" t="str">
        <f>'Beoordelen open vragen'!A3</f>
        <v>7.1.1 Beschrijving boekingsproces</v>
      </c>
      <c r="B3" s="8"/>
      <c r="C3" s="59" t="s">
        <v>13</v>
      </c>
      <c r="D3" s="60"/>
    </row>
    <row r="4" spans="1:5" ht="250" customHeight="1" x14ac:dyDescent="0.15">
      <c r="A4" s="40" t="str">
        <f>'Beoordelen open vragen'!A4</f>
        <v>Inschrijver dient op maximaal 6 A4 haar online- en offline boekingsproces te beschrijven. Inschrijver beschrijft hier minimaal;
•	 Het organiseren van een boekingsproces: Een realistisch tijdspad binnen de gestelde termijnen van deze aanbesteding (wanneer doet inschrijver wat in de eerste fase van de dynamische verificatie); 
•	 Hoe zij het boekingsproces gaat inrichten naar de wensen van de opdrachtgever;
•	 Hoe zij gebruiksvriendelijkheid van het boekingsproces monitort;
•	 Welke stappen een boeker moet doorlopen om een boeking te plaatsen;
•	 Hoe voorkomt inschrijver dat er onduidelijkheid ontstaat over de bedoelde plaatsnaam van bestemming? Hiermee bedoelt aanbestedende dienst dezelfde plaatsnaam in een andere provincie. Hoe borgt inschrijver de kennis over de verschillende continenten en landen om een verkeerde boeking te voorkomen?;
•	 Welke flexibiliteit biedt inschrijver ten aanzien van de boeking? Bijvoorbeeld in de situatie dat de reiziger in verband met een pandemie vast zit in Barcelona waarbij de reis of vervolgreis niet door kan gaan?;
•	 In welke mate blijft inschrijver betrokken bij de uitvoering van de reis vanaf het moment dat het vervoersmiddel vertrokken is?; 
•	 Waar kan opdrachtgever aangeven waar opdrachtnemer rekening dient te houden tijdens het parkeren (rekening houdend met de omgeving)</v>
      </c>
      <c r="B4" s="8"/>
      <c r="C4" s="61" t="s">
        <v>18</v>
      </c>
      <c r="D4" s="62"/>
    </row>
    <row r="5" spans="1:5" ht="20" customHeight="1" x14ac:dyDescent="0.15">
      <c r="A5" s="9" t="str">
        <f>'Beoordelen open vragen'!A5</f>
        <v>7.1.2 Veiligheid, calamiteiten en inzetten van partners</v>
      </c>
      <c r="B5" s="8"/>
      <c r="C5" s="59" t="s">
        <v>13</v>
      </c>
      <c r="D5" s="60"/>
    </row>
    <row r="6" spans="1:5" ht="199" customHeight="1" x14ac:dyDescent="0.15">
      <c r="A6" s="40" t="str">
        <f>'Beoordelen open vragen'!A6</f>
        <v>Inschrijver dient te beschrijven op maximaal 2 A4 hoe zij handelt wanneer er zich op de reisbestemming calamiteiten voordoen, hierbij dienen inschrijvers te denken aan de volgende situaties:
•	 Een bus krijgt pech of ongeval in het binnenland en buitenland en de bus kan niet verder;
•	 Een reiziger wordt ziek gedurende de reis;
•	 Een buschauffeur kan de reis niet meer vervolgen;
•	 Op welke wijze geeft inschrijver invulling aan het rijtijdenbesluit voor een reis naar bijvoorbeeld Barcelona, waar slapen de chauffeurs dan?
•	 Mate waarin inschrijver meedenkt over oplossingen van problemen die zich voordoen bij een nieuwe internationale catastrofe waarvoor bijvoorbeeld evacuaties nodig zijn.
•	 Op welke wijze kan inschrijver flexibel inspelen op een busreis waarop hetzelfde moment 5 grote touringcars nodig zijn?;
•	 Hoe gaat inschrijver om met een situatie waarbij 5 grote touringcars zijn gereserveerd en op het laatste moment dat er nog 2 extra touringcars nodig zijn?</v>
      </c>
      <c r="B6" s="8"/>
      <c r="C6" s="61" t="s">
        <v>18</v>
      </c>
      <c r="D6" s="62"/>
    </row>
    <row r="7" spans="1:5" ht="20" customHeight="1" x14ac:dyDescent="0.15">
      <c r="A7" s="9" t="str">
        <f>'Beoordelen open vragen'!A7</f>
        <v>7.1.3 Duurzaamheid</v>
      </c>
      <c r="B7" s="8"/>
      <c r="C7" s="59" t="s">
        <v>13</v>
      </c>
      <c r="D7" s="60"/>
    </row>
    <row r="8" spans="1:5" ht="223" customHeight="1" x14ac:dyDescent="0.15">
      <c r="A8" s="40" t="str">
        <f>'Beoordelen open vragen'!A8</f>
        <v>Inschrijver dient te beschrijven op maximaal 1 A4 welke maatregelen zij treft met betrekking tot duurzaamheid, CO2 uitstoot en reductie en CO2 compensatie. 
•	 Welke bussen met welke milieuklasse zet inschrijver in kijkend naar de volgende groep; een touringcar.
•	 Welke euroklassen worden ingezet?;
•	 Hoe voorkomt inschrijver dat er een touringcar ingezet wordt die op bestemming niet voldoet aan de nieuwste milieueisen?</v>
      </c>
      <c r="B8" s="8"/>
      <c r="C8" s="61" t="s">
        <v>18</v>
      </c>
      <c r="D8" s="62"/>
    </row>
    <row r="9" spans="1:5" ht="20" customHeight="1" x14ac:dyDescent="0.15">
      <c r="A9" s="9" t="str">
        <f>'Beoordelen open vragen'!A9</f>
        <v>7.1.4 Goed werkgeverschap</v>
      </c>
      <c r="B9" s="8"/>
      <c r="C9" s="59" t="s">
        <v>13</v>
      </c>
      <c r="D9" s="60"/>
    </row>
    <row r="10" spans="1:5" ht="188" customHeight="1" x14ac:dyDescent="0.15">
      <c r="A10" s="40" t="str">
        <f>'Beoordelen open vragen'!A10:B10</f>
        <v>Inschrijver dient op maximaal 2 A4 te beschrijven op welke wijze zij invulling gaat geven op de volgende vraagstukken teneinde een goede ‘gastheer’ aan boord van de bus te kunnen bieden.
•	 Gericht op HR-beleid, welke cursussen geeft en aandacht schenkt werkgever ten aanzien van sociale en technische veiligheid?
•	 Welke mogelijkheden geeft inschrijver voor BHV-SHV trainingen aan chauffeurs?
•	 Welk opleidingsbudget stelt inschrijver jaarlijks beschikbaar?
•	 Hoe voorkomt opdrachtgever dat een chauffeur “verkeerde taal” spreekt naar leerlingen (hoe communiceert een buschauffeur naar vmbo-leerlingen) 
•	 Hoe koppelt inschrijver de juiste chauffeurs aan de juiste doelgroep (havo, vmbo, praktijkonderwijs etc.)?
•	 Hoe kan opdrachtgever aangeven hoe zij de reis hebben ervaren?
•	 Op welke wijze borgt inschrijver dat de medewerkers die de dienstverlening gaan uitvoeren volledig op de hoogte zijn van de uitgangspunten van deze aanbesteding?</v>
      </c>
      <c r="B10" s="8"/>
      <c r="C10" s="61" t="s">
        <v>18</v>
      </c>
      <c r="D10" s="62"/>
    </row>
    <row r="11" spans="1:5" ht="20" customHeight="1" x14ac:dyDescent="0.15">
      <c r="A11" s="13"/>
      <c r="B11" s="14"/>
      <c r="C11" s="15"/>
      <c r="D11" s="15"/>
    </row>
    <row r="12" spans="1:5" ht="20" customHeight="1" x14ac:dyDescent="0.15"/>
  </sheetData>
  <sheetProtection algorithmName="SHA-512" hashValue="4hSwgqIGV/QFZIiweT9zsZcqZQFhzb+5df2NaAOzygAP7BFvIR7VQ/J6JfYCThB65ycHiQ3FAym8Y4X5LLJTxw==" saltValue="WZq9s6iDCvW7IeVBcuUufw==" spinCount="100000" sheet="1" objects="1" scenarios="1"/>
  <mergeCells count="10">
    <mergeCell ref="C7:D7"/>
    <mergeCell ref="C8:D8"/>
    <mergeCell ref="C9:D9"/>
    <mergeCell ref="C10:D10"/>
    <mergeCell ref="C1:D1"/>
    <mergeCell ref="C2:D2"/>
    <mergeCell ref="C3:D3"/>
    <mergeCell ref="C4:D4"/>
    <mergeCell ref="C5:D5"/>
    <mergeCell ref="C6:D6"/>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C7B2E7D4-4152-5044-BAB9-97B7BD3AF979}">
          <x14:formula1>
            <xm:f>'Beoordelen open vragen'!$A$19:$A$24</xm:f>
          </x14:formula1>
          <xm:sqref>C3:D3 C9:D9 C7:D7 C5:D5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E28"/>
  <sheetViews>
    <sheetView showGridLines="0" tabSelected="1" zoomScaleNormal="100" workbookViewId="0">
      <selection activeCell="E21" sqref="E21:E26"/>
    </sheetView>
  </sheetViews>
  <sheetFormatPr baseColWidth="10" defaultColWidth="8.83203125" defaultRowHeight="15" x14ac:dyDescent="0.2"/>
  <cols>
    <col min="1" max="1" width="65.6640625" customWidth="1"/>
    <col min="2" max="2" width="15.6640625" customWidth="1"/>
    <col min="3" max="3" width="2" customWidth="1"/>
    <col min="4" max="4" width="26.1640625" customWidth="1"/>
    <col min="5" max="5" width="35.6640625" customWidth="1"/>
  </cols>
  <sheetData>
    <row r="1" spans="1:5" ht="40" customHeight="1" x14ac:dyDescent="0.2">
      <c r="A1" s="78" t="s">
        <v>21</v>
      </c>
      <c r="B1" s="79"/>
      <c r="C1" s="4"/>
      <c r="D1" s="80"/>
      <c r="E1" s="80"/>
    </row>
    <row r="2" spans="1:5" ht="28" customHeight="1" x14ac:dyDescent="0.2">
      <c r="A2" s="76" t="s">
        <v>16</v>
      </c>
      <c r="B2" s="77"/>
      <c r="C2" s="18"/>
      <c r="D2" s="19" t="str">
        <f>'Beoordelaar 1'!C1</f>
        <v>Inschrijver 1</v>
      </c>
      <c r="E2" s="44" t="s">
        <v>22</v>
      </c>
    </row>
    <row r="3" spans="1:5" ht="20" customHeight="1" x14ac:dyDescent="0.2">
      <c r="A3" s="73" t="str">
        <f>'Beoordelen open vragen'!A3</f>
        <v>7.1.1 Beschrijving boekingsproces</v>
      </c>
      <c r="B3" s="20" t="s">
        <v>23</v>
      </c>
      <c r="C3" s="18"/>
      <c r="D3" s="21" t="str">
        <f>'Beoordelaar 1'!C3</f>
        <v>SCORE</v>
      </c>
      <c r="E3" s="67" t="s">
        <v>24</v>
      </c>
    </row>
    <row r="4" spans="1:5" ht="20" customHeight="1" x14ac:dyDescent="0.2">
      <c r="A4" s="74"/>
      <c r="B4" s="20" t="s">
        <v>25</v>
      </c>
      <c r="C4" s="18"/>
      <c r="D4" s="21" t="str">
        <f>'Beoordelaar 2'!C3</f>
        <v>SCORE</v>
      </c>
      <c r="E4" s="67"/>
    </row>
    <row r="5" spans="1:5" ht="20" customHeight="1" x14ac:dyDescent="0.2">
      <c r="A5" s="74"/>
      <c r="B5" s="20" t="s">
        <v>26</v>
      </c>
      <c r="C5" s="18"/>
      <c r="D5" s="21" t="str">
        <f>'Beoordelaar 3'!C3</f>
        <v>SCORE</v>
      </c>
      <c r="E5" s="67"/>
    </row>
    <row r="6" spans="1:5" ht="20" customHeight="1" x14ac:dyDescent="0.2">
      <c r="A6" s="75"/>
      <c r="B6" s="20" t="s">
        <v>44</v>
      </c>
      <c r="C6" s="18"/>
      <c r="D6" s="52" t="str">
        <f>'Beoordelaar 4'!C3</f>
        <v>SCORE</v>
      </c>
      <c r="E6" s="67"/>
    </row>
    <row r="7" spans="1:5" ht="20" customHeight="1" x14ac:dyDescent="0.2">
      <c r="A7" s="69" t="s">
        <v>27</v>
      </c>
      <c r="B7" s="70"/>
      <c r="C7" s="18"/>
      <c r="D7" s="50" t="s">
        <v>13</v>
      </c>
      <c r="E7" s="67"/>
    </row>
    <row r="8" spans="1:5" ht="20" customHeight="1" x14ac:dyDescent="0.2">
      <c r="A8" s="71"/>
      <c r="B8" s="72"/>
      <c r="C8" s="22"/>
      <c r="D8" s="51" t="str">
        <f>IF(D7="Uitmuntend","€ 15.000",IF(D7="Goed","€ 13.500",IF(D7="Voldoende","€ 7.500",IF(D7="Matig","€ 0",IF(D7="Onvoldoende","-€ 15.000"," ")))))</f>
        <v xml:space="preserve"> </v>
      </c>
      <c r="E8" s="68"/>
    </row>
    <row r="9" spans="1:5" ht="20" customHeight="1" x14ac:dyDescent="0.2">
      <c r="A9" s="81" t="str">
        <f>'Beoordelen open vragen'!A5</f>
        <v>7.1.2 Veiligheid, calamiteiten en inzetten van partners</v>
      </c>
      <c r="B9" s="20" t="str">
        <f>B3</f>
        <v>Beoordelaar 1</v>
      </c>
      <c r="C9" s="18"/>
      <c r="D9" s="21" t="str">
        <f>'Beoordelaar 1'!C5</f>
        <v>SCORE</v>
      </c>
      <c r="E9" s="67" t="s">
        <v>24</v>
      </c>
    </row>
    <row r="10" spans="1:5" ht="20" customHeight="1" x14ac:dyDescent="0.2">
      <c r="A10" s="82"/>
      <c r="B10" s="20" t="str">
        <f>B4</f>
        <v>Beoordelaar 2</v>
      </c>
      <c r="C10" s="18"/>
      <c r="D10" s="21" t="str">
        <f>'Beoordelaar 2'!C5</f>
        <v>SCORE</v>
      </c>
      <c r="E10" s="67"/>
    </row>
    <row r="11" spans="1:5" ht="20" customHeight="1" x14ac:dyDescent="0.2">
      <c r="A11" s="82"/>
      <c r="B11" s="20" t="str">
        <f>B5</f>
        <v>Beoordelaar 3</v>
      </c>
      <c r="C11" s="18"/>
      <c r="D11" s="21" t="str">
        <f>'Beoordelaar 3'!C5</f>
        <v>SCORE</v>
      </c>
      <c r="E11" s="67"/>
    </row>
    <row r="12" spans="1:5" ht="20" customHeight="1" x14ac:dyDescent="0.2">
      <c r="A12" s="83"/>
      <c r="B12" s="20" t="str">
        <f>B6</f>
        <v>Beoordelaar 4</v>
      </c>
      <c r="C12" s="18"/>
      <c r="D12" s="52" t="str">
        <f>'Beoordelaar 4'!C5</f>
        <v>SCORE</v>
      </c>
      <c r="E12" s="67"/>
    </row>
    <row r="13" spans="1:5" ht="20" customHeight="1" x14ac:dyDescent="0.2">
      <c r="A13" s="69"/>
      <c r="B13" s="70"/>
      <c r="C13" s="18"/>
      <c r="D13" s="50" t="s">
        <v>13</v>
      </c>
      <c r="E13" s="67"/>
    </row>
    <row r="14" spans="1:5" ht="20" customHeight="1" x14ac:dyDescent="0.2">
      <c r="A14" s="71"/>
      <c r="B14" s="72"/>
      <c r="C14" s="22"/>
      <c r="D14" s="51" t="str">
        <f>IF(D13="Uitmuntend","€ 30.000",IF(D13="Goed","€ 27.000",IF(D13="Voldoende","€ 15.000",IF(D13="Matig","€ 0",IF(D13="Onvoldoende","UITSLUITING"," ")))))</f>
        <v xml:space="preserve"> </v>
      </c>
      <c r="E14" s="68"/>
    </row>
    <row r="15" spans="1:5" ht="20" customHeight="1" x14ac:dyDescent="0.2">
      <c r="A15" s="73" t="str">
        <f>'Beoordelen open vragen'!A7</f>
        <v>7.1.3 Duurzaamheid</v>
      </c>
      <c r="B15" s="20" t="str">
        <f>B3</f>
        <v>Beoordelaar 1</v>
      </c>
      <c r="C15" s="18"/>
      <c r="D15" s="21" t="str">
        <f>'Beoordelaar 1'!C7</f>
        <v>SCORE</v>
      </c>
      <c r="E15" s="67" t="s">
        <v>24</v>
      </c>
    </row>
    <row r="16" spans="1:5" ht="20" customHeight="1" x14ac:dyDescent="0.2">
      <c r="A16" s="74"/>
      <c r="B16" s="20" t="str">
        <f>B4</f>
        <v>Beoordelaar 2</v>
      </c>
      <c r="C16" s="18"/>
      <c r="D16" s="21" t="str">
        <f>'Beoordelaar 2'!C7</f>
        <v>SCORE</v>
      </c>
      <c r="E16" s="67"/>
    </row>
    <row r="17" spans="1:5" ht="20" customHeight="1" x14ac:dyDescent="0.2">
      <c r="A17" s="74"/>
      <c r="B17" s="20" t="str">
        <f>B5</f>
        <v>Beoordelaar 3</v>
      </c>
      <c r="C17" s="18"/>
      <c r="D17" s="21" t="str">
        <f>'Beoordelaar 3'!C7</f>
        <v>SCORE</v>
      </c>
      <c r="E17" s="67"/>
    </row>
    <row r="18" spans="1:5" ht="20" customHeight="1" x14ac:dyDescent="0.2">
      <c r="A18" s="75"/>
      <c r="B18" s="20" t="str">
        <f>B6</f>
        <v>Beoordelaar 4</v>
      </c>
      <c r="C18" s="18"/>
      <c r="D18" s="52" t="str">
        <f>'Beoordelaar 4'!C7</f>
        <v>SCORE</v>
      </c>
      <c r="E18" s="67"/>
    </row>
    <row r="19" spans="1:5" ht="20" customHeight="1" x14ac:dyDescent="0.2">
      <c r="A19" s="69" t="s">
        <v>27</v>
      </c>
      <c r="B19" s="70"/>
      <c r="C19" s="18"/>
      <c r="D19" s="50" t="s">
        <v>13</v>
      </c>
      <c r="E19" s="67"/>
    </row>
    <row r="20" spans="1:5" ht="20" customHeight="1" x14ac:dyDescent="0.2">
      <c r="A20" s="71"/>
      <c r="B20" s="72"/>
      <c r="C20" s="22"/>
      <c r="D20" s="51" t="str">
        <f>IF(D19="Uitmuntend","€ 25.000",IF(D19="Goed","€ 22.500",IF(D19="Voldoende","€ 12.500",IF(D19="Matig","€ 0",IF(D19="Onvoldoende","-€ 25.000"," ")))))</f>
        <v xml:space="preserve"> </v>
      </c>
      <c r="E20" s="68"/>
    </row>
    <row r="21" spans="1:5" ht="20" customHeight="1" x14ac:dyDescent="0.2">
      <c r="A21" s="73" t="str">
        <f>'Beoordelen open vragen'!A9</f>
        <v>7.1.4 Goed werkgeverschap</v>
      </c>
      <c r="B21" s="20" t="str">
        <f>B3</f>
        <v>Beoordelaar 1</v>
      </c>
      <c r="C21" s="18"/>
      <c r="D21" s="21" t="str">
        <f>'Beoordelaar 1'!C9</f>
        <v>SCORE</v>
      </c>
      <c r="E21" s="67" t="s">
        <v>24</v>
      </c>
    </row>
    <row r="22" spans="1:5" ht="20" customHeight="1" x14ac:dyDescent="0.2">
      <c r="A22" s="74"/>
      <c r="B22" s="20" t="str">
        <f>B4</f>
        <v>Beoordelaar 2</v>
      </c>
      <c r="C22" s="18"/>
      <c r="D22" s="21" t="str">
        <f>'Beoordelaar 2'!C9</f>
        <v>SCORE</v>
      </c>
      <c r="E22" s="67"/>
    </row>
    <row r="23" spans="1:5" ht="20" customHeight="1" x14ac:dyDescent="0.2">
      <c r="A23" s="74"/>
      <c r="B23" s="20" t="str">
        <f>B5</f>
        <v>Beoordelaar 3</v>
      </c>
      <c r="C23" s="18"/>
      <c r="D23" s="21" t="str">
        <f>'Beoordelaar 3'!C9</f>
        <v>SCORE</v>
      </c>
      <c r="E23" s="67"/>
    </row>
    <row r="24" spans="1:5" ht="20" customHeight="1" x14ac:dyDescent="0.2">
      <c r="A24" s="75"/>
      <c r="B24" s="20" t="str">
        <f>B6</f>
        <v>Beoordelaar 4</v>
      </c>
      <c r="C24" s="18"/>
      <c r="D24" s="52" t="str">
        <f>'Beoordelaar 4'!C9</f>
        <v>SCORE</v>
      </c>
      <c r="E24" s="67"/>
    </row>
    <row r="25" spans="1:5" ht="20" customHeight="1" x14ac:dyDescent="0.2">
      <c r="A25" s="69" t="s">
        <v>27</v>
      </c>
      <c r="B25" s="70"/>
      <c r="C25" s="18"/>
      <c r="D25" s="50" t="s">
        <v>13</v>
      </c>
      <c r="E25" s="67"/>
    </row>
    <row r="26" spans="1:5" ht="20" customHeight="1" x14ac:dyDescent="0.2">
      <c r="A26" s="71"/>
      <c r="B26" s="72"/>
      <c r="C26" s="22"/>
      <c r="D26" s="51" t="str">
        <f>IF(D25="Uitmuntend","€ 30.000",IF(D25="Goed","€ 27.000",IF(D25="Voldoende","€ 15.000",IF(D25="Matig","€ 0",IF(D25="Onvoldoende","UITSLUITING"," ")))))</f>
        <v xml:space="preserve"> </v>
      </c>
      <c r="E26" s="68"/>
    </row>
    <row r="27" spans="1:5" ht="20" customHeight="1" x14ac:dyDescent="0.2">
      <c r="A27" s="23"/>
      <c r="B27" s="23"/>
      <c r="C27" s="24"/>
      <c r="D27" s="24"/>
      <c r="E27" s="24"/>
    </row>
    <row r="28" spans="1:5" s="3" customFormat="1" ht="28" customHeight="1" x14ac:dyDescent="0.2">
      <c r="A28" s="84" t="s">
        <v>28</v>
      </c>
      <c r="B28" s="85"/>
      <c r="C28" s="22"/>
      <c r="D28" s="38" t="e">
        <f>D8+D14+D20+D26</f>
        <v>#VALUE!</v>
      </c>
      <c r="E28" s="39"/>
    </row>
  </sheetData>
  <sheetProtection algorithmName="SHA-512" hashValue="ltV2ZgT1vuTPvCLiEN1grFYGmTtIbRh/sUPl4+rt0aNpJSUeilvA7/s+NBLHtl97MM6MmY8SDlkdR5XWHf9lNw==" saltValue="W0VWLtzUJ9E3TY/GxIYfzw==" spinCount="100000" sheet="1" objects="1" scenarios="1"/>
  <mergeCells count="20">
    <mergeCell ref="A28:B28"/>
    <mergeCell ref="A25:B25"/>
    <mergeCell ref="A26:B26"/>
    <mergeCell ref="A2:B2"/>
    <mergeCell ref="A1:B1"/>
    <mergeCell ref="D1:E1"/>
    <mergeCell ref="A13:B13"/>
    <mergeCell ref="A14:B14"/>
    <mergeCell ref="A8:B8"/>
    <mergeCell ref="E3:E8"/>
    <mergeCell ref="E9:E14"/>
    <mergeCell ref="A7:B7"/>
    <mergeCell ref="A3:A6"/>
    <mergeCell ref="A9:A12"/>
    <mergeCell ref="E15:E20"/>
    <mergeCell ref="E21:E26"/>
    <mergeCell ref="A19:B19"/>
    <mergeCell ref="A20:B20"/>
    <mergeCell ref="A15:A18"/>
    <mergeCell ref="A21:A24"/>
  </mergeCells>
  <phoneticPr fontId="22" type="noConversion"/>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1">
        <x14:dataValidation type="list" errorStyle="warning" allowBlank="1" showErrorMessage="1" xr:uid="{C578A1AE-0BD0-D542-AC3A-7A93C3F18D58}">
          <x14:formula1>
            <xm:f>'Beoordelen open vragen'!$A$19:$A$24</xm:f>
          </x14:formula1>
          <xm:sqref>D7 D25 D19 D13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17024-C0F0-B44E-941B-87D79D3F4AD4}">
  <dimension ref="A1:C18"/>
  <sheetViews>
    <sheetView showGridLines="0" zoomScaleNormal="100" workbookViewId="0">
      <selection activeCell="C8" sqref="C8"/>
    </sheetView>
  </sheetViews>
  <sheetFormatPr baseColWidth="10" defaultColWidth="11.5" defaultRowHeight="15" x14ac:dyDescent="0.2"/>
  <cols>
    <col min="1" max="1" width="96.5" customWidth="1"/>
    <col min="2" max="2" width="2.83203125" customWidth="1"/>
    <col min="3" max="3" width="28.83203125" customWidth="1"/>
  </cols>
  <sheetData>
    <row r="1" spans="1:3" ht="30" customHeight="1" x14ac:dyDescent="0.2">
      <c r="A1" s="25" t="s">
        <v>29</v>
      </c>
      <c r="B1" s="26"/>
      <c r="C1" s="27"/>
    </row>
    <row r="2" spans="1:3" ht="30" customHeight="1" x14ac:dyDescent="0.2">
      <c r="A2" s="28" t="s">
        <v>30</v>
      </c>
      <c r="B2" s="26"/>
      <c r="C2" s="29" t="str">
        <f>'Beoordelaar 1'!C1</f>
        <v>Inschrijver 1</v>
      </c>
    </row>
    <row r="3" spans="1:3" s="2" customFormat="1" ht="35" customHeight="1" x14ac:dyDescent="0.2">
      <c r="A3" s="30" t="s">
        <v>42</v>
      </c>
      <c r="B3" s="26"/>
      <c r="C3" s="31" t="e">
        <f>Consensus!D28</f>
        <v>#VALUE!</v>
      </c>
    </row>
    <row r="4" spans="1:3" ht="30" customHeight="1" x14ac:dyDescent="0.2">
      <c r="A4" s="32" t="s">
        <v>31</v>
      </c>
      <c r="B4" s="26"/>
      <c r="C4" s="33" t="e">
        <f>C3</f>
        <v>#VALUE!</v>
      </c>
    </row>
    <row r="5" spans="1:3" ht="15" customHeight="1" x14ac:dyDescent="0.2"/>
    <row r="6" spans="1:3" ht="30" customHeight="1" x14ac:dyDescent="0.2">
      <c r="A6" s="34" t="s">
        <v>32</v>
      </c>
      <c r="B6" s="26"/>
      <c r="C6" s="35">
        <v>0</v>
      </c>
    </row>
    <row r="8" spans="1:3" ht="30" customHeight="1" x14ac:dyDescent="0.2">
      <c r="A8" s="36" t="s">
        <v>33</v>
      </c>
      <c r="B8" s="26"/>
      <c r="C8" s="37" t="e">
        <f>C6-C4</f>
        <v>#VALUE!</v>
      </c>
    </row>
    <row r="15" spans="1:3" ht="16" x14ac:dyDescent="0.2">
      <c r="C15" s="6"/>
    </row>
    <row r="16" spans="1:3" ht="16" x14ac:dyDescent="0.2">
      <c r="C16" s="6"/>
    </row>
    <row r="17" spans="3:3" ht="16" x14ac:dyDescent="0.2">
      <c r="C17" s="6"/>
    </row>
    <row r="18" spans="3:3" ht="16" x14ac:dyDescent="0.2">
      <c r="C18" s="6"/>
    </row>
  </sheetData>
  <sheetProtection algorithmName="SHA-512" hashValue="9TAB4rBZmHz6ZgAEtjShgQ2rHDERcMgkJ1qNrnnSKXOFozC6tSVsGQm/oZ79Kq+0hpJAQqaxcoK8KxPAoJYwWA==" saltValue="xe4Ka6K9rG20QseG7y6zR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8719E048D3F074DA054CA896A86D284" ma:contentTypeVersion="2" ma:contentTypeDescription="Een nieuw document maken." ma:contentTypeScope="" ma:versionID="2eece4ff55bb987b282bccb6d372e9e3">
  <xsd:schema xmlns:xsd="http://www.w3.org/2001/XMLSchema" xmlns:xs="http://www.w3.org/2001/XMLSchema" xmlns:p="http://schemas.microsoft.com/office/2006/metadata/properties" xmlns:ns2="f54f3d12-6714-4d85-a2a8-5b917b2afbe6" targetNamespace="http://schemas.microsoft.com/office/2006/metadata/properties" ma:root="true" ma:fieldsID="856e6f5fee3cc5f339af5ab06aea699a" ns2:_="">
    <xsd:import namespace="f54f3d12-6714-4d85-a2a8-5b917b2afbe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4f3d12-6714-4d85-a2a8-5b917b2afb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9852CE-1E53-4F8F-BA1A-9A8FD9DD4F30}">
  <ds:schemaRefs>
    <ds:schemaRef ds:uri="http://schemas.microsoft.com/sharepoint/v3/contenttype/forms"/>
  </ds:schemaRefs>
</ds:datastoreItem>
</file>

<file path=customXml/itemProps2.xml><?xml version="1.0" encoding="utf-8"?>
<ds:datastoreItem xmlns:ds="http://schemas.openxmlformats.org/officeDocument/2006/customXml" ds:itemID="{12584910-4CFE-46B3-B63D-34799B8F4DC7}">
  <ds:schemaRefs>
    <ds:schemaRef ds:uri="http://schemas.microsoft.com/office/2006/metadata/properties"/>
    <ds:schemaRef ds:uri="http://purl.org/dc/elements/1.1/"/>
    <ds:schemaRef ds:uri="http://schemas.microsoft.com/office/infopath/2007/PartnerControls"/>
    <ds:schemaRef ds:uri="http://www.w3.org/XML/1998/namespace"/>
    <ds:schemaRef ds:uri="http://purl.org/dc/terms/"/>
    <ds:schemaRef ds:uri="f54f3d12-6714-4d85-a2a8-5b917b2afbe6"/>
    <ds:schemaRef ds:uri="http://schemas.microsoft.com/office/2006/documentManagement/types"/>
    <ds:schemaRef ds:uri="http://purl.org/dc/dcmitype/"/>
    <ds:schemaRef ds:uri="http://schemas.openxmlformats.org/package/2006/metadata/core-properties"/>
  </ds:schemaRefs>
</ds:datastoreItem>
</file>

<file path=customXml/itemProps3.xml><?xml version="1.0" encoding="utf-8"?>
<ds:datastoreItem xmlns:ds="http://schemas.openxmlformats.org/officeDocument/2006/customXml" ds:itemID="{FB10D0F6-BB83-4187-8FCB-093BB42E49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4f3d12-6714-4d85-a2a8-5b917b2afb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7</vt:i4>
      </vt:variant>
      <vt:variant>
        <vt:lpstr>Benoemde bereiken</vt:lpstr>
      </vt:variant>
      <vt:variant>
        <vt:i4>1</vt:i4>
      </vt:variant>
    </vt:vector>
  </HeadingPairs>
  <TitlesOfParts>
    <vt:vector size="8" baseType="lpstr">
      <vt:lpstr>Beoordelen open vragen</vt:lpstr>
      <vt:lpstr>Beoordelaar 1</vt:lpstr>
      <vt:lpstr>Beoordelaar 2</vt:lpstr>
      <vt:lpstr>Beoordelaar 3</vt:lpstr>
      <vt:lpstr>Beoordelaar 4</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
RV LOO 25-6</dc:description>
  <cp:lastModifiedBy/>
  <cp:revision/>
  <dcterms:created xsi:type="dcterms:W3CDTF">2006-09-16T00:00:00Z</dcterms:created>
  <dcterms:modified xsi:type="dcterms:W3CDTF">2022-12-23T10:34:38Z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0x01010078719E048D3F074DA054CA896A86D284</vt:lpwstr>
  </property>
</Properties>
</file>