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924"/>
  <workbookPr/>
  <mc:AlternateContent xmlns:mc="http://schemas.openxmlformats.org/markup-compatibility/2006">
    <mc:Choice Requires="x15">
      <x15ac:absPath xmlns:x15ac="http://schemas.microsoft.com/office/spreadsheetml/2010/11/ac" url="V:\GN\DV\AD\Inkoop\1. NAT &amp; EU\Loopt\INK23-03-26 SYN Personeels -en salarisadministratie systeem\3. Nota van Inlichtingen\"/>
    </mc:Choice>
  </mc:AlternateContent>
  <xr:revisionPtr revIDLastSave="0" documentId="13_ncr:1_{479F2D30-D865-42C8-83CF-422E1440A3FE}" xr6:coauthVersionLast="47" xr6:coauthVersionMax="47" xr10:uidLastSave="{00000000-0000-0000-0000-000000000000}"/>
  <bookViews>
    <workbookView xWindow="-120" yWindow="-120" windowWidth="23280" windowHeight="12600" tabRatio="798" xr2:uid="{00000000-000D-0000-FFFF-FFFF00000000}"/>
  </bookViews>
  <sheets>
    <sheet name="Voorblad" sheetId="20" r:id="rId1"/>
    <sheet name="Toelichting" sheetId="21" r:id="rId2"/>
    <sheet name="Index" sheetId="25" r:id="rId3"/>
    <sheet name="Algemeen" sheetId="1" r:id="rId4"/>
    <sheet name="Beheer en Techniek" sheetId="7" r:id="rId5"/>
    <sheet name="Privacy" sheetId="30" r:id="rId6"/>
    <sheet name="Informatieveiligheid" sheetId="29" r:id="rId7"/>
    <sheet name="SA" sheetId="36" r:id="rId8"/>
    <sheet name="HRM" sheetId="37" r:id="rId9"/>
    <sheet name="ESS MSS" sheetId="34" r:id="rId10"/>
    <sheet name="LMS Cursusmanagement" sheetId="28" r:id="rId11"/>
    <sheet name="W&amp;S" sheetId="27" r:id="rId12"/>
    <sheet name="Data en rapportages" sheetId="38" r:id="rId13"/>
    <sheet name="Voorbeeld Rapportage" sheetId="39" r:id="rId14"/>
  </sheets>
  <externalReferences>
    <externalReference r:id="rId15"/>
  </externalReferences>
  <definedNames>
    <definedName name="_xlnm.Print_Area" localSheetId="3">Algemeen!$A$9:$F$33</definedName>
    <definedName name="_xlnm.Print_Area" localSheetId="4">'Beheer en Techniek'!$A$9:$F$144</definedName>
    <definedName name="_xlnm.Print_Area" localSheetId="12">'Data en rapportages'!$A$1:$F$48</definedName>
    <definedName name="_xlnm.Print_Area" localSheetId="9">'ESS MSS'!$A$1:$F$97</definedName>
    <definedName name="_xlnm.Print_Area" localSheetId="8">HRM!$A$8:$F$171</definedName>
    <definedName name="_xlnm.Print_Area" localSheetId="2">Index!$A$1:$D$16</definedName>
    <definedName name="_xlnm.Print_Area" localSheetId="6">Informatieveiligheid!$A$1:$F$66</definedName>
    <definedName name="_xlnm.Print_Area" localSheetId="10">'LMS Cursusmanagement'!$A$1:$F$39</definedName>
    <definedName name="_xlnm.Print_Area" localSheetId="5">Privacy!$A$1:$F$10</definedName>
    <definedName name="_xlnm.Print_Area" localSheetId="7">SA!$A$8:$F$179</definedName>
    <definedName name="_xlnm.Print_Area" localSheetId="1">Toelichting!$A$1:$R$14</definedName>
    <definedName name="_xlnm.Print_Area" localSheetId="13">'Voorbeeld Rapportage'!$A$1:$W$59</definedName>
    <definedName name="_xlnm.Print_Area" localSheetId="0">Voorblad!$A$1:$M$31</definedName>
    <definedName name="_xlnm.Print_Area" localSheetId="11">'W&amp;S'!$A$1:$F$104</definedName>
    <definedName name="VT_Voldoet">[1]Voorblad!$O$6:$O$7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S58" i="39" l="1"/>
  <c r="S57" i="39"/>
  <c r="S56" i="39"/>
  <c r="I51" i="39"/>
  <c r="H51" i="39"/>
  <c r="S51" i="39" s="1"/>
  <c r="S50" i="39"/>
  <c r="T49" i="39"/>
  <c r="S49" i="39"/>
  <c r="S43" i="39"/>
  <c r="E39" i="39"/>
  <c r="S38" i="39"/>
  <c r="F38" i="39"/>
  <c r="T38" i="39" s="1"/>
  <c r="S37" i="39"/>
  <c r="T37" i="39" s="1"/>
  <c r="I36" i="39"/>
  <c r="J36" i="39" s="1"/>
  <c r="K36" i="39" s="1"/>
  <c r="L36" i="39" s="1"/>
  <c r="M36" i="39" s="1"/>
  <c r="N36" i="39" s="1"/>
  <c r="O36" i="39" s="1"/>
  <c r="P36" i="39" s="1"/>
  <c r="Q36" i="39" s="1"/>
  <c r="R36" i="39" s="1"/>
  <c r="H36" i="39"/>
  <c r="G36" i="39"/>
  <c r="S36" i="39" s="1"/>
  <c r="T36" i="39" s="1"/>
  <c r="I35" i="39"/>
  <c r="J35" i="39" s="1"/>
  <c r="K35" i="39" s="1"/>
  <c r="L35" i="39" s="1"/>
  <c r="M35" i="39" s="1"/>
  <c r="N35" i="39" s="1"/>
  <c r="O35" i="39" s="1"/>
  <c r="P35" i="39" s="1"/>
  <c r="Q35" i="39" s="1"/>
  <c r="R35" i="39" s="1"/>
  <c r="H35" i="39"/>
  <c r="S35" i="39" s="1"/>
  <c r="T35" i="39" s="1"/>
  <c r="S34" i="39"/>
  <c r="T34" i="39" s="1"/>
  <c r="I33" i="39"/>
  <c r="J33" i="39" s="1"/>
  <c r="K33" i="39" s="1"/>
  <c r="L33" i="39" s="1"/>
  <c r="M33" i="39" s="1"/>
  <c r="N33" i="39" s="1"/>
  <c r="O33" i="39" s="1"/>
  <c r="P33" i="39" s="1"/>
  <c r="Q33" i="39" s="1"/>
  <c r="R33" i="39" s="1"/>
  <c r="H33" i="39"/>
  <c r="G33" i="39"/>
  <c r="S33" i="39" s="1"/>
  <c r="T33" i="39" s="1"/>
  <c r="I32" i="39"/>
  <c r="H32" i="39"/>
  <c r="H39" i="39" s="1"/>
  <c r="G32" i="39"/>
  <c r="S31" i="39"/>
  <c r="F31" i="39"/>
  <c r="J30" i="39"/>
  <c r="F24" i="39"/>
  <c r="E19" i="39"/>
  <c r="D19" i="39"/>
  <c r="C19" i="39"/>
  <c r="F18" i="39"/>
  <c r="F17" i="39"/>
  <c r="F19" i="39" s="1"/>
  <c r="E13" i="39"/>
  <c r="D13" i="39"/>
  <c r="F13" i="39" s="1"/>
  <c r="D8" i="39"/>
  <c r="E8" i="39" s="1"/>
  <c r="K30" i="39" l="1"/>
  <c r="F39" i="39"/>
  <c r="C12" i="39" s="1"/>
  <c r="T31" i="39"/>
  <c r="G39" i="39"/>
  <c r="I39" i="39"/>
  <c r="J32" i="39"/>
  <c r="K32" i="39" l="1"/>
  <c r="L32" i="39" s="1"/>
  <c r="M32" i="39" s="1"/>
  <c r="N32" i="39" s="1"/>
  <c r="O32" i="39" s="1"/>
  <c r="P32" i="39" s="1"/>
  <c r="Q32" i="39" s="1"/>
  <c r="R32" i="39" s="1"/>
  <c r="J39" i="39"/>
  <c r="S32" i="39"/>
  <c r="T32" i="39" s="1"/>
  <c r="D12" i="39"/>
  <c r="D14" i="39" s="1"/>
  <c r="D21" i="39" s="1"/>
  <c r="C14" i="39"/>
  <c r="C21" i="39" s="1"/>
  <c r="K39" i="39"/>
  <c r="L30" i="39"/>
  <c r="L39" i="39" l="1"/>
  <c r="M30" i="39"/>
  <c r="M39" i="39" l="1"/>
  <c r="N30" i="39"/>
  <c r="N39" i="39" l="1"/>
  <c r="O30" i="39"/>
  <c r="O39" i="39" l="1"/>
  <c r="P30" i="39"/>
  <c r="P39" i="39" l="1"/>
  <c r="Q30" i="39"/>
  <c r="Q39" i="39" l="1"/>
  <c r="R30" i="39"/>
  <c r="R39" i="39" s="1"/>
  <c r="S30" i="39"/>
  <c r="S39" i="39" l="1"/>
  <c r="T30" i="39"/>
  <c r="T39" i="39" s="1"/>
  <c r="E12" i="39"/>
  <c r="E14" i="39" l="1"/>
  <c r="E21" i="39" s="1"/>
  <c r="F12" i="39"/>
  <c r="F14" i="39" s="1"/>
  <c r="F21" i="39" s="1"/>
</calcChain>
</file>

<file path=xl/sharedStrings.xml><?xml version="1.0" encoding="utf-8"?>
<sst xmlns="http://schemas.openxmlformats.org/spreadsheetml/2006/main" count="3994" uniqueCount="1496">
  <si>
    <t>ALG.01.</t>
  </si>
  <si>
    <t>Beschrijving</t>
  </si>
  <si>
    <t>Volgnr</t>
  </si>
  <si>
    <t>Eis / Wens</t>
  </si>
  <si>
    <t>ALG.01.02</t>
  </si>
  <si>
    <t>Eis</t>
  </si>
  <si>
    <t>-</t>
  </si>
  <si>
    <t>ALG.01.03</t>
  </si>
  <si>
    <t>Wens/Eis</t>
  </si>
  <si>
    <t>Accoord leverancier</t>
  </si>
  <si>
    <t>Ja</t>
  </si>
  <si>
    <t xml:space="preserve">Wens </t>
  </si>
  <si>
    <t>Nee</t>
  </si>
  <si>
    <t>Algemeen (ALG)</t>
  </si>
  <si>
    <t>Naam</t>
  </si>
  <si>
    <t>ALG.01.01</t>
  </si>
  <si>
    <t xml:space="preserve">Inzicht in afgebouwd en resterend bedrag bij terugbetalingsverplichting.
</t>
  </si>
  <si>
    <t>Workflow</t>
  </si>
  <si>
    <t>BEH.01.</t>
  </si>
  <si>
    <t>BEH.01.01</t>
  </si>
  <si>
    <t>BEH.02.</t>
  </si>
  <si>
    <t>BEH.02.01</t>
  </si>
  <si>
    <t>BEH.02.02</t>
  </si>
  <si>
    <t xml:space="preserve">De applicatie stuurt automatisch herinneringen (signalen) naar gebruikers(groepen) voor de uitvoering van een activiteit. Dit zowel vooraf als na het verstrijken van de termijn als activiteit niet gereed is gemeld. Signalering moet plaatsvinden via het dashboard van de medewerker en per email.
</t>
  </si>
  <si>
    <t>BEH.02.06</t>
  </si>
  <si>
    <t xml:space="preserve">Een signaal van niet tijdig realiseren kan automatisch worden gestuurd naar meerdere rollen.
</t>
  </si>
  <si>
    <t>BEH.03.</t>
  </si>
  <si>
    <t>Functioneel beheer</t>
  </si>
  <si>
    <t>BEH.03.01</t>
  </si>
  <si>
    <t>BEH.03.02</t>
  </si>
  <si>
    <t>BEH.04.</t>
  </si>
  <si>
    <t>Continuiteit/integriteit personeelsinformatiesysteem</t>
  </si>
  <si>
    <t>BEH.04.01</t>
  </si>
  <si>
    <t>BEH.04.02</t>
  </si>
  <si>
    <t>BEH.04.03</t>
  </si>
  <si>
    <t>BEH.04.04</t>
  </si>
  <si>
    <t>BEH.04.05</t>
  </si>
  <si>
    <t>BEH.04.06</t>
  </si>
  <si>
    <t>BEH.05.</t>
  </si>
  <si>
    <t>BEH.05.01</t>
  </si>
  <si>
    <t>BEH.05.02</t>
  </si>
  <si>
    <t>BEH.06.</t>
  </si>
  <si>
    <t>Autorisaties</t>
  </si>
  <si>
    <t>BEH.06.01</t>
  </si>
  <si>
    <t>BEH.07.</t>
  </si>
  <si>
    <t>BEH.07.01</t>
  </si>
  <si>
    <t>BEH.08.</t>
  </si>
  <si>
    <t>BEH.08.02</t>
  </si>
  <si>
    <t>BEH.08.03</t>
  </si>
  <si>
    <t>BEH.08.04</t>
  </si>
  <si>
    <t>BEH.08.06</t>
  </si>
  <si>
    <t>BEH.08.07</t>
  </si>
  <si>
    <t>BEH.08.08</t>
  </si>
  <si>
    <t>BEH.08.10</t>
  </si>
  <si>
    <t>BEH.10.</t>
  </si>
  <si>
    <t>Meerdere werkgevers</t>
  </si>
  <si>
    <t>BEH.10.01</t>
  </si>
  <si>
    <t>BEH.10.02</t>
  </si>
  <si>
    <t>BEH.11.</t>
  </si>
  <si>
    <t>Onbeperkte licenties</t>
  </si>
  <si>
    <t>BEH.11.01</t>
  </si>
  <si>
    <t>ALG.01.04</t>
  </si>
  <si>
    <t>ALG.01.05</t>
  </si>
  <si>
    <t>ALG.01.06</t>
  </si>
  <si>
    <t>Programma van Eisen</t>
  </si>
  <si>
    <t>Aanbesteding E-HRM Personeels- en Informatiesysteem</t>
  </si>
  <si>
    <t>Invulinstructie en toelichting</t>
  </si>
  <si>
    <t>Als een toelichting verplicht is, wordt alleen aan de eis voldaan als er ook daadwerkelijk een toelichting is gegeven. Bij een optionele toelichting staat</t>
  </si>
  <si>
    <t>het de Opdrachtnemer vrij om een toelichting te geven. Indien een toelichting niet van toepassing is verklaard, wordt een toelichting niet meegenomen in de</t>
  </si>
  <si>
    <t>Toelichting 
Optioneel 
Verplicht 
N.v.t</t>
  </si>
  <si>
    <t>Akkoord leverancier
Ja
Nee</t>
  </si>
  <si>
    <t>Opmerkingen Leverancier</t>
  </si>
  <si>
    <t>Beheer (BEH) en Techniek</t>
  </si>
  <si>
    <t>Algemeen</t>
  </si>
  <si>
    <t>Koppelingen</t>
  </si>
  <si>
    <t>BEH.13.</t>
  </si>
  <si>
    <t>BEH.13.01</t>
  </si>
  <si>
    <t>ALG.01.07</t>
  </si>
  <si>
    <t>ALG.01.08</t>
  </si>
  <si>
    <t>ALG.01.09</t>
  </si>
  <si>
    <t>Opleiding en Learning Management System (LMS)</t>
  </si>
  <si>
    <t xml:space="preserve">Het functioneel beheer en de verdere inrichting na de eerste inrichting moet zelfstandig kunnen worden uitgevoerd door functionele beheerders van opdrachtgever.
</t>
  </si>
  <si>
    <t>ALG.01.10</t>
  </si>
  <si>
    <t>ALG.01.11</t>
  </si>
  <si>
    <t>ALG.01.12</t>
  </si>
  <si>
    <t>BEH.02.08</t>
  </si>
  <si>
    <t>BEH.02.09</t>
  </si>
  <si>
    <t>Tabblad</t>
  </si>
  <si>
    <t>Sector</t>
  </si>
  <si>
    <t>Categorie</t>
  </si>
  <si>
    <t>Algemene eisen</t>
  </si>
  <si>
    <t>Beheer en Techniek</t>
  </si>
  <si>
    <t>SA</t>
  </si>
  <si>
    <t>HRM</t>
  </si>
  <si>
    <t>ESS-MSS</t>
  </si>
  <si>
    <t>ALG</t>
  </si>
  <si>
    <t>BEH</t>
  </si>
  <si>
    <t>EMS</t>
  </si>
  <si>
    <t>Eisen en Wensen</t>
  </si>
  <si>
    <t xml:space="preserve">Technische eisen algemeen </t>
  </si>
  <si>
    <t>BEH.01.02</t>
  </si>
  <si>
    <t>BEH.01.03</t>
  </si>
  <si>
    <t>BEH.01.04</t>
  </si>
  <si>
    <t>BEH.01.05</t>
  </si>
  <si>
    <t>BEH.01.06</t>
  </si>
  <si>
    <t>BEH.01.07</t>
  </si>
  <si>
    <t>BEH.01.08</t>
  </si>
  <si>
    <t>Technische eisen applicatie</t>
  </si>
  <si>
    <t>Handleiding</t>
  </si>
  <si>
    <t>Implementatie, opleiding en beschikbaarheid software</t>
  </si>
  <si>
    <t>Testen</t>
  </si>
  <si>
    <t>BEH.05.03</t>
  </si>
  <si>
    <t>Randapparatuur</t>
  </si>
  <si>
    <t>Applicatiebeheer</t>
  </si>
  <si>
    <t>Beveiliging</t>
  </si>
  <si>
    <t>BEH.08.11</t>
  </si>
  <si>
    <t>BEH.09.</t>
  </si>
  <si>
    <t>Backup, herstel en uitwijk</t>
  </si>
  <si>
    <t>BEH.09.01</t>
  </si>
  <si>
    <t>BEH.09.02</t>
  </si>
  <si>
    <t>BEH.09.03</t>
  </si>
  <si>
    <t>BEH.09.04</t>
  </si>
  <si>
    <t>BEH.09.05</t>
  </si>
  <si>
    <t>BEH.09.06</t>
  </si>
  <si>
    <t>Database</t>
  </si>
  <si>
    <t>Releases</t>
  </si>
  <si>
    <t>BEH.11.02</t>
  </si>
  <si>
    <t>BEH.11.03</t>
  </si>
  <si>
    <t>BEH.11.04</t>
  </si>
  <si>
    <t>BEH.13.02</t>
  </si>
  <si>
    <t>BEH.13.03</t>
  </si>
  <si>
    <t>BEH.13.05</t>
  </si>
  <si>
    <t>BEH.13.06</t>
  </si>
  <si>
    <t>BEH.13.07</t>
  </si>
  <si>
    <t>BEH.13.09</t>
  </si>
  <si>
    <t>BEH.13.10</t>
  </si>
  <si>
    <t>BEH.14.</t>
  </si>
  <si>
    <t>BEH.14.01</t>
  </si>
  <si>
    <t>BEH.14.02</t>
  </si>
  <si>
    <t>BEH.15.</t>
  </si>
  <si>
    <t>BEH.15.01</t>
  </si>
  <si>
    <t>BEH.15.02</t>
  </si>
  <si>
    <t>BEH.15.03</t>
  </si>
  <si>
    <t>BEH.15.04</t>
  </si>
  <si>
    <t>BEH.16.</t>
  </si>
  <si>
    <t>BEH.16.01</t>
  </si>
  <si>
    <t>BEH.16.02</t>
  </si>
  <si>
    <t>BEH.17.</t>
  </si>
  <si>
    <t>BEH.17.01</t>
  </si>
  <si>
    <t>BEH.18.</t>
  </si>
  <si>
    <t>BEH.18.01</t>
  </si>
  <si>
    <t>BEH.19.</t>
  </si>
  <si>
    <t>BEH.19.01</t>
  </si>
  <si>
    <t>BEH.19.02</t>
  </si>
  <si>
    <t xml:space="preserve">De applicatie kan automatisch berichten sturen op vooraf gedefinieerde en door de organisatie(s) bepaalde momenten, dit gekoppeld aan personen en activiteiten.
</t>
  </si>
  <si>
    <t xml:space="preserve">Een medewerker moet voor een of meerdere werkgevers(nummers)/ bedrijfsnummers/ organisaties kunnen worden geautoriseerd, waarbij de autorisatie voor deze medewerker onderdeel moet kunnen verschillen.
</t>
  </si>
  <si>
    <t>N.v.t</t>
  </si>
  <si>
    <t xml:space="preserve">Gegevensuitwisselingen gebruiken open standaarden, vastgesteld in het Forum Open Standaarden (https://www.forumstandaardisatie.nl/open-standaarden).
</t>
  </si>
  <si>
    <t xml:space="preserve">De applicatie is tijd-, plaats- en apparaatonafhankelijk beschikbaar.
</t>
  </si>
  <si>
    <t xml:space="preserve">Applicaties zijn webbrowseronafhankelijk en garanderen een goede werking.
</t>
  </si>
  <si>
    <t xml:space="preserve">Het is niet toegestaan applicatie specifieke browserplugins te installeren.
</t>
  </si>
  <si>
    <t xml:space="preserve">De applicatie dient te voldoen aan de webrichtlijnen van het W3C.
</t>
  </si>
  <si>
    <t xml:space="preserve">De applicatie heeft faciliteiten om geautomatiseerd gekoppeld te kunnen worden aan het Datawarehouse van Syntrophos en haar deelnemers. Hiervoor wordt bij voorkeur gebruik gemaakt van API's.
</t>
  </si>
  <si>
    <t xml:space="preserve">De applicatie ondersteunt het gebruik van hard- en software ten behoeve van de toegankelijkheid voor mensen met een functiebeperking.
</t>
  </si>
  <si>
    <t xml:space="preserve">De applicatie ondersteunt de unicode tekenset UTF-8.
</t>
  </si>
  <si>
    <t xml:space="preserve">Licenties zijn machine gebonden. Licenties mogen gebruiker gebonden zijn indien gebruik wordt gemaakt van Single Sign On op basis van de ADFS van Syntrophos én de licentie in de gebruikersprofiel kan worden opgeslagen.
</t>
  </si>
  <si>
    <t xml:space="preserve">De applicatie ondersteunt Single Sign On op basis van de door Syntrophos geleverde ADFS.
</t>
  </si>
  <si>
    <t xml:space="preserve">Berichten worden niet handmatig aangemaakt, gewijzigd of verwijderd buiten de bronapplicatie.
</t>
  </si>
  <si>
    <t xml:space="preserve">Applicatie gebruikt, indien nodig, de door Syntrophos geleverde Officepakket 
(MS-Office).
</t>
  </si>
  <si>
    <t xml:space="preserve">Opleidingen worden door vakbekwame docenten gegeven. Indien erkende certificeringen beschikbaar zijn dienen docenten hieraan te voldoen.
</t>
  </si>
  <si>
    <t xml:space="preserve">Iedere nieuwe versie wordt begeleid door een overzicht van gewijzigde functionaliteiten waarbij ook inzichtelijk is welke impact dit heeft op de beveiliging en techniek.
</t>
  </si>
  <si>
    <t xml:space="preserve">De testen worden afgenomen in een testomgeving als in de uiteindelijke operationele systeemomgeving.
</t>
  </si>
  <si>
    <t xml:space="preserve">De applicatie vereist geen remote desktop connecties met servers voor functioneel beheer.
</t>
  </si>
  <si>
    <t xml:space="preserve">Binnen de appllicatie wordt Role Based Access Control (RBAC) gebruikt.
</t>
  </si>
  <si>
    <t xml:space="preserve">Mail functionaliteit wordt uitsluitend ondersteund via de interne beveiligde mailvoorziening (Exchange).
</t>
  </si>
  <si>
    <t xml:space="preserve">Niet benodigde functionaliteit wordt niet geïnstalleerd om kwetsbaarheden te verminderen.
</t>
  </si>
  <si>
    <t xml:space="preserve">Met alle leveranciers die als verwerker voor of namens de organisatie persoonsgegevens verwerken, worden verwerkersovereenkomsten gesloten waarin alle wettelijk vereiste afspraken zijn vastgesteld.
</t>
  </si>
  <si>
    <t xml:space="preserve">De leverancier staat toe dat een externe audit wordt verricht waarmee de betrouwbaarheid van de geleverde dienst kan worden getoetst. Een audit is niet nodig als de leverancier d.m.v. certificering aantoont dat de gewenste betrouwbaarheid van de dienst is geborgd.
</t>
  </si>
  <si>
    <t xml:space="preserve">De applicatie voorziet in herstelprocedures in geval van het noodzakelijkerwijs terugplaatsen van een back-up met behoud van de integriteit van de data en gerelateerde data.
</t>
  </si>
  <si>
    <t xml:space="preserve">De applicatie voorziet in herstelprocedures in geval van herstel van bestanden.
</t>
  </si>
  <si>
    <t xml:space="preserve">De applicatie voorziet in een herstelprocedure in geval van een ten onrechte uitgevoerde systematische gegevensverstrekking.
</t>
  </si>
  <si>
    <t xml:space="preserve">In de programmatuur zijn maatregelen genomen om bij conflicten of calamiteiten de integriteit van databases te garanderen (recordlocking, roll-backfunctie e.d.).
</t>
  </si>
  <si>
    <t xml:space="preserve">De applicatie dient te waarborgen dat bij calamiteiten geen transacties verloren gaan, bijvoorbeeld via logbestanden.
</t>
  </si>
  <si>
    <t xml:space="preserve">Het maken van een back-up van de programmatuur, alsmede de data kan op instelbare momenten worden uitgevoerd en het systeem (afzonderlijke tabellen en de gehele database) kan hersteld worden.
</t>
  </si>
  <si>
    <t xml:space="preserve">De applicatie dient de mogelijkheid te hebben tot het inrichten van een testomgeving per applicatiemodule, volledig afgeschermd van de productieomgeving. De scheiding dient op zowel programma als op databestandniveau aangebracht te zijn.
</t>
  </si>
  <si>
    <t xml:space="preserve">Sociale en fiscale wet- en regelgeving worden door de Opdrachtnemer up-to-date gehouden en looncodes werken conform fiscale voorschriften.
</t>
  </si>
  <si>
    <t xml:space="preserve">Het e-HRM systeem moet de mogelijkheid bieden om, in alle processen, gescande documenten toe te voegen als bijlage (denk aan bonnen bij een declaratie, een ID-bewijs bij een indiensttreding, een bon van een fiets bij een uitruil van de arbeidsvoorwaarden op maat). Deze documenten moeten toegevoegd kunnen worden aan het digitaal dossier, verzuimdossier en opschoonbaar zijn conform de Archiefwet. 
</t>
  </si>
  <si>
    <t xml:space="preserve">De database ondersteunt de Nederlandse instellingen voor taal en land. 
</t>
  </si>
  <si>
    <t xml:space="preserve">Het is mogelijk om de productiedatabase te dupliceren naar een tweede database (acceptatie). De leverancier levert een overzicht van de hiertoe aan te passen tabellen, velden en instellingen.
</t>
  </si>
  <si>
    <t xml:space="preserve">beoordeling. De toelichtingen op de vragen moeten in een aparte bijlage(n) worden opgenomen. </t>
  </si>
  <si>
    <t xml:space="preserve">De geleverde functionaliteit in het systeem is middels zero coding (dus zonder dat daar geavanceerde programmeerkennis voor nodig is) configureerbaar zodanig dat het door functioneel beheerders volledig zelfstandig kan worden gedaan.
</t>
  </si>
  <si>
    <t xml:space="preserve">Het e-HRM systeem biedt de mogelijkheid tot digitale goedkeuring en ondertekening. Dit is instelbaar per document en type workflow. Er is hierbij sprake van een complete audittrail t.b.v. compliancy. De digitale goedkeuring vindt plaats middels inlognaam, wachtwoord, en/of unieke SMS-code.
</t>
  </si>
  <si>
    <t xml:space="preserve">De opdrachtnemer garandeert dat het systeem gedurende de looptijd van het contract minimaal voldoet aan de op dat moment geldende Wet en Regelgeving, ondermeer de Nederlandse sociale- en fiscale wet- en regelgeving, de Archiefwet en Algemene verordening gegevensbescherming (AVG).
</t>
  </si>
  <si>
    <t xml:space="preserve">De functionaliteit "opleiding" is een optionele functionaliteit per werkgever(snummer)/ gemeente af te nemen.
</t>
  </si>
  <si>
    <t xml:space="preserve">De gebruiker kan uitgevoerde activiteiten gereed melden, waarna een volgende gebruiker signaal en of mail krijgt voor de vervolgactiviteit in dat proces. Hierbij kunnen er nooit twee gebruikers tegelijkertijd één activiteit afhandelen. 
</t>
  </si>
  <si>
    <t>De mogelijkheid om de volgende gegevens uit het systeem te halen (mogelijk in koppeling met CODA).</t>
  </si>
  <si>
    <t>Team</t>
  </si>
  <si>
    <t>Team X</t>
  </si>
  <si>
    <t xml:space="preserve">FTE bezet </t>
  </si>
  <si>
    <t>Ruimte per</t>
  </si>
  <si>
    <t>FTE begroot</t>
  </si>
  <si>
    <t>dd 30-3-2021</t>
  </si>
  <si>
    <t>Formatie in FTE</t>
  </si>
  <si>
    <t>=&gt; uitklapmogelijkheid zoals huidige ADP bezetting en formatie overzicht</t>
  </si>
  <si>
    <t xml:space="preserve">Realisatie </t>
  </si>
  <si>
    <t>Prognose (*)</t>
  </si>
  <si>
    <t>Prognose</t>
  </si>
  <si>
    <t>* gebaseerd op resterende aantal maanden (apr t/m dec) * realisatie laatste maand (mrt)</t>
  </si>
  <si>
    <t>budgetnummer</t>
  </si>
  <si>
    <t>Begroting</t>
  </si>
  <si>
    <t>t/m maart</t>
  </si>
  <si>
    <t>apr-dec</t>
  </si>
  <si>
    <t>resultaat</t>
  </si>
  <si>
    <t>Personeelslasten</t>
  </si>
  <si>
    <t>5*****</t>
  </si>
  <si>
    <t>=&gt; uitklapmogelijkheid naar zie A</t>
  </si>
  <si>
    <t>Ontvangsten Personeel</t>
  </si>
  <si>
    <t>=&gt; uitklapmogelijkheid naar zie B</t>
  </si>
  <si>
    <t>Inhuur tlv p-budget</t>
  </si>
  <si>
    <t>Realisatie</t>
  </si>
  <si>
    <t>openst.verpl</t>
  </si>
  <si>
    <t>Resultaat</t>
  </si>
  <si>
    <t>=&gt; uitklapmogelijkheid naar zie C</t>
  </si>
  <si>
    <t>budget …..</t>
  </si>
  <si>
    <t>6*****</t>
  </si>
  <si>
    <t>TOTAAL P-lasten</t>
  </si>
  <si>
    <t xml:space="preserve">Inhuur specifieke dekking </t>
  </si>
  <si>
    <t>Project A</t>
  </si>
  <si>
    <t>A</t>
  </si>
  <si>
    <t>realisatie</t>
  </si>
  <si>
    <t>prognose</t>
  </si>
  <si>
    <t>kostensoort</t>
  </si>
  <si>
    <t>fte</t>
  </si>
  <si>
    <t>jan</t>
  </si>
  <si>
    <t>feb</t>
  </si>
  <si>
    <t>mrt</t>
  </si>
  <si>
    <t>apr</t>
  </si>
  <si>
    <t>mei</t>
  </si>
  <si>
    <t>jun</t>
  </si>
  <si>
    <t>jul</t>
  </si>
  <si>
    <t>aug</t>
  </si>
  <si>
    <t>sep</t>
  </si>
  <si>
    <t>okt</t>
  </si>
  <si>
    <t>nov</t>
  </si>
  <si>
    <t>dec</t>
  </si>
  <si>
    <t>totaal</t>
  </si>
  <si>
    <t>Verw.resultaat</t>
  </si>
  <si>
    <t>Medewerker A</t>
  </si>
  <si>
    <t>overschrijding</t>
  </si>
  <si>
    <t>Medewerker B</t>
  </si>
  <si>
    <t>Medewerker C</t>
  </si>
  <si>
    <t>vacature</t>
  </si>
  <si>
    <t>Medewerker F</t>
  </si>
  <si>
    <t>in dienst per 1-2</t>
  </si>
  <si>
    <t>Medewerker G</t>
  </si>
  <si>
    <t>per 1-mrt naar 0,6 fte</t>
  </si>
  <si>
    <t>Medewerker H</t>
  </si>
  <si>
    <t>per 1-feb 0,45 fte</t>
  </si>
  <si>
    <t>B</t>
  </si>
  <si>
    <t xml:space="preserve">Detachering </t>
  </si>
  <si>
    <t>8010901</t>
  </si>
  <si>
    <t>C</t>
  </si>
  <si>
    <t>Periode</t>
  </si>
  <si>
    <t>1-1-2021 t/m 30-6-2021</t>
  </si>
  <si>
    <t>Inhuur A</t>
  </si>
  <si>
    <t>1-1-2021 t/m 31-12-2021</t>
  </si>
  <si>
    <t>Inhuur B</t>
  </si>
  <si>
    <t>Inhuur C</t>
  </si>
  <si>
    <t>D</t>
  </si>
  <si>
    <t>Inhuur D</t>
  </si>
  <si>
    <t>Inhuur E</t>
  </si>
  <si>
    <t>Inhuur F</t>
  </si>
  <si>
    <t>VB</t>
  </si>
  <si>
    <t>Voorbeeld Rapportage</t>
  </si>
  <si>
    <t xml:space="preserve">- Opdrachtnemer uitsluitend de kolom "Voldoet Ja/Nee"(kolom F) invult. Kolom Toelichting (kolom D) stelt of een toelichting verplicht, optioneel of niet van toepassing is. </t>
  </si>
  <si>
    <t xml:space="preserve">De applicatie is web gebaseerd. 
</t>
  </si>
  <si>
    <t xml:space="preserve">De applicatie en alle documentatie - voor zowel gebruik als beheer - zijn volledig Nederlandstalig. De documentatie bevat een volledige beschrijving van het logisch en technisch datamodel, handleidingen voor eindgebruikers en beheerders, een volledige applicatietopologie inclusief onderlinge relaties, afhankelijkheden en connecties met andere applicaties en systemen. Elke nieuwe release is voorzien van actuele documentatie. 
</t>
  </si>
  <si>
    <t xml:space="preserve">De applicatie heeft autorisatie-instellingen waardoor inzage of  mutatie van gegevens voor gebruikers beperkt of uitgebreid kan worden afhankelijk van taak/functie/rol waarvoor zij gemachtigd zijn om specifieke gegevens in te zien of te wijzigen. 
</t>
  </si>
  <si>
    <t xml:space="preserve">Wanneer er nieuwe functionaliteiten worden ontwikkeld, dan maken deze automatisch deel uit van de standaardoplossing. 
</t>
  </si>
  <si>
    <t>BEH.15.05</t>
  </si>
  <si>
    <t xml:space="preserve">De opdrachtnemer garandeert dat updates van de applicatie zonder gegevensverlies kunnen worden geïmplementeerd.
</t>
  </si>
  <si>
    <t xml:space="preserve">De opdrachtnemer stelt een overzicht van bekende problemen en bijbehorende oplossingen beschikbaar.
</t>
  </si>
  <si>
    <t xml:space="preserve">De opdrachtnemer beschikt over mogelijkheden om de testdata te anonimiseren.
</t>
  </si>
  <si>
    <t xml:space="preserve">De opdrachtnemer heeft een roadmap voor de applicatie en geeft Syntrophos inzicht in deze roadmap.
</t>
  </si>
  <si>
    <t xml:space="preserve">De opdrachtgever moet de formulieren die gebruikt worden in de workflow zelf kunnen inrichten en aanpassen. Hierbij kunnen invoervelden gebruikt worden uit het salarispakket.
</t>
  </si>
  <si>
    <t xml:space="preserve">Alle voorwaarden en eisen die gelden voor personeel van de opdrachtnemer zijn ook van toepassing op derden, die in opdracht van de leverancier diensten verrichten voor de gemeente.
</t>
  </si>
  <si>
    <t xml:space="preserve">Het is de opdrachtnemer verboden, zonder voorafgaande uitdrukkelijke schriftelijke toestemming van de opdrachtgever, de uitvoering van een overeenkomst geheel of gedeeltelijk aan derden over te dragen of uit te besteden, dan wel gebruik te maken van ter beschikking gestelde of ingeleende arbeidskrachten.
</t>
  </si>
  <si>
    <t xml:space="preserve">Opdrachtnemer ondersteund Aanbestedende dienst in het uitvoeren van een Data Protection Impact Analysis (DPIA) door het beantwoorden van de voor de leverancier bestemde onderdelen en vraagstukken. Deze werkzaamheden zijn inbegrepen in de aangeboden prijs.
</t>
  </si>
  <si>
    <t xml:space="preserve">Het is niet toegestaan, op straffe van uitsluiting, om inhoudelijke aanpassingen te doen op het Programma van Eisen. </t>
  </si>
  <si>
    <t>Vragen of onduidelijkheden dienen gesteld te worden in de daarvoor bestemde vragenronde "nota van inlichtingen".</t>
  </si>
  <si>
    <t xml:space="preserve">Er is een set standaard voorbeeld processen ingericht van alle gebruikelijke HR-processen (formulieren en workflow), waarvan de gemeente Nissewaard gebruik kan maken. Best- Practices. 
</t>
  </si>
  <si>
    <t xml:space="preserve">Voor zowel de medewerker, manager als de professional moet een overzicht getoond worden van alle digitaal ingediende, in behandeling en afgehandelde mutaties, inclusief status. Het moet mogelijk zijn om binnen de takenlijst te sorteren of te filteren. De stand van zaken van een opgestarte workflow is steeds actueel zichtbaar voor de indiener en beheerder.
</t>
  </si>
  <si>
    <t>Kandidaten die in dienst worden genomen worden automatisch doorgezet naar het personeelssysteem, waardoor geen dubbele opvoer nodig is.</t>
  </si>
  <si>
    <t xml:space="preserve">Kandidaten zijn te labelen als (bijvoorbeeld) voorkeurskandidaat en interne kandidaat. Interne kandidaat betekent in het geval van deze aanbesteding dat de medewerker in dienst is van de gemeente Nissewaard. </t>
  </si>
  <si>
    <t>De applicatie biedt een standaard sollicitatieformulier met aanvullend de mogelijkheid om hierin wijzigingen aan te brengen (bv eigen vragen toevoegen of vragen weglaten) dan wel een eigen sollicitatieformulier te ontwikkelen en deze als standaard sjabloon te gebruiken bij elke vacature.</t>
  </si>
  <si>
    <t>Uitnodiging wordt zichtbaar in agenda leidinggevende en medebeoordelaar</t>
  </si>
  <si>
    <t>INF.01.</t>
  </si>
  <si>
    <t>INF.01.01</t>
  </si>
  <si>
    <t>Informatieveiligheid</t>
  </si>
  <si>
    <t xml:space="preserve">De volgende gegevens dienen opgenomen te zijn bij een gelogde handeling:
  1. Een tot een natuurlijke persoon herleidbare gebruikersnaam of ID;
  2. De gebeurtenis, het object waarop de handeling werd uitgevoerd;
  3. Het resultaat van de handeling;
  4. De datum en het tijdstip van de gebeurtenis;
  5.  De identiteit van het werkstation of de locatie;
  6. De datum en tijd van de generatie van het log-event.
</t>
  </si>
  <si>
    <t>Voor het uitvoeren van uw dienst of product aan opdrachtgever wordt gebruik gemaakt van systemen die zijn gehardened. Dit wil zeggen dat overbodige functies en/of software van het besturingssysteem zijn uitgezet of van het systeem zijn verwijderd.</t>
  </si>
  <si>
    <t>PRIV.01.</t>
  </si>
  <si>
    <t>Privacy</t>
  </si>
  <si>
    <t>LMS.01.</t>
  </si>
  <si>
    <t>LMS.01.01</t>
  </si>
  <si>
    <t>LMS.01.02</t>
  </si>
  <si>
    <t>LMS.01.03</t>
  </si>
  <si>
    <t>LMS.01.04</t>
  </si>
  <si>
    <t>LMS.01.05</t>
  </si>
  <si>
    <t>WS.01.</t>
  </si>
  <si>
    <t>WS.01.01</t>
  </si>
  <si>
    <t>WS.01.02</t>
  </si>
  <si>
    <t>WS.01.03</t>
  </si>
  <si>
    <t>WS.01.04</t>
  </si>
  <si>
    <t>WS.01.05</t>
  </si>
  <si>
    <t>WS.01.06</t>
  </si>
  <si>
    <t>WS.01.07</t>
  </si>
  <si>
    <t>WS.01.08</t>
  </si>
  <si>
    <t>WS.01.09</t>
  </si>
  <si>
    <t>WS.01.10</t>
  </si>
  <si>
    <t>WS.01.11</t>
  </si>
  <si>
    <t>WS.01.12</t>
  </si>
  <si>
    <t>WS.01.13</t>
  </si>
  <si>
    <t>WS.01.14</t>
  </si>
  <si>
    <t>WS.01.15</t>
  </si>
  <si>
    <t>WS.01.16</t>
  </si>
  <si>
    <t>WS.01.17</t>
  </si>
  <si>
    <t>WS.01.18</t>
  </si>
  <si>
    <t>WS.01.19</t>
  </si>
  <si>
    <t>WS.01.20</t>
  </si>
  <si>
    <t>WS.01.21</t>
  </si>
  <si>
    <t>WS.01.22</t>
  </si>
  <si>
    <t>WS.01.23</t>
  </si>
  <si>
    <t>WS.01.24</t>
  </si>
  <si>
    <t>WS.01.25</t>
  </si>
  <si>
    <t>WS.01.26</t>
  </si>
  <si>
    <t>WS.01.27</t>
  </si>
  <si>
    <t>WS.01.28</t>
  </si>
  <si>
    <t>WS.01.29</t>
  </si>
  <si>
    <t>WS.01.30</t>
  </si>
  <si>
    <t>WS.01.31</t>
  </si>
  <si>
    <t>WS.01.32</t>
  </si>
  <si>
    <t>WS.01.33</t>
  </si>
  <si>
    <t>WS.01.34</t>
  </si>
  <si>
    <t>WS.01.35</t>
  </si>
  <si>
    <t>WS.01.36</t>
  </si>
  <si>
    <t>WS.01.37</t>
  </si>
  <si>
    <t>WS.01.38</t>
  </si>
  <si>
    <t>WS.01.39</t>
  </si>
  <si>
    <t>WS.01.40</t>
  </si>
  <si>
    <t>WS.01.41</t>
  </si>
  <si>
    <t>WS.01.42</t>
  </si>
  <si>
    <t>WS.01.43</t>
  </si>
  <si>
    <t>WS.01.44</t>
  </si>
  <si>
    <t>WS.01.45</t>
  </si>
  <si>
    <t>WS.01.46</t>
  </si>
  <si>
    <t>WS.01.47</t>
  </si>
  <si>
    <t>WS.01.48</t>
  </si>
  <si>
    <t>WS.01.49</t>
  </si>
  <si>
    <t>WS.01.50</t>
  </si>
  <si>
    <t>WS.01.51</t>
  </si>
  <si>
    <t>WS.01.52</t>
  </si>
  <si>
    <t>WS.01.53</t>
  </si>
  <si>
    <t>WS.01.54</t>
  </si>
  <si>
    <t>WS.01.55</t>
  </si>
  <si>
    <t>WS.01.56</t>
  </si>
  <si>
    <t>WS.01.57</t>
  </si>
  <si>
    <t>WS.01.58</t>
  </si>
  <si>
    <t>WS.01.59</t>
  </si>
  <si>
    <t>WS.01.60</t>
  </si>
  <si>
    <t>WS.01.61</t>
  </si>
  <si>
    <t>WS.01.62</t>
  </si>
  <si>
    <t>WS.01.63</t>
  </si>
  <si>
    <t>WS.01.64</t>
  </si>
  <si>
    <t>WS.01.65</t>
  </si>
  <si>
    <t>WS.01.66</t>
  </si>
  <si>
    <t>WS.01.67</t>
  </si>
  <si>
    <t>WS.01.68</t>
  </si>
  <si>
    <t>WS.01.69</t>
  </si>
  <si>
    <t>WS.01.70</t>
  </si>
  <si>
    <t>WS.01.71</t>
  </si>
  <si>
    <t>WS.01.72</t>
  </si>
  <si>
    <t>WS.01.73</t>
  </si>
  <si>
    <t>WS.01.74</t>
  </si>
  <si>
    <t>Data en Rapportages</t>
  </si>
  <si>
    <t>DATA.01.01</t>
  </si>
  <si>
    <t>DATA.01.02</t>
  </si>
  <si>
    <t>DATA.01.03</t>
  </si>
  <si>
    <t>DATA.01.04</t>
  </si>
  <si>
    <t>DATA.01.05</t>
  </si>
  <si>
    <t>DATA.01.06</t>
  </si>
  <si>
    <t>DATA.01.07</t>
  </si>
  <si>
    <t>DATA.01.08</t>
  </si>
  <si>
    <t>DATA.01.09</t>
  </si>
  <si>
    <t>DATA.01.10</t>
  </si>
  <si>
    <t>INF.01.02</t>
  </si>
  <si>
    <t>INF.01.03</t>
  </si>
  <si>
    <t>INF.01.04</t>
  </si>
  <si>
    <t>INF.01.05</t>
  </si>
  <si>
    <t>INF.01.06</t>
  </si>
  <si>
    <t>INF.01.07</t>
  </si>
  <si>
    <t>INF.01.08</t>
  </si>
  <si>
    <t>INF.01.09</t>
  </si>
  <si>
    <t>INF.01.10</t>
  </si>
  <si>
    <t>INF.01.11</t>
  </si>
  <si>
    <t>INF.01.12</t>
  </si>
  <si>
    <t>INF.01.13</t>
  </si>
  <si>
    <t>INF.01.14</t>
  </si>
  <si>
    <t>INF.01.15</t>
  </si>
  <si>
    <t>INF.01.16</t>
  </si>
  <si>
    <t>INF.01.17</t>
  </si>
  <si>
    <t>INF.01.18</t>
  </si>
  <si>
    <t>INF.01.19</t>
  </si>
  <si>
    <t>INF.01.20</t>
  </si>
  <si>
    <t>INF.01.21</t>
  </si>
  <si>
    <t>INF.01.22</t>
  </si>
  <si>
    <t>INF.01.23</t>
  </si>
  <si>
    <t>INF.01.24</t>
  </si>
  <si>
    <t>INF.01.25</t>
  </si>
  <si>
    <t>INF.01.26</t>
  </si>
  <si>
    <t>INF.01.27</t>
  </si>
  <si>
    <t>INF.01.28</t>
  </si>
  <si>
    <t>INF.01.29</t>
  </si>
  <si>
    <t>INF.01.30</t>
  </si>
  <si>
    <t>INF.01.31</t>
  </si>
  <si>
    <t>INF.01.32</t>
  </si>
  <si>
    <t>INF.01.33</t>
  </si>
  <si>
    <t>INF.01.34</t>
  </si>
  <si>
    <t>INF.01.35</t>
  </si>
  <si>
    <t>INF.01.36</t>
  </si>
  <si>
    <t>INF.01.37</t>
  </si>
  <si>
    <t>INF.01.38</t>
  </si>
  <si>
    <t>INF.01.39</t>
  </si>
  <si>
    <t>INF.01.40</t>
  </si>
  <si>
    <t>INF.01.41</t>
  </si>
  <si>
    <t>INF.01.42</t>
  </si>
  <si>
    <t>INF.01.43</t>
  </si>
  <si>
    <t>INF.01.44</t>
  </si>
  <si>
    <t>INF.01.45</t>
  </si>
  <si>
    <t>INF.01.46</t>
  </si>
  <si>
    <t>INF.01.47</t>
  </si>
  <si>
    <t>INF.01.48</t>
  </si>
  <si>
    <t>INF.01.49</t>
  </si>
  <si>
    <t>INF.01.50</t>
  </si>
  <si>
    <t>INF.01.51</t>
  </si>
  <si>
    <t>INF.01.52</t>
  </si>
  <si>
    <t>INF.01.53</t>
  </si>
  <si>
    <t>INF.01.54</t>
  </si>
  <si>
    <t>INF.01.55</t>
  </si>
  <si>
    <t>INF.01.56</t>
  </si>
  <si>
    <t>INF.01.57</t>
  </si>
  <si>
    <t>INF.01.58</t>
  </si>
  <si>
    <t>INF.01.59</t>
  </si>
  <si>
    <t>INF.01.60</t>
  </si>
  <si>
    <t>INF.01.61</t>
  </si>
  <si>
    <t>INF.01.62</t>
  </si>
  <si>
    <t>PRIV.01.01</t>
  </si>
  <si>
    <t>PRIV.01.02</t>
  </si>
  <si>
    <t>PRIV.01.03</t>
  </si>
  <si>
    <t>PRIV.01.04</t>
  </si>
  <si>
    <t>PRIV.01.05</t>
  </si>
  <si>
    <t>BEH.04.07</t>
  </si>
  <si>
    <t>Informatieveiligheid (INF)</t>
  </si>
  <si>
    <t>Privacy (PRIV)</t>
  </si>
  <si>
    <t>OPLEIDING EN LEARNING MANAGEMENT SYSTEM (LMS)</t>
  </si>
  <si>
    <t>WERVING EN SELECTIE (WS)</t>
  </si>
  <si>
    <t>DATA EN RAPPORTAGES (DATA)</t>
  </si>
  <si>
    <t>PRIV</t>
  </si>
  <si>
    <t>INF</t>
  </si>
  <si>
    <t>LMS</t>
  </si>
  <si>
    <t>DATA</t>
  </si>
  <si>
    <t>W&amp;S</t>
  </si>
  <si>
    <t>WS</t>
  </si>
  <si>
    <t>De opdrachtnemer zal er zorg voor dragen dat gedurende de looptijd van de overeenkomst de  geleverde documentatie zo spoedig mogelijk en op kosten van de opdrachtnemer zal worden vervangen, gewijzigd of aangepast, indien op enig tijdstip tijdens het gebruik door de aanbestedende dienst van de geleverde software mocht blijken dat de documentatie onjuiste informatie bevat of anderszins onvolledig, onvoldoende, onduidelijk of verouderd is.</t>
  </si>
  <si>
    <t xml:space="preserve">De opdrachtnemer levert de aangeboden applicatie op basis van "Proven technology". De aangeboden applicatie is minimaal een jaar in gebruik bij een vergelijkbare organisatie. 
</t>
  </si>
  <si>
    <t>Gebruikersvriendelijkheid</t>
  </si>
  <si>
    <t>Het systeem toont niet meer informatie dan nodig is om het te gebruiken.</t>
  </si>
  <si>
    <t>Rapportages</t>
  </si>
  <si>
    <t>Talentpool</t>
  </si>
  <si>
    <t>WS.02.</t>
  </si>
  <si>
    <t>WS.04.</t>
  </si>
  <si>
    <t>WS.05.</t>
  </si>
  <si>
    <t>WS.06.</t>
  </si>
  <si>
    <t>WS.02.01</t>
  </si>
  <si>
    <t>WS.02.02</t>
  </si>
  <si>
    <t>WS.02.03</t>
  </si>
  <si>
    <t>WS.02.04</t>
  </si>
  <si>
    <t>WS.02.05</t>
  </si>
  <si>
    <t>WS.04.01</t>
  </si>
  <si>
    <t>WS.05.01</t>
  </si>
  <si>
    <t>WS.05.02</t>
  </si>
  <si>
    <t>WS.06.01</t>
  </si>
  <si>
    <t>WS.06.02</t>
  </si>
  <si>
    <t>WS.06.03</t>
  </si>
  <si>
    <t>WS.06.04</t>
  </si>
  <si>
    <t>Het ATS bevat uitgebreide en betrouwbare rapportages, waarmee in ieder geval inzicht kan worden verkregen in:
a. Het aantal openstaande vacatures en de status;
b. Het aantal sollicitanten per vacature en de kwaliteit ervan (bijvoorbeeld door de gemiddelde score of het aantal uitgenodigde of aangenomen sollicitanten);
c. Via welke kanalen sollicitanten zijn binnengekomen;
c. benodigde gegevens CBS rapportage;
d. Gemiddelde doorlooptijd van een vacature (openstelling tot vervulling;
e. Aantal vacatures per eenheid/ team in een bepaalde periode;
f. Status Concept, Opengesteld, Vervuld, Niet vervuld en Ingetrokken;
g. Gemiddeld aantal openstaande vacatures in een aan te geven periode.</t>
  </si>
  <si>
    <t>De volgende kenmerken beschikbaar in de rapportage: 
Kwartaal
Vacaturenaam (naam van het vacaturedossier) 
Organisatiepad (van de vacature)
Contractsoort van de vacature
Vacaturetype
Functiegroep 1 (toont niet de velden Functiegroep 2 en 3) 
Functieniveau
Recruiter 
Hiring manager / Vacaturehouder
Target 
FTE (fulltime-equivalent)</t>
  </si>
  <si>
    <t>WS.06.05</t>
  </si>
  <si>
    <t>WS.05.03</t>
  </si>
  <si>
    <t>HRM.08.</t>
  </si>
  <si>
    <t>Verzuim</t>
  </si>
  <si>
    <t>HRM.08.01</t>
  </si>
  <si>
    <t xml:space="preserve">In het e-HRM systeem moeten alle acties in het kader van de Wet verbetering Poortwachter als eigen acties ingericht kunnen worden volgens het eigen verzuimprotocol of Arbo contract en signaleert (taak in MSS en email) hierover naar de actiehouders. HRM kan openstaande taken van managers bekijken.
</t>
  </si>
  <si>
    <t>HRM.08.02</t>
  </si>
  <si>
    <t xml:space="preserve">Het e-HRM systeem moet groepen (denk aan externen, stagiaires en raadsleden) kunnen uitsluiten voor de Wet verbetering Poortwachter.
</t>
  </si>
  <si>
    <t>HRM.08.03</t>
  </si>
  <si>
    <t xml:space="preserve">Het is mogelijk om andere personen dan de leidinggevende (bijv. secretaresse) de mogelijkheid te geven tot het registreren of muteren (bijv. gedeeltelijk hersteld, toevoegen verblijfadres) van een verzuimmelding. Het e-HRM pakket biedt aanvullend de mogelijkheid om vervanging binnen verzuimbegeleiding apart in te stellen. Dus naast formeel leidinggevende ook een toegewezen vervangend leidinggevende of medewerker vanuit zelforganiserend team. 
</t>
  </si>
  <si>
    <t>HRM.08.04</t>
  </si>
  <si>
    <t xml:space="preserve">Het e-HRM systeem moet de mogelijkheid bieden om medewerkers aan een andere casemanager te koppelen (anders dan de eigen leidinggevende) binnen het proces.
</t>
  </si>
  <si>
    <t>HRM.08.05</t>
  </si>
  <si>
    <t xml:space="preserve">Het e-HRM systeem moet mutaties automatisch dagelijks doorgeven aan de Arbodienst. Inclusief mutatiedatum en datum hersteld. 
</t>
  </si>
  <si>
    <t>HRM.08.06</t>
  </si>
  <si>
    <t xml:space="preserve">Het e-HRM systeem moet vangnetters (arbeidsgehandicapten en medewerkers met een WIA uitkering, zwangerschapsverlof, orgaanregistratie) kunnen registreren met in ieder geval de volgende gegevens: soort uitkering, ingangsdatum, percentage, uitkeringsbedrag en einddatum. Deze gegevens zijn ook terug te vinden in het verzuimproces/dossier. Ook na uitdiensttreding zijn gegevens te registreren, zoals  invoeren einddatum WIA uitkering, datum herbeoordeling(en) ,einde loonsanctie, einde LGU etc. in combinatie met onderlegger/besluiten UWV.
</t>
  </si>
  <si>
    <t>HRM.08.07</t>
  </si>
  <si>
    <t xml:space="preserve">Het e-HRM systeem kan het kortingspercentage bij verzuim berekenen op basis van (evt. verschillende) AO-percentages in de betreffende maand. 
</t>
  </si>
  <si>
    <t>HRM.08.08</t>
  </si>
  <si>
    <t xml:space="preserve">Het e-HRM systeem toont een overzicht van WvP en Werkwijzer poortwachter data (verzuimproces), per verzuimgeval, per organisatie-eenheid in de toekomst.
</t>
  </si>
  <si>
    <t xml:space="preserve">Als er sprake is van een ziekmelding binnen 28 dagen na de vorige ziekmelding, moet het systeem de manager waarschuwen dat er sprake is van een doorlopend ziektegeval. Het systeem dient samengesteld verzuim (hernieuwd ziek binnen 28 dagen)  te herkennen. 
</t>
  </si>
  <si>
    <t>HRM.08.12</t>
  </si>
  <si>
    <t>HRM.08.13</t>
  </si>
  <si>
    <t xml:space="preserve">Het registreren van verzuim, herstel, gedeeltelijk hersteld en arbeidstherapie in het systeem is mogelijk.
</t>
  </si>
  <si>
    <t xml:space="preserve">Tenminste een verblijfadres, sprake van ongeval, verzuimreden kunnen registreren.
</t>
  </si>
  <si>
    <t>HRM.08.15</t>
  </si>
  <si>
    <t>HRM.08.16</t>
  </si>
  <si>
    <t>HRM.08.18</t>
  </si>
  <si>
    <t>HRM.08.19</t>
  </si>
  <si>
    <t xml:space="preserve">Het moet mogelijk zijn om eigen communicatiemomenten te verwerken door middel van het aanmaken van notitie binnen het verzuimdossier. Inzichtelijk binnen verzuimdossier. 
</t>
  </si>
  <si>
    <t>HRM.08.22</t>
  </si>
  <si>
    <t>HRM.08.23</t>
  </si>
  <si>
    <t>HRM.08.24</t>
  </si>
  <si>
    <t>HRM.08.25</t>
  </si>
  <si>
    <t xml:space="preserve">Mogelijkheid om rapportages/ overzicht te genereren van openstaande acties m.b.t Plan van Aanpak, 1e jaarsevaluatie, etc. </t>
  </si>
  <si>
    <t xml:space="preserve">Het registreren van verzuim in het systeem is een optionele module per werkgever(snummer)/ gemeente af te nemen.
</t>
  </si>
  <si>
    <t xml:space="preserve">Het registreren van verzuim, herstel, gedeeltelijk hersteld en arbeidstherapie in het ESS/MSS mogelijk.
</t>
  </si>
  <si>
    <t xml:space="preserve">Mogelijkheid om zelf processtappen op elk gewenst tijdstip te kunnen starten, buiten de automatisch ingerichte stappen. Zoals bijvoorbeeld bijstelling Plan van Aanpak. 
</t>
  </si>
  <si>
    <t xml:space="preserve">Het systeem moet signaleringen verzenden conform Wet verbetering Poortwachter via taak of e-mail naar tenminste P&amp;O,  en de desbetreffende leidinggevende. Waar mogelijk ook naar arbodienst en/of medewerker. 
</t>
  </si>
  <si>
    <t>HRM.08.27</t>
  </si>
  <si>
    <t xml:space="preserve">Het moet mogelijk zijn om eigen communicatiemomenten te verwerken door middel van het aanmaken van notitie binnen het verzuimdossier. Danwel mogelijkheid tot makkelijke upload van gespreksverslagen in verzuimdossier. 
</t>
  </si>
  <si>
    <t>Salarisadministratie (SA)</t>
  </si>
  <si>
    <t>SA.01.</t>
  </si>
  <si>
    <t>Loonbeslag</t>
  </si>
  <si>
    <t>SA.01.01</t>
  </si>
  <si>
    <t>SA.01.02</t>
  </si>
  <si>
    <t xml:space="preserve">Automatische signalering door het e-HRM systeem als laatste betalingstermijn is afgelopen. 
</t>
  </si>
  <si>
    <t>SA.01.03</t>
  </si>
  <si>
    <t>SA.01.04</t>
  </si>
  <si>
    <t xml:space="preserve">Mogelijkheid  om adresgegevens van bewindsvoerder te kunnen vastleggen. 
</t>
  </si>
  <si>
    <t>SA.01.05</t>
  </si>
  <si>
    <t>SA.01.06</t>
  </si>
  <si>
    <t xml:space="preserve">Mogelijkheid  om bankgegevens van bewindsvoerder te kunnen vastleggen. 
</t>
  </si>
  <si>
    <t>SA.02.</t>
  </si>
  <si>
    <t>Verwerken salarismutaties</t>
  </si>
  <si>
    <t>SA.02.01</t>
  </si>
  <si>
    <t xml:space="preserve">De betaaldatum per bedrijfsnummer (gemeente) te kunnen inrichten.
</t>
  </si>
  <si>
    <t>SA.02.02</t>
  </si>
  <si>
    <t>SA.02.03</t>
  </si>
  <si>
    <t xml:space="preserve">Automatisch toekennen personeelsnummer. 
</t>
  </si>
  <si>
    <t>SA.02.04</t>
  </si>
  <si>
    <t xml:space="preserve">De inschrijver verzorgt een correcte salarisberekening. Inclusief stroken en andere output, zoals een juiste berekening en samenstelling van de aangifte loonheffingen.
</t>
  </si>
  <si>
    <t>SA.02.05</t>
  </si>
  <si>
    <t xml:space="preserve">Het e-HRM systeem moet mutaties correct kunnen verwerken met een ingangsdatum (automatische berekening) op elke willekeurige datum in de maand, zowel in het heden als het verleden. En in de toekomst.
</t>
  </si>
  <si>
    <t>SA.02.06</t>
  </si>
  <si>
    <t>SA.02.07</t>
  </si>
  <si>
    <t xml:space="preserve">Het e-HRM systeem moet automatisch de deeltijdfactor berekenen o.b.v. het totaal ingegeven uren. Het e-HRM systeem moet daarbij tot 2 decimalen kunnen registreren. 
</t>
  </si>
  <si>
    <t>SA.02.10</t>
  </si>
  <si>
    <t xml:space="preserve">Het e-HRM systeem moet bij één medewerker meerdere dienstverbanden kunnen registreren met de mogelijkheid tot een andere schaal en arbeidsrelatie. De persoonsgegevens worden maar één keer geregistreerd. Bij meerdere dienstverbanden worden de loonbestanddelen correct verwerkt. Het moet ook mogelijk zijn om de kosten van één dienstverband te verdelen over meerdere kostenplaatsen.
</t>
  </si>
  <si>
    <t>SA.02.12</t>
  </si>
  <si>
    <t>SA.02.13</t>
  </si>
  <si>
    <t>SA.02.14</t>
  </si>
  <si>
    <t>SA.02.17</t>
  </si>
  <si>
    <t>SA.02.18</t>
  </si>
  <si>
    <t xml:space="preserve">De salarisverwerking moet uitgaan van een volledige maand, dus van de eerste t/m de laatste kalenderdag waarbij uitgegaan wordt van een jaarlijks afgesproken betaalkalender.
</t>
  </si>
  <si>
    <t>SA.02.19</t>
  </si>
  <si>
    <t>SA.02.21</t>
  </si>
  <si>
    <t xml:space="preserve">Het e-HRM systeem moet de mogelijkheid bieden om achteraf betalingen te doen aan medewerkers van wie de arbeidsovereenkomst is beëindigd. Dit moet mogelijk zijn tot en met het jaar volgend op het jaar van uitdiensttreding.
</t>
  </si>
  <si>
    <t>SA.02.22</t>
  </si>
  <si>
    <t xml:space="preserve">Het e-HRM systeem ondersteunt bulkmutaties. Denk hierbij bijvoorbeeld aan het wijzigen van een vergoeding voor de reiskosten. Deze gegevens moeten ook met terugwerkende kracht te muteren zijn, waarna er een herberekening plaats vindt op de salarissen.
</t>
  </si>
  <si>
    <t xml:space="preserve">De inhoud van de rekenregels, ter uitvoering van de wet- en regelgeving, moet zichtbaar zijn voor de geautoriseerde gebruiker.
</t>
  </si>
  <si>
    <t xml:space="preserve">Na ontvangst concept salarisspecificatie en controleoverzicht kunnen mutaties worden aangebracht die in de huidige productiemaand  worden verwerkt.   
</t>
  </si>
  <si>
    <t>SA.03.</t>
  </si>
  <si>
    <t>(Historische) loonstaten</t>
  </si>
  <si>
    <t>SA.03.01</t>
  </si>
  <si>
    <t xml:space="preserve">Historische loonstaat per medewerker en totaal op bedrijfsniveau is digitaal beschikbaar. 
</t>
  </si>
  <si>
    <t>SA.03.02</t>
  </si>
  <si>
    <t>SA.03.03</t>
  </si>
  <si>
    <t>SA.04.</t>
  </si>
  <si>
    <t>Werkkostenregeling (WKR)</t>
  </si>
  <si>
    <t>SA.04.01</t>
  </si>
  <si>
    <t xml:space="preserve">De werkkostenregeling (WKR) kunnen gebruiken binnen het salarissysteem conform voorschriften van de belastingwetgeving.
</t>
  </si>
  <si>
    <t>SA.04.02</t>
  </si>
  <si>
    <t>SA.04.03</t>
  </si>
  <si>
    <t xml:space="preserve">Er moet maandelijks te zien zijn hoeveel van de vrije ruimte per loonheffingennummer er nog beschikbaar is. 
</t>
  </si>
  <si>
    <t>SA.04.04</t>
  </si>
  <si>
    <t>SA.04.05</t>
  </si>
  <si>
    <t xml:space="preserve">De WKR categorie moet per looncomponent in te richten zijn.
</t>
  </si>
  <si>
    <t>SA.04.06</t>
  </si>
  <si>
    <t xml:space="preserve">Bij de doorboeking van de salarisgegevens naar het financiële systeem moet de voorgeschreven WKR categorie mee worden gegeven. 
</t>
  </si>
  <si>
    <t>SA.04.07</t>
  </si>
  <si>
    <t xml:space="preserve">Mogelijkheid om jaarlijks de aangiftemethode voor de WKR op te geven cq te wijzigen.
</t>
  </si>
  <si>
    <t>SA.04.08</t>
  </si>
  <si>
    <t xml:space="preserve">Mogelijkheid om twk mutaties in relatie tot de werkkosten over de jaargrens te kunnen verwerken.
</t>
  </si>
  <si>
    <t>SA.05.</t>
  </si>
  <si>
    <t>Budget bewaking</t>
  </si>
  <si>
    <t>SA.05.02</t>
  </si>
  <si>
    <t>SA.07.</t>
  </si>
  <si>
    <t>Terugwerkende kracht (TWK)</t>
  </si>
  <si>
    <t>SA.07.01</t>
  </si>
  <si>
    <t>SA.08.</t>
  </si>
  <si>
    <t>Jaaropgave/Salarisspecificatie</t>
  </si>
  <si>
    <t>SA.08.01</t>
  </si>
  <si>
    <t>SA.08.02</t>
  </si>
  <si>
    <t xml:space="preserve">De medewerker heeft toegang tot zijn jaaropgave/salarisspecificatie en moet deze kunnen opslaan en afdrukken. De jaaropgave/salarisspecificatie moet zowel digitaal als via een app beschikbaar zijn.  
</t>
  </si>
  <si>
    <t>SA.08.03</t>
  </si>
  <si>
    <t>SA.08.04</t>
  </si>
  <si>
    <t xml:space="preserve">Oud medewerkers hebben de mogelijkheid hun digitale jaaropgave/salarisspecificatie minimaal 1 jaar na uitdiensttreding te kunnen blijven benaderen. Voor de werkgever zijn deze gegevens tot 7 jaar na uitdiensttreding beschikbaar. 
</t>
  </si>
  <si>
    <t>SA.09.</t>
  </si>
  <si>
    <t>Lay-out salarisspecificatie</t>
  </si>
  <si>
    <t>SA.09.01</t>
  </si>
  <si>
    <t xml:space="preserve">Op de salarisspecificatie moet naast de wettelijke gegevens minimaal onderstaande informatie worden vermeld: 
-Incidentele berekeningen.
-Overwerk  incl. % en tijdvak
-Herberekeningen
-Cumulatieven, incl. IKB, loonbeslag, fiets, etc. 
</t>
  </si>
  <si>
    <t xml:space="preserve">De salarisstrook moet, in ieder geval, de volgende specifieke informatie te bevatten: 
Algemeen
Naam betreffende werkgever, maand/jaar van betaling, NAW-gegevens werknemer, afdelingcode, kostenplaats, funtie-/werknaam, registratienummer,  % bijzonder tarief, schaal, trede en schaal, contracturen per week (parttime/fulltime), wettelijk minimum loon, pensioengrondslag, datum in dienst en uit dienst (indien van toepassing), vermelding arbeidsovereenkomst onbepaalde tijd J/N, schriftelijke arbeidsovereenkomst J/N en oproepovereenkomst J/N.
Berekeningsgegevens van bruto naar netto
Hierbij moeten in verschillende blokken de volgende bruto-netto berekeningen gepresenteerd worden: 
- vaste maandsalaris, uurloon
- een eventuele terugwerkende kracht berekening tot maximaal januari van het lopende jaar
- eventuele incidentele berekeningen gesplitst in bruto loonbestanddelen en netto inhoudingen/toekenningen.
Daarnaast zal de premie voor die maand voor de berekening gehanteerde berekeningsbases zichtbaar moeten zijn. Indien er sprake is van overwerk moet er een presentatie zijn van het opgegeven tijdvak, de procentuele opslag en het aantal uren.
Overige berekeningsgegevens
Het betreft uurloon overwerk, ORT, jaarloon bijzondere beloningen (hieraan gerelateerd het jaarloon bijzonder tarief) en  loonheffingstabel (kleur tabel en periode), 
- Bij een mutatie met terugwerkende kracht (twk) de specificatie van de herrekende bedragen worden weergegeven. 
Cumulatieve gegevens
Elke maand moeten de cumulatieve gegevens van onderstaande componenten t/m de betalingsmaand  van het lopende jaar gepresenteerd worden. Het betreft de volgende componenten: Belastbaar loon, Ziektekosten, Reservering vakantiegeld, Reservering IKB. 
Netto uitsplitsing naar welke rekening(en)
Zichtbaar moet zijn het totaal nettobedrag en naar welke rekening welk bedrag overgemaakt is. Alle gemuteerde afstortingen moeten zichtbaar zijn.
</t>
  </si>
  <si>
    <t>SA.10.</t>
  </si>
  <si>
    <t xml:space="preserve">Standaardberekeningen </t>
  </si>
  <si>
    <t>SA.10.01</t>
  </si>
  <si>
    <t>SA.10.02</t>
  </si>
  <si>
    <t>SA.10.03</t>
  </si>
  <si>
    <t>SA.10.04</t>
  </si>
  <si>
    <t>SA.10.05</t>
  </si>
  <si>
    <r>
      <rPr>
        <u/>
        <sz val="11"/>
        <color theme="1"/>
        <rFont val="Calibri"/>
        <family val="2"/>
        <scheme val="minor"/>
      </rPr>
      <t>Ouderschapsverlof</t>
    </r>
    <r>
      <rPr>
        <sz val="11"/>
        <color theme="1"/>
        <rFont val="Calibri"/>
        <family val="2"/>
        <scheme val="minor"/>
      </rPr>
      <t xml:space="preserve">: 
Het automatisch berekenen van het te korten verlof bij onbetaald ouderschapsverlof. </t>
    </r>
    <r>
      <rPr>
        <sz val="11"/>
        <color rgb="FF1F497D"/>
        <rFont val="Calibri"/>
        <family val="2"/>
        <scheme val="minor"/>
      </rPr>
      <t xml:space="preserve">
</t>
    </r>
  </si>
  <si>
    <t>SA.10.07</t>
  </si>
  <si>
    <t>SA.10.08</t>
  </si>
  <si>
    <t>SA.11.</t>
  </si>
  <si>
    <t xml:space="preserve">Bruto-netto en netto-bruto berekeningen </t>
  </si>
  <si>
    <t>SA.11.01</t>
  </si>
  <si>
    <t xml:space="preserve">Het e-HRM systeem moet het gebruik van gebroken tijdvakken ondersteunen door middel van het kunnen invoeren van een begin en einddatum. 
</t>
  </si>
  <si>
    <t>SA.11.02</t>
  </si>
  <si>
    <t xml:space="preserve">Betalingen moeten zowel bruto-netto als netto-bruto te berekenen zijn. 
</t>
  </si>
  <si>
    <t>SA.11.03</t>
  </si>
  <si>
    <t xml:space="preserve">Het e-HRM systeem kent minimaal een zogenaamde 13e, 14e, periode/maand voor correcties in het afsluitende boekjaar. </t>
  </si>
  <si>
    <t>SA.12.</t>
  </si>
  <si>
    <t>Salarisberekeningen conform Nederlandse sociale- en fiscale wet- en  regelgeving.</t>
  </si>
  <si>
    <t>SA.12.01</t>
  </si>
  <si>
    <t>SA.12.02</t>
  </si>
  <si>
    <t>SA.12.03</t>
  </si>
  <si>
    <t>SA.14.</t>
  </si>
  <si>
    <t>Proforma berekeningen</t>
  </si>
  <si>
    <t>SA.14.01</t>
  </si>
  <si>
    <t>SA.14.02</t>
  </si>
  <si>
    <t xml:space="preserve">Proforma berekening worden uitgevoerd conform wet- en regelgeving beschreven in categorie "Salarisberekeningen conform Nederlandse sociale- en fiscale wet- en  regelgeving". Indien het e-HRM systeem geen proforma salarisberekeningen kan uitvoeren moet het e-HRM systeem beschikken over een koppeling naar de applicatie Pardon Salaris van Pardon Consult BV.
</t>
  </si>
  <si>
    <t>SA.15.</t>
  </si>
  <si>
    <t>Arbeidsverleden</t>
  </si>
  <si>
    <t>SA.15.01</t>
  </si>
  <si>
    <t xml:space="preserve">Het kunnen vastleggen van het arbeidsverleden met daarbij o.a. begin- en einddatum per dienstverband, werkgever, sector, vrij veld.
</t>
  </si>
  <si>
    <t>SA.15.02</t>
  </si>
  <si>
    <t>SA.15.03</t>
  </si>
  <si>
    <t xml:space="preserve">Jubilea vrij aan te maken en in te richten, met berekening data.
</t>
  </si>
  <si>
    <t xml:space="preserve">Minimaal een maand voorafgaand aan jubileumdatum moet het e-HRM systeem een signaal genereren.
</t>
  </si>
  <si>
    <t>SA.17.</t>
  </si>
  <si>
    <t>Vaste en variabele component-en/rubrieken/coderingen</t>
  </si>
  <si>
    <t>SA.17.01</t>
  </si>
  <si>
    <t xml:space="preserve">Variabele en vaste salariscomponenten per werkgever in te richten voor loonheffingen en WKR, sociale verzekeringen, pensioengrondslag.
</t>
  </si>
  <si>
    <t>SA.18.</t>
  </si>
  <si>
    <t>Begrotingsmodule</t>
  </si>
  <si>
    <t>SA.18.01</t>
  </si>
  <si>
    <t>SA.18.02</t>
  </si>
  <si>
    <t>SA.18.04</t>
  </si>
  <si>
    <t>SA.18.05</t>
  </si>
  <si>
    <t>SA.18.06</t>
  </si>
  <si>
    <t>SA.18.08</t>
  </si>
  <si>
    <t xml:space="preserve">Het e-HRM systeem moet de mogelijkheid bieden om alle begrote en gerealiseerde salariskosten tot op het laagste niveau (werknemer) aan te leveren ten behoeve van import in het financiële systeem en de rapportage tool (Cognos). De gegevens kunnen al dan niet gerelateerd zijn aan specifieke kostenplaatsen.
</t>
  </si>
  <si>
    <t>SA.18.09</t>
  </si>
  <si>
    <t>SA.18.10</t>
  </si>
  <si>
    <t xml:space="preserve">Het e-HRM systeem moet de mogelijkheid bieden inzage te geven in loonkosten op diverse aggregatieniveaus, loonkosten per fte; loonkosten per te verlonen persoon. 
</t>
  </si>
  <si>
    <t>SA.18.11</t>
  </si>
  <si>
    <t xml:space="preserve">De begroting moet opgebouwd zijn uit de diverse, te benoemen loonkostencomponenten (boekingscodes).
</t>
  </si>
  <si>
    <t xml:space="preserve">Inzicht in de begrote formatie, de huidige bezetting en de ruimte. Hierbij zou inzichtelijk moeten zijn wanneer een mutatie heeft plaatsgevonden en met welke achtergrond.
</t>
  </si>
  <si>
    <t>SA.19.</t>
  </si>
  <si>
    <t>Digitale output</t>
  </si>
  <si>
    <t>SA.19.01</t>
  </si>
  <si>
    <t>SA.19.02</t>
  </si>
  <si>
    <t xml:space="preserve">De salarisoutput moet per werkgeversnummer opgeslagen worden.
</t>
  </si>
  <si>
    <t>SA.19.03</t>
  </si>
  <si>
    <t>SA.19.04</t>
  </si>
  <si>
    <t xml:space="preserve">Digitale salarisoutput moet direct online beschikbaar zijn, zowel in Excel als in PDF-formaat. 
</t>
  </si>
  <si>
    <t>SA.21.</t>
  </si>
  <si>
    <t>Leningen</t>
  </si>
  <si>
    <t>SA.21.01</t>
  </si>
  <si>
    <t xml:space="preserve">Het e-HRM systeem kan een verstrekte lening zowel netto als bruto verwerken. 
</t>
  </si>
  <si>
    <t>SA.21.02</t>
  </si>
  <si>
    <t xml:space="preserve">Het  is mogelijk het bedrag in maandelijkse termijnen af te lossen.
</t>
  </si>
  <si>
    <t xml:space="preserve">Bij uit dienst treden wordt restschuld automatisch ingehouden.
</t>
  </si>
  <si>
    <t xml:space="preserve">Mogelijkheid tot muteren van vroegtijdige aflossing gedurende de arbeidsovereenkomst. </t>
  </si>
  <si>
    <t xml:space="preserve">Het saldo van de lening moet getoond worden op de salarisspecificatie.
</t>
  </si>
  <si>
    <t>SA.22.</t>
  </si>
  <si>
    <t>(Automatische) betalingen</t>
  </si>
  <si>
    <t>SA.22.01</t>
  </si>
  <si>
    <t xml:space="preserve">De mogelijkheid om betalingen (medewerkersniveau) op kas te kunnen zetten.
</t>
  </si>
  <si>
    <t>SA.24.</t>
  </si>
  <si>
    <t>Defaultwaarden</t>
  </si>
  <si>
    <t>SA.24.01</t>
  </si>
  <si>
    <t xml:space="preserve">Mogelijkheid om bij bepaalde soorten arbeidsrelaties, de arbeidsrelatie gerelateerde velden met defaultwaarden vast te leggen. Zodat bij indiensttreding, of indien van toepassing bij wijziging naar bepaalde functie, deze velden automatisch gevuld worden. (medewerkersprofielen)
</t>
  </si>
  <si>
    <t>SA.25.</t>
  </si>
  <si>
    <t>Signalering</t>
  </si>
  <si>
    <t>SA.25.01</t>
  </si>
  <si>
    <t xml:space="preserve">Openstaande signalen moeten voor de gebruiker inzichtelijk zijn. 
</t>
  </si>
  <si>
    <t xml:space="preserve">Signalen moeten kunnen worden gekoppeld aan een taak en/ of mail. 
</t>
  </si>
  <si>
    <t xml:space="preserve">Mogelijkheid om bij adreswijziging een signalering te genereren voor de aanpassing van de reiskostenvergoeding. 
</t>
  </si>
  <si>
    <t>Deelbetalingen</t>
  </si>
  <si>
    <t xml:space="preserve">Het moet mogelijk zijn om het Loonbeslagnummer als opmerking bij de betaalomschrijving van de begunstigde bij de betaalopdracht mee te geven.
</t>
  </si>
  <si>
    <t>Accountantverklaring</t>
  </si>
  <si>
    <t xml:space="preserve">Jaarlijks verstrekt de leverancier kosteloos een verklaring van de registeraccountant (met certificeringsbevoegdheid, nu ISAE3402) waaruit de kwaliteit van de salarisverwerking van het e-HRM systeem blijkt. 
</t>
  </si>
  <si>
    <t xml:space="preserve">Foutieve IBAN- en BSN worden direct bij invoer gesignaleerd en geweigerd. 
</t>
  </si>
  <si>
    <t>Human Resource Management (HRM)</t>
  </si>
  <si>
    <t>HRM.01.</t>
  </si>
  <si>
    <t>Persoonsgegevens</t>
  </si>
  <si>
    <t>HRM.01.01</t>
  </si>
  <si>
    <t xml:space="preserve">Het moet tenminste mogelijk zijn om de wettelijk noodzakelijke persoonsgegevens te registreren volgens het handboek Loonheffing. 
</t>
  </si>
  <si>
    <t xml:space="preserve">Het e-HRM systeem moet zelf een uniek, betekenisloos, numeriek personeelsnummer toekennen, dat geen BSN mag zijn.
</t>
  </si>
  <si>
    <t xml:space="preserve">Het e-HRM systeem biedt de mogelijkheid tot registreren van werklocatie van de werknemer. 
</t>
  </si>
  <si>
    <t>HRM.02.</t>
  </si>
  <si>
    <t>Verlof</t>
  </si>
  <si>
    <t>HRM.02.01</t>
  </si>
  <si>
    <t xml:space="preserve">Het e-HRM systeem berekent het reguliere vakantieverlof, rekening houdend met de deeltijdfactor en evt. start of einddatumcontract (ook als dit niet de eerste van de maand is). Er wordt bij de berekening rekening gehouden met wettelijk en bovenwettelijk verlof, verlofsparen en toekenning ORD-uren (14,4). En geboortedatum voor 1-1-1963 behouden oude verlofrechten. Hoe de opbouw tot stand komt is zichtbaar voor de professional en de medewerker. Het is tevens mogelijk om handmatig af te wijken van het berekende verlof. 
</t>
  </si>
  <si>
    <t>HRM.02.03</t>
  </si>
  <si>
    <t>HRM.02.04</t>
  </si>
  <si>
    <t xml:space="preserve">De verlofmodule maakt gebruik van het ingerichte standaard rooster van de medewerker. Dit standaardrooster kan voor even en oneven weken verschillend worden ingericht.
</t>
  </si>
  <si>
    <t>HRM.02.05</t>
  </si>
  <si>
    <t>HRM.02.06</t>
  </si>
  <si>
    <t>HRM.02.07</t>
  </si>
  <si>
    <t>HRM.02.09</t>
  </si>
  <si>
    <t>HRM.02.10</t>
  </si>
  <si>
    <t>HRM.02.11</t>
  </si>
  <si>
    <t>HRM.02.12</t>
  </si>
  <si>
    <t xml:space="preserve">Verlof wordt geregistreerd en berekend in minimaal twee decimalen.
</t>
  </si>
  <si>
    <t>HRM.02.17</t>
  </si>
  <si>
    <t>HRM.02.20</t>
  </si>
  <si>
    <t>HRM.02.21</t>
  </si>
  <si>
    <t>HRM.03.</t>
  </si>
  <si>
    <t>Doelgroepen labelen</t>
  </si>
  <si>
    <t>HRM.03.02</t>
  </si>
  <si>
    <t>HRM.04.</t>
  </si>
  <si>
    <t>Organisatiestructuur</t>
  </si>
  <si>
    <t>HRM.04.01</t>
  </si>
  <si>
    <r>
      <t>Het e-HRM systeem moet de organisatiestructuur/ formatiestructuur per werkgever(snummer)/ gemeente kunnen vastleggen. Hiervoor zijn minimaal 6</t>
    </r>
    <r>
      <rPr>
        <sz val="11"/>
        <color rgb="FFFF0000"/>
        <rFont val="Calibri"/>
        <family val="2"/>
        <scheme val="minor"/>
      </rPr>
      <t xml:space="preserve"> </t>
    </r>
    <r>
      <rPr>
        <sz val="11"/>
        <rFont val="Calibri"/>
        <family val="2"/>
        <scheme val="minor"/>
      </rPr>
      <t xml:space="preserve">hiërarchische lagen noodzakelijk.
</t>
    </r>
  </si>
  <si>
    <t>HRM.05.</t>
  </si>
  <si>
    <t>Formatie, bezetting en begroting</t>
  </si>
  <si>
    <t>HRM.05.01</t>
  </si>
  <si>
    <t>HRM.05.02</t>
  </si>
  <si>
    <t xml:space="preserve">Binnen het e-HRM systeem moet informatie over de formatie en bezetting -gekoppeld aan een formatieplaats- (afdeling, functie, fte's, uren, begroot en bezet) beschikbaar zijn op medewerker niveau.
</t>
  </si>
  <si>
    <t>HRM.05.04</t>
  </si>
  <si>
    <t xml:space="preserve">Per persoon moet vastgelegd kunnen worden of de medewerker is ingedeeld in een aanloop-, functie- of uitloopschaal.
</t>
  </si>
  <si>
    <t>HRM.05.05</t>
  </si>
  <si>
    <t xml:space="preserve">Per functie moet vastgelegd kunnen worden wat de generieke functiecode en functienaam is, per persoon moet vastgelegd kunnen worden wat de specifieke werknaam is.
</t>
  </si>
  <si>
    <t>HRM.05.07</t>
  </si>
  <si>
    <t>HRM.05.08</t>
  </si>
  <si>
    <t xml:space="preserve">Het e-HRM systeem moet de mogelijkheid bieden om formatieomvang toe te kennen aan functies, met een begin en einddatum.
</t>
  </si>
  <si>
    <t>HRM.05.09</t>
  </si>
  <si>
    <t xml:space="preserve">Het e-HRM systeem moet formatieplaats met minimaal 12 posities kunnen registreren (alfanumeriek en cijfers).
</t>
  </si>
  <si>
    <t>HRM.05.10</t>
  </si>
  <si>
    <t xml:space="preserve">Mogelijkheid om formatieplaatsen op te voeren met de bijbehorende toegestane FTE met datum ingang. 
</t>
  </si>
  <si>
    <t>HRM.05.11</t>
  </si>
  <si>
    <t xml:space="preserve">Behoud van historische opbouw van organisatie lagen, functies en uren/fte’s.
</t>
  </si>
  <si>
    <t>HRM.05.12</t>
  </si>
  <si>
    <t xml:space="preserve">De mogelijkheid om een vrij veld te vullen met functieinformatie. 
</t>
  </si>
  <si>
    <t>HRM.05.13</t>
  </si>
  <si>
    <t>HRM.05.14</t>
  </si>
  <si>
    <t xml:space="preserve">Er kunnen meerdere functies (verdeeld over meerdere eenheden, teams, kostenplaatsen etc.) per medewerker in het systeem worden vastgelegd.
</t>
  </si>
  <si>
    <t xml:space="preserve">Het e-HRM systeem moet bij kostenplaatsen/kostendragers/kostensoorten (grootboek) minimaal 12 posities kunnen registreren (alfanumeriek en cijfers).
</t>
  </si>
  <si>
    <t xml:space="preserve">Het e-HRM systeem moet kostenplaatsen/kostendragers kunnen koppelen aan de organisatorische eenheden.
</t>
  </si>
  <si>
    <t xml:space="preserve">In het e-HRM systeem bestaat het veld kostenplaats (1 veld) uit minimaal 6 cijfers.
</t>
  </si>
  <si>
    <t>HRM.08.28</t>
  </si>
  <si>
    <t>HRM.08.30</t>
  </si>
  <si>
    <t>Het systeem is in staat om alle wettelijke formulieren van het UWV te genereren met de volgende gegevens:- De persoonsgegevens, dienstverband en ziektegegevens prefilled weer te geven in het formulier.- De daartoe bevoegde medewerker vult het formulier online aan waarna het formulier (geautomatiseerd) wordt toegevoegd aan het verzuimdossier waarbij het formulier wordt voorzien van een digitale handtekening. - Opdrachtnemer is verantwoordelijk voor het beschikbaar stellen van de meest recente versies van de formulieren en sjablonen van het UWV. Opdrachtnemer stelt deze formulieren uiterlijk binnen twee maanden na publicatie beschikbaar. - Het systeem signaleert de momenten in het WVP – proces waarop actie ondernomen moet worden aan de actiehouder (denk bijv. aan leidinggevende, HRM professionals, Interventionisten). Signaalmomenten dienen handmatig te kunnen worden toegevoegd.</t>
  </si>
  <si>
    <t>HRM.09.</t>
  </si>
  <si>
    <t>Het goede gesprek (HGG) Functioneren</t>
  </si>
  <si>
    <t>HRM.09.01</t>
  </si>
  <si>
    <t xml:space="preserve">Het e-HRM systeem biedt de mogelijkheid voor een flexibel in te richten werkwijze van Het Goede Gesprek , waarbij HGG verslagen na goedkeuring van medewerker en leidinggevende automatisch opgeslagen worden op de juiste locatie in het digitale personeelsdossier. Ook is het mogelijk om automatisch signalen te genereren.
</t>
  </si>
  <si>
    <t>HRM.09.02</t>
  </si>
  <si>
    <t>HRM.09.03</t>
  </si>
  <si>
    <t xml:space="preserve">Het e-HRM systeem biedt de mogelijkheid om workflow in te richten (aparte voor nieuwe en bestaande medewerkers) waarbij de manager wordt geattendeerd op het moeten inplannen van gesprekken.
</t>
  </si>
  <si>
    <t>HRM.09.04</t>
  </si>
  <si>
    <t xml:space="preserve">Medewerkers en leidinggevenden moeten kunnen samenwerken/ voorbereiden aan Het Goede Gesprek . Wie het initiatief neemt tot het digitaal opstarten hiervan is flexibel in te richten.
</t>
  </si>
  <si>
    <t>HRM.09.05</t>
  </si>
  <si>
    <t xml:space="preserve">Het e-HRM systeem kan zo ingericht worden dat een medewerker bij de vaststelling van HGG verslag kan kiezen voor ''akkoord'' en voor ''gezien''. Bij ''gezien'' moet de medewerker hier een toelichting op kunnen geven.
</t>
  </si>
  <si>
    <t>HRM.09.06</t>
  </si>
  <si>
    <t xml:space="preserve">De gespreksdatum en het verslag HGG moeten vastgelegd kunnen worden middels MSS. 
</t>
  </si>
  <si>
    <t>HRM.09.07</t>
  </si>
  <si>
    <t xml:space="preserve">De mogelijkheid om te monitoren op verloop/ registratie van de HGG gesprekken op organisatieniveau (manager/ HRM) middels rapportagemogelijkheden. 
</t>
  </si>
  <si>
    <t>HRM.09.08</t>
  </si>
  <si>
    <t>HRM.09.09</t>
  </si>
  <si>
    <t>HRM.09.10</t>
  </si>
  <si>
    <t>HRM.09.11</t>
  </si>
  <si>
    <t xml:space="preserve">Het e-HRM systeem biedt de mogelijkheid tot het geven van 360 graden feedback.
</t>
  </si>
  <si>
    <t>HRM.09.12</t>
  </si>
  <si>
    <t xml:space="preserve">Het e-HRM systeem biedt de mogelijkheid tot het vastleggen van talenten, persoonlijke ambities, interesses en competenties/ bepaalde werk/projectervaringen van medewerkers.
</t>
  </si>
  <si>
    <t>HRM.11</t>
  </si>
  <si>
    <t>Digitaal Personeelsdossier</t>
  </si>
  <si>
    <t>HRM.11.01</t>
  </si>
  <si>
    <t xml:space="preserve">Het digitale personeelsdossier is vanuit het e-HRM systeem te raadplegen voor geautoriseerde gebruikers. Hiervoor moeten diverse gebruikersrollen kunnen worden ingericht en door de organisatie zelf worden aangepast, met ieder verschillende rechten t.a.v. inzien, muteren, opslaan en verwijderen.
</t>
  </si>
  <si>
    <t>HRM.11.03</t>
  </si>
  <si>
    <t xml:space="preserve">De mappenstructuur moet minimaal 3 lagen kennen bijvoorbeeld map, submap, documentnaam. Het moet mogelijk zijn om documenten van diverse kenmerken (tags) te voorzien waarop gezocht, gesorteerd en gefilterd kan worden. 
</t>
  </si>
  <si>
    <t>HRM.11.04</t>
  </si>
  <si>
    <t>Belangrijke informatie over de persoon, tenminste het personeelsnummer, achternaam (geboortenaam), voorletters, voornaam, functie en afdeling, moeten duidelijk zichtbaar zijn om fouten bij het uploaden van documenten te voorkomen.</t>
  </si>
  <si>
    <t>HRM.11.05</t>
  </si>
  <si>
    <t xml:space="preserve">Het e-HRM systeem moet het mogelijk maken om in een workflow documenten te genereren waarbij gegevens via samenvoegvelden al voor ingevuld worden. Daarnaast moet de brief een uniek kenmerk meekrijgen en de omschrijving worden aangemaakt. Het moet mogelijk zijn om als professional (PSS) maatwerk aanpassingen te doen. 
</t>
  </si>
  <si>
    <t>HRM.11.06</t>
  </si>
  <si>
    <t xml:space="preserve">Personeelsdossiers moeten digitaal benaderbaar zijn vanuit het te leveren e-HRM-systeem. 
</t>
  </si>
  <si>
    <t>HRM.11.07</t>
  </si>
  <si>
    <t xml:space="preserve">De toegang van de personeelsdossiers moet conform de organisatiestructuur worden ingericht. Beheer moet naar eigen inzicht eenduidig en overzichtelijk zijn.
</t>
  </si>
  <si>
    <t>HRM.11.08</t>
  </si>
  <si>
    <t xml:space="preserve">Zolang de bewaartermijn niet is verstreken, blijven de documenten van het digitale personeelsdossier van een voormalig -medewerker digitaal toegankelijk.
</t>
  </si>
  <si>
    <t>HRM.11.09</t>
  </si>
  <si>
    <t xml:space="preserve">het e-HRM systeem biedt de mogelijkheid dat zodra er vanuit een workflow automatisch een document wordt gegeneerd, dat document met de van toepassing zijnde metadata automatisch wordt opgeslagen onder de juiste documentsoort en in de juiste plek binnen het digitale personeelsdossier. Daarbij bestaan de metadata uit minimaal het personeelsnummer en de geboortenaam.
</t>
  </si>
  <si>
    <t>HRM.11.10</t>
  </si>
  <si>
    <t xml:space="preserve">het e-HRM systeem biedt de mogelijkheid om bewaartermijnen per proces of workflow in te stellen. Er moet een groep documenten geselecteerd kunnen worden waarvan de bewaartermijn is verstreken. Alleen een geautoriseerde gebruiker kan documenten met metadata definitief verwijderen. Verwijdering dient dus niet automatisch plaats te vinden.
</t>
  </si>
  <si>
    <t>HRM.11.11</t>
  </si>
  <si>
    <t xml:space="preserve">het e-HRM systeem kan documenten en metadata vernietigen. De organisatie moet dit zelf uit kunnen voeren. </t>
  </si>
  <si>
    <t xml:space="preserve">het e-HRM systeem biedt de mogelijkheid om huidige digitale personeelsdossiers d.m.v. een eenmalige export-import op te nemen in het digitale personeelsdossier van de Oplossing.
</t>
  </si>
  <si>
    <t xml:space="preserve">Onderdeel van het Personeelsdossier is een overzichtelijk verzuimdossier. Hierin is opbouw rondom verzuimproces (WvP) inzichtelijk weergegeven. Per (verzuim)dossier zijn achterliggende stukken en officiele stukken zoals terugkoppelingen bedrijfsarts, bijstellingen, mails leidinggevenden eenvoudig te vinden en te raadplegen. 
</t>
  </si>
  <si>
    <t>HRM.12</t>
  </si>
  <si>
    <t>In- Door en Uitstroom</t>
  </si>
  <si>
    <t>HRM.12.01</t>
  </si>
  <si>
    <t>HRM.12.02</t>
  </si>
  <si>
    <t>HRM.12.03</t>
  </si>
  <si>
    <t xml:space="preserve">Het e-HRM systeem moet een workflow ondersteunen bij het indienst proces waarbij het mogelijk is om te werken werknemersprofielen (defaultwaarden) die door de gemeente Nissewaard zelf te beheren zijn.
</t>
  </si>
  <si>
    <r>
      <rPr>
        <sz val="11"/>
        <color theme="1"/>
        <rFont val="Calibri"/>
        <family val="2"/>
        <scheme val="minor"/>
      </rPr>
      <t>Het e-HRM systeem kan personeelsbesluiten met betrekking tot in- en uitdiensttreding digitaal genereren, accorderen, en voorzien van een digitale handtekening, verwerken en op de juiste plek en met de juiste naam in het digitaal dossier opslaan.</t>
    </r>
    <r>
      <rPr>
        <sz val="11"/>
        <rFont val="Calibri"/>
        <family val="2"/>
        <scheme val="minor"/>
      </rPr>
      <t xml:space="preserve"> 
</t>
    </r>
  </si>
  <si>
    <t xml:space="preserve">Het e-HRM systeem biedt workflow functionaliteit voor het proces uitdiensttreding. Een uitdienst op eigen verzoek kan gestart worden door de medewerker zelf.
</t>
  </si>
  <si>
    <t xml:space="preserve">De leidinggevende kan minimaal de volgende salariswijzigingen als workflow in het e-HRM systeem starten: gratificatie, extra periodieken, bevordering, toelagen en vergoedingen. In de workflow kunnen per onderdeel verschillende stappen worden ingericht. Ook kan een bijlage worden toegevoegd. Hierbij worden meerdere CAO-regelingen en de eigen regelingen ondersteund (bijvoorbeeld salarisschalen).
</t>
  </si>
  <si>
    <t xml:space="preserve">De leidinggevende kan minimaal de volgende dienstverbandwijzigingen in het e-HRM systeem starten: tijdelijke detachering, wijziging functie, afdeling/team, structurele en tijdelijke urenwijziging, type contract. Dit moet ingericht kunnen worden door de gemeente Nissewaard.
</t>
  </si>
  <si>
    <t xml:space="preserve">Het e-HRM systeem moet signaleringen geven op bijv. afloop tijdelijke dienstverbanden, aflopen van tijdelijke toelagen, het binnenkort bereiken van de pensioengerechtigde leeftijd etc.
</t>
  </si>
  <si>
    <t>HRM.13</t>
  </si>
  <si>
    <t>Brievengenerator</t>
  </si>
  <si>
    <t>HRM.13.01</t>
  </si>
  <si>
    <t xml:space="preserve">Vanuit workflows moeten ook brieven kunnen worden gegenereerd, waarbij een digitale ondertekening mogelijk is vanuit het e-HRM systeem voor alle partijen die moeten ondertekenen. 
</t>
  </si>
  <si>
    <t>HRM.13.02</t>
  </si>
  <si>
    <t xml:space="preserve">De applicatie ondersteunt het automatisch genereren van brieven op basis van modelbrieven (sjablonen) waarbij per modelbrief te definieren is welke velden worden gevuld vanuit de database. 
</t>
  </si>
  <si>
    <t>HRM.13.04</t>
  </si>
  <si>
    <t xml:space="preserve">De brieven moeten zowel individueel als in bulk gegenereerd kunnen worden.
</t>
  </si>
  <si>
    <t>Gebruikersvriendelijkheid en flexibiliteit</t>
  </si>
  <si>
    <t xml:space="preserve">Het e-HRM systeem moet sneltoetscombinaties en/of functietoetsen ondersteunen die eenduidig zijn in het gebruik.
</t>
  </si>
  <si>
    <t xml:space="preserve">Het e-HRM systeem moet een helpfunctie incl. indexering en zoekmechanisme op trefwoorden bieden die overal vanuit de applicatie aangeroepen kan worden. 
</t>
  </si>
  <si>
    <t xml:space="preserve">De helpfunctie moet contextgevoelig zijn. De gebruiker krijgt direct het helponderdeel te zien waar hij op dat moment zijn zoekopdracht naartoe heeft verwezen.
</t>
  </si>
  <si>
    <t xml:space="preserve">Het e-HRM systeem moet realtime zijn, wat wil zeggen dat altijd de actuele informatie getoond wordt zoals deze is vastgelegd. 
</t>
  </si>
  <si>
    <t xml:space="preserve">Het e-HRM systeem moet, bij invoer van mutaties, controleren op bedrijfsregels, CAO, dubbele invoer en op de logica van velddefinities. Bij evt. fouten moet het e-HRM systeem mutaties blokkeren en/of een waarschuwing geven (afhankelijk van de wens van de organisatie) aan de gebruiker.
</t>
  </si>
  <si>
    <t xml:space="preserve">Foutmeldingen moeten zelfverklarend en begrijpelijk zijn voor de gebruiker. Coderingen moeten vindbaar zijn in een verklarende lijst welke door de inschrijver geleverd wordt.
</t>
  </si>
  <si>
    <t>Employee Self Service (ESS) / Management Self Service (MSS)</t>
  </si>
  <si>
    <t>EMS.01.</t>
  </si>
  <si>
    <t>Algemene eisen ESS/MSS</t>
  </si>
  <si>
    <t>EMS.01.01</t>
  </si>
  <si>
    <t xml:space="preserve">Het ESS/MSS ondersteunt het toekennen van rollen en autorisaties voor verschillende onderdelen van het ESS/MSS.
</t>
  </si>
  <si>
    <t>EMS.01.02</t>
  </si>
  <si>
    <t xml:space="preserve">Het ESS/MSS moet gebruikers (managers / P&amp;O professionals) de mogelijkheid geven om mutaties af te keuren om zo ongewenste mutaties ongedaan te maken. De aanvraag gaat dan retour naar de oorspronkelijke indiener.
</t>
  </si>
  <si>
    <t>EMS.01.03</t>
  </si>
  <si>
    <t>EMS.01.04</t>
  </si>
  <si>
    <t xml:space="preserve">De workflows zijn na doorlopen workflow stappen, maar nog voor de salarisverwerking, als escape door de PSS'er in te trekken. </t>
  </si>
  <si>
    <t>EMS.01.05</t>
  </si>
  <si>
    <t xml:space="preserve">Bij de aanvraag moet er een digitaal geüpload bewijsstuk toegevoegd kunnen worden.
</t>
  </si>
  <si>
    <t>EMS.02.</t>
  </si>
  <si>
    <t>Declaraties</t>
  </si>
  <si>
    <t>EMS.02.01</t>
  </si>
  <si>
    <t>EMS.02.02</t>
  </si>
  <si>
    <t>EMS.02.03</t>
  </si>
  <si>
    <t xml:space="preserve">Aan ieder proces moet een of meerdere rekenregels ten grondslag liggen die ervoor zorgen dat de vergoeding automatisch wordt berekend als een medewerker een declaratie indient. Let op: dit kan dus per werkgever(snummer) een andere rekenregel zijn of per organisatie meerdere rekenregels in 1 declaratieproces.
</t>
  </si>
  <si>
    <t>EMS.02.04</t>
  </si>
  <si>
    <t xml:space="preserve">De mogelijkheid om bij de inrichting van de declaratieprocessen naar eigen inzicht looncomponenten als parameters toe te kunnen wijzen. 
</t>
  </si>
  <si>
    <t>EMS.02.05</t>
  </si>
  <si>
    <t xml:space="preserve">De mogelijkheid om per groep medewerkers (bijv. stagiaires, politieke ambtsdragers) verschillende soorten declaraties te kunnen toewijzen dan wel uitsluiten.
</t>
  </si>
  <si>
    <t>EMS.02.06</t>
  </si>
  <si>
    <t>EMS.02.07</t>
  </si>
  <si>
    <t xml:space="preserve">De medewerker heeft inzicht in de tot nu toe ingediende declaraties, inclusief status, routing in het proces e.d.
</t>
  </si>
  <si>
    <t>EMS.02.08</t>
  </si>
  <si>
    <t xml:space="preserve">In het e-HRM pakket moet het mogelijk zijn om gescande documenten toe te voegen aan de declaratie in de ESS omgeving. Deze scan wordt meegenomen in de workflow en blijft bewaard bij de declaratie in het digitale personeelsdossier van de betreffende medewerker.
</t>
  </si>
  <si>
    <t>EMS.02.09</t>
  </si>
  <si>
    <t>EMS.02.10</t>
  </si>
  <si>
    <t xml:space="preserve">De manager moet informatie als bijvoorbeeld soort declaratie, bedrag, datum, bijlagen in een overzicht kunnen zien, openen en accorderen.
</t>
  </si>
  <si>
    <t>EMS.02.11</t>
  </si>
  <si>
    <t xml:space="preserve">Indien het e-HRM pakket werkt met een verzamelstaat voor declaraties, moet vanuit MSS/ PSS een losse declaratie af kunnen keuren. In dat geval hoeft de indiener alleen de afgekeurde gegevens aan te passen.
</t>
  </si>
  <si>
    <t>EMS.02.12</t>
  </si>
  <si>
    <t xml:space="preserve">De medewerker en manager moeten binnen de ESS omgeving een overzicht kunnen krijgen van alle ingediende declaraties en de status hiervan.
</t>
  </si>
  <si>
    <t>EMS.02.13</t>
  </si>
  <si>
    <t xml:space="preserve">De inschrijver biedt de mogelijkheid om declaraties buiten de workflow om te verwerken.
</t>
  </si>
  <si>
    <t>EMS.02.14</t>
  </si>
  <si>
    <t xml:space="preserve">Het moet mogelijk zijn om de workflow zo in te richten dat alleen de manager akkoord geeft (en geen ander PSA-professional).
</t>
  </si>
  <si>
    <t>EMS.02.15</t>
  </si>
  <si>
    <t xml:space="preserve">Het moet mogelijk zijn om steekproefsgewijze controles uit te voeren op de declaraties. Bijvoorbeeld door declaraties boven een bepaald bedrag, of van een bepaald type of dubbele bedragen te rapporteren over een bepaalde periode.
</t>
  </si>
  <si>
    <t>EMS.02.16</t>
  </si>
  <si>
    <t>EMS.03.</t>
  </si>
  <si>
    <t>Aanvraag studiefaciliteit/opleiding</t>
  </si>
  <si>
    <t>EMS.03.01</t>
  </si>
  <si>
    <t xml:space="preserve">De functionaliteit "studiefaciliteit/opleiding" is een optionele functionaliteit per werkgever(snummer)/ gemeente af te nemen.
</t>
  </si>
  <si>
    <t>EMS.03.02</t>
  </si>
  <si>
    <t xml:space="preserve">Het systeem voorziet in de mogelijkheid tot het inrichten van een workflow met betrekking tot aanvraag van een studiefaciliteit/opleiding.
</t>
  </si>
  <si>
    <t>EMS.03.03</t>
  </si>
  <si>
    <t>EMS.04.</t>
  </si>
  <si>
    <t>Individueel keuze budget (IKB)</t>
  </si>
  <si>
    <t>EMS.04.01</t>
  </si>
  <si>
    <t xml:space="preserve">Het e-HRM systeem moet het Individueel keuze budget (IKB) conform (fiscale) wet &amp; regelgeving ondersteunen.
</t>
  </si>
  <si>
    <t>EMS.04.02</t>
  </si>
  <si>
    <t xml:space="preserve">De medewerkers moeten in hun ESS omgeving, keuzes kunnen maken uit een systeem aan arbeidsvoorwaarden dat door de organisatie zelf samen te stellen is. In ieder geval: besteding van een persoonlijk budget met belastingvoordelen (o.a. vitaliteitsregeling, fiets, vakbondcontributie, fiscale uitruil reiskosten, opleiding, etc. ).
</t>
  </si>
  <si>
    <t>EMS.04.03</t>
  </si>
  <si>
    <t xml:space="preserve">Het systeem biedt  de mogelijkheid om een eigen systeem aan arbeidsvoorwaardenregelingen samen te stellen. Het e-HRM systeem moet zorgen voor de automatische verwerking (zowel financieel -inclusief fiscale voordelen- als het verwerken van aan- en verkoop uren in verlofsaldo, etc. ) van de gevolgen van de definitief gemaakte keuzes.
</t>
  </si>
  <si>
    <t>EMS.04.04</t>
  </si>
  <si>
    <t xml:space="preserve">Het e-HRM systeem ondersteunt het flexibel toevoegen van organisatie specifieke bronnen en doelen met en zonder aanspraak. Binnen het e-HRM systeem moet het individueel keuzebudget ingericht kunnen worden (conform CAO gemeenten), inclusief een individueel vast te stellen keuzebudget, met een maximum als een vast bedrag of percentage van het loon. Of verschillende componenten (eindejaarsuitkering, vakantietoeslag).
</t>
  </si>
  <si>
    <t>EMS.04.05</t>
  </si>
  <si>
    <t xml:space="preserve">Specifieke 'medewerkers' moeten kunnen worden uitgesloten van deelname aan de uitruil (bijv. externen, babsen, raadsleden, stagiaires etc.).
</t>
  </si>
  <si>
    <t>EMS.04.06</t>
  </si>
  <si>
    <t>EMS.04.07</t>
  </si>
  <si>
    <t>EMS.04.08</t>
  </si>
  <si>
    <t xml:space="preserve">Mogelijkheid om op elk moment het beschikbare saldo in te zien.
</t>
  </si>
  <si>
    <t>EMS.04.09</t>
  </si>
  <si>
    <t>EMS.05.</t>
  </si>
  <si>
    <t>EMS.05.01</t>
  </si>
  <si>
    <t>EMS.05.02</t>
  </si>
  <si>
    <t>EMS.05.03</t>
  </si>
  <si>
    <t>EMS.05.04</t>
  </si>
  <si>
    <t>EMS.05.05</t>
  </si>
  <si>
    <t>EMS.06.</t>
  </si>
  <si>
    <t>Module uitruil woon/werk verkeer</t>
  </si>
  <si>
    <t>EMS.06.01</t>
  </si>
  <si>
    <t>EMS.07.</t>
  </si>
  <si>
    <t>Bewijscontrole</t>
  </si>
  <si>
    <t>EMS.07.01</t>
  </si>
  <si>
    <t>EMS.07.02</t>
  </si>
  <si>
    <t xml:space="preserve">Mogelijkheid om papierloos te kunnen werken dmv inscannen of fotograferen via mobile device van bonnetjes en via ESS koppelen aan de declaratie.
</t>
  </si>
  <si>
    <t>EMS.09.</t>
  </si>
  <si>
    <t>Eigen gegevens</t>
  </si>
  <si>
    <t>EMS.09.01</t>
  </si>
  <si>
    <t>EMS.09.02</t>
  </si>
  <si>
    <t xml:space="preserve">Medewerker moet zelf de volgende eigen gegevens kunnen wijzigen: o.a. naam, adres, telefoonnummer, partner, kinderen, nevenwerkzaamheden, competenties/talenten, opleidingen. Dit dient per werkgever  in te richten te zijn. 
</t>
  </si>
  <si>
    <t>EMS.10.</t>
  </si>
  <si>
    <t>EMS.10.02</t>
  </si>
  <si>
    <t xml:space="preserve">Medewerker moet verlof kunnen inzien en aanvragen.
</t>
  </si>
  <si>
    <t>EMS.10.04</t>
  </si>
  <si>
    <t xml:space="preserve">Verlof wordt aangevraagd en is zichtbaar in uren en minuten.
</t>
  </si>
  <si>
    <t xml:space="preserve">Ondersteuning van de aanvraag voor verkoop verlof met salarisberekening.
</t>
  </si>
  <si>
    <t>EMS.11.</t>
  </si>
  <si>
    <t>EMS.11.01</t>
  </si>
  <si>
    <t xml:space="preserve">Mutaties (zoals declaraties en aanvragen) ingediend via ESS dienen geaccordeerd te worden, danwel in te richten zijn als automatisch goedkeuren. Dit moet per werkgever(snummer)/ gemeente ingericht kunnen worden. 
</t>
  </si>
  <si>
    <t>EMS.11.02</t>
  </si>
  <si>
    <t xml:space="preserve">Workflow inzichtelijk (waar bevindt de aangevraagde mutatie zich en welke stappen moeten (nog) worden gezet.
</t>
  </si>
  <si>
    <t>EMS.11.03</t>
  </si>
  <si>
    <t xml:space="preserve">Het ESS/MSS ondersteunt dat per proces en werkgever(snummer) een eigen workflow te bepalen is. 
</t>
  </si>
  <si>
    <t>EMS.11.04</t>
  </si>
  <si>
    <t xml:space="preserve">Het ESS/MSS moet de mogelijkheid bieden om een vervanger van de leidinggevende op te geven. De taken gaan tijdens de vervangperiode automatisch naar de vervanger. 
</t>
  </si>
  <si>
    <t>HRM.08.31</t>
  </si>
  <si>
    <t>HRM.08.32</t>
  </si>
  <si>
    <t>HRM.08.33</t>
  </si>
  <si>
    <t xml:space="preserve">Het e-HRM systeem moet de mogelijkheid bieden aan PSA professionals om een realtime proefverwerking (proforma) te maken op medewerkesniveau, danwel een proefrun voor het gehele bestand, zonder additionele kosten. Klik en klaar, geen wachttijden voor pro forma. Wel KPI in tijd op proefrun en definitieve run.
</t>
  </si>
  <si>
    <t xml:space="preserve">De inschrijver garandeert bij problemen ten aanzien van het verwerken van salarismutaties, een adequate (work-around) oplossing om vertragingen van de uitbetaling van salarissen te voorkomen. Minimaal wordt de mogelijkheid geboden om ofwel een blanco run te verwerken of een run op basis van op dat moment bekende gegevens tot salarisuitbetaling te kunnen komen. 
</t>
  </si>
  <si>
    <t xml:space="preserve">Incidentele betalingen en looncomponenten moeten zowel bruto-netto als netto-bruto te berekenen/ muteren/ aangemaakt kunnen zijn.
</t>
  </si>
  <si>
    <t xml:space="preserve">De inschrijver is verantwoordelijk voor het verstrekken van de juiste gegevens aan de Belastingdienst en aan het ABP en/of andere pensioenfondsen. Salarismutaties moeten met terugwerkende kracht binnen het huidige fiscale jaar verwerkt kunnen worden waarbij alle, voor de belastingdienst relevante gegevens van de organisatie(s), worden doorgestuurd naar de Belastingdienst. Daarnaast dienen mutaties over voorgaande jaren ook gemuteerd te kunnen worden, en eventueel nieuwe jaaropgaven gegenereerd te worden / correctie aangiften gedaan te worden.
</t>
  </si>
  <si>
    <t xml:space="preserve">Een maandelijks controleoverzicht waarop de mutaties van de lopende maand ten opzichte van de voorgaande maand zichtbaar zijn, inclusief de weergave van de gebruiker die heeft gemuteerd. Zichtbaar moet zijn welke velden, wanneer en door wie, en het moet helder zijn of dit uit een workflow komt en welke workflow dat betreft.
</t>
  </si>
  <si>
    <t xml:space="preserve">De mogelijkheid om loonstaten in PDF formaat en in Excel digitaal in te zien en te exporteren.
</t>
  </si>
  <si>
    <t xml:space="preserve">Historische loonstaat moet uitgesplitst per looncomponent, per medewerker zijn en per contract. Hierbij een uitsplitsing per maand. Daarnaast moeten ook periode loonstaten aanwezig zijn. 
</t>
  </si>
  <si>
    <t xml:space="preserve">Mogelijkheid om een automatische rapportage WKR op werkgeverniveau en op categorie niveau, en op individueel niveau te genereren. 
</t>
  </si>
  <si>
    <t xml:space="preserve">Mutaties die voortvloeien uit twk salarismutaties moeten worden verwerkt in een nader aan te geven periode. De historie moet hierbij bijgewerkt of aangevuld worden.
</t>
  </si>
  <si>
    <t xml:space="preserve">Na elk kalenderjaar dient voor elk persoon waarvoor in een kalenderjaar  een verloning  heeft plaatsgevonden een jaaropgave te worden gegenereerd volgens de wettelijke eisen. Voor ieder persoon gesplitst op witte en groene tabel.
</t>
  </si>
  <si>
    <r>
      <rPr>
        <u/>
        <sz val="11"/>
        <color theme="1"/>
        <rFont val="Calibri"/>
        <family val="2"/>
        <scheme val="minor"/>
      </rPr>
      <t xml:space="preserve">Ouderschapsverlof: </t>
    </r>
    <r>
      <rPr>
        <sz val="11"/>
        <color theme="1"/>
        <rFont val="Calibri"/>
        <family val="2"/>
        <scheme val="minor"/>
      </rPr>
      <t xml:space="preserve">
OP basis van ingevoerde uren op desbetreffende regeling OSV, wordt de juiste berekening toegepast. 
</t>
    </r>
  </si>
  <si>
    <r>
      <rPr>
        <u/>
        <sz val="11"/>
        <rFont val="Calibri"/>
        <family val="2"/>
        <scheme val="minor"/>
      </rPr>
      <t>Ouderschapsverlof:</t>
    </r>
    <r>
      <rPr>
        <sz val="11"/>
        <rFont val="Calibri"/>
        <family val="2"/>
        <scheme val="minor"/>
      </rPr>
      <t xml:space="preserve"> 
Het kunnen invoeren van het aantal uren ouderschapsverlof (naar jaar/ kind), met daarbij onderscheid tussen betaalde en onbetaalde uren en onderscheid in UWV Ouderschapsverlof. 
</t>
    </r>
  </si>
  <si>
    <r>
      <rPr>
        <u/>
        <sz val="11"/>
        <rFont val="Calibri"/>
        <family val="2"/>
        <scheme val="minor"/>
      </rPr>
      <t>Vitaliteitspact:</t>
    </r>
    <r>
      <rPr>
        <sz val="11"/>
        <rFont val="Calibri"/>
        <family val="2"/>
        <scheme val="minor"/>
      </rPr>
      <t xml:space="preserve"> 
Juiste registratie kunnen voeren van deelnemers. Signalerings en/of rapportagemogelijkheden dat werknemer hier gebruik van maakt. 
</t>
    </r>
  </si>
  <si>
    <r>
      <rPr>
        <u/>
        <sz val="11"/>
        <color theme="1"/>
        <rFont val="Calibri"/>
        <family val="2"/>
        <scheme val="minor"/>
      </rPr>
      <t>Ouderschapsverlof</t>
    </r>
    <r>
      <rPr>
        <sz val="11"/>
        <color theme="1"/>
        <rFont val="Calibri"/>
        <family val="2"/>
        <scheme val="minor"/>
      </rPr>
      <t>: 
Het (</t>
    </r>
    <r>
      <rPr>
        <sz val="11"/>
        <rFont val="Calibri"/>
        <family val="2"/>
        <scheme val="minor"/>
      </rPr>
      <t>her)berekenen van</t>
    </r>
    <r>
      <rPr>
        <sz val="11"/>
        <color theme="1"/>
        <rFont val="Calibri"/>
        <family val="2"/>
        <scheme val="minor"/>
      </rPr>
      <t xml:space="preserve"> de pensioenpremie bij onbetaald ouderschapsverlof op basis van wet en regelgeving en/of conform CAO gemeenten.</t>
    </r>
    <r>
      <rPr>
        <sz val="11"/>
        <color rgb="FF1F497D"/>
        <rFont val="Calibri"/>
        <family val="2"/>
        <scheme val="minor"/>
      </rPr>
      <t xml:space="preserve">
</t>
    </r>
  </si>
  <si>
    <r>
      <rPr>
        <u/>
        <sz val="11"/>
        <rFont val="Calibri"/>
        <family val="2"/>
        <scheme val="minor"/>
      </rPr>
      <t>Onbetaald verlof / zorgverlof:</t>
    </r>
    <r>
      <rPr>
        <sz val="11"/>
        <rFont val="Calibri"/>
        <family val="2"/>
        <scheme val="minor"/>
      </rPr>
      <t xml:space="preserve"> 
Het kunnen invoeren van het aantal uren onbetaald verlof/zorgverlof.  
</t>
    </r>
  </si>
  <si>
    <r>
      <rPr>
        <u/>
        <sz val="11"/>
        <rFont val="Calibri"/>
        <family val="2"/>
        <scheme val="minor"/>
      </rPr>
      <t xml:space="preserve">Onbetaald verlof / zorgverlof: 
</t>
    </r>
    <r>
      <rPr>
        <sz val="11"/>
        <rFont val="Calibri"/>
        <family val="2"/>
        <scheme val="minor"/>
      </rPr>
      <t xml:space="preserve">Het kunnen aanpassen van de pensioenpremie bij onbetaald verlof op basis van wet en regelgeving en/of conform CAO gemeenten. 
</t>
    </r>
  </si>
  <si>
    <r>
      <rPr>
        <u/>
        <sz val="11"/>
        <rFont val="Calibri"/>
        <family val="2"/>
        <scheme val="minor"/>
      </rPr>
      <t>Onbetaald verlof / zorgverlof :</t>
    </r>
    <r>
      <rPr>
        <sz val="11"/>
        <rFont val="Calibri"/>
        <family val="2"/>
        <scheme val="minor"/>
      </rPr>
      <t xml:space="preserve"> 
Het automatisch berekenen van het te korten verlof. 
</t>
    </r>
  </si>
  <si>
    <t xml:space="preserve">Het e-HRM systeem voorziet na definitieve run in een tijdige aanlevering van aangifte loonbelasting richting de belastingdienst. 
</t>
  </si>
  <si>
    <t xml:space="preserve">Het e-HRM systeem voorziet na definitieve run in een tijdige aanlevering van aangifte gegevens richting het pensioenfonds zoals ABP conform (ABP) pensioenreglement.
</t>
  </si>
  <si>
    <t xml:space="preserve">Het e-HRM systeem is in staat: 
- automatisch periodieke verhogingen toe te passen, 
- hierop een rapportage of audittrail op toe te passen,
- biedt tevens de mogelijkheid om deze automatische periodieken afzonderlijk ongedaan te maken. 
</t>
  </si>
  <si>
    <t xml:space="preserve">Het moet mogelijk zijn om aan te geven welke salariscomponenten/ vaste toelagen meegeteld moeten worden als loonkosten.
</t>
  </si>
  <si>
    <t xml:space="preserve">Het moet mogelijk zijn om collectieve mutaties door te voeren op basis van schatting en CAO kennis. Bijv. per begrotingsjaar aan kunnen geven hoeveel %  opslag je extra witl laten berekenen.
</t>
  </si>
  <si>
    <t xml:space="preserve">De digitale salarisoutput moet tenminste alle overzichten bevatten noodzakelijk voor de accountant. Minimaal kunnen de volgende gegevens geleverd worden: 
- Historische loonstaten per medewerker
- Historische loonstaten op totalen per organisatie/bedrijf
- Specificatie afdrachten (pensioen)premies
- Specificatie aangifte loonheffingen
- Audittrails, leningen, loonbeslagen, looncomponenten + inrichting, regelingen, medewerkersoverzichten (stroken, jaaropgaven, stamkaarten, ….) etc.
- Declaratie-overzichten:
o Op werknemersniveau
o Op totalen
o Stappen/goedkeuring in de routing
</t>
  </si>
  <si>
    <t xml:space="preserve">Beschikbaarheid van een saldobestand voor IKB tegoeden en rapportages IKB, saldo, opbouw, opname.
</t>
  </si>
  <si>
    <t xml:space="preserve">Mogelijkheid van signaleren, taken op alle datumvelden op basis van vooraf ingestelde signaleringstermijn/ tijdstrigger. Ingericht kan worden wie, welk signaal, taak of mail moet krijgen. (ess, mss, pss), gekoppeld aan gebruikersprofielen. 
</t>
  </si>
  <si>
    <t xml:space="preserve">Het e-HRM systeem faciliteert het vastleggen van een subsidie/ inkomstenbedrag op medewerkerniveau. Dit kan bijvoorbeeld gelden voor inkomsten uit LSK of inkomsten uitkeringen UWV. 
</t>
  </si>
  <si>
    <t xml:space="preserve">Binnen het e-HRM systeem moet een mutatierapport zijn opgenomen van de wijzigingen in een bepaalde periode van de formatie en bezetting. Op mutatieniveai is het mogelijk om een bijlage toe te voegen, danwel mutatieregels met uitleg toe te voegen. Zie tevens HRM.05.13
</t>
  </si>
  <si>
    <t xml:space="preserve">Via workflow het digitaal kunnen ondertekenen van de poortwachter documenten  (medewerker en leidinggevenden) van minimaal de verplichtte documenten (plan van aanpak, eerstejaarsevaluatie en eindevaluatie).
</t>
  </si>
  <si>
    <r>
      <rPr>
        <sz val="11"/>
        <rFont val="Calibri"/>
        <family val="2"/>
        <scheme val="minor"/>
      </rPr>
      <t>Rapportages door de arbodienst zijn door middel van een upload aan het digitaal dossier van de medewerker toe te voegen.</t>
    </r>
    <r>
      <rPr>
        <sz val="11"/>
        <color rgb="FFFF0000"/>
        <rFont val="Calibri"/>
        <family val="2"/>
        <scheme val="minor"/>
      </rPr>
      <t xml:space="preserve">
</t>
    </r>
  </si>
  <si>
    <t xml:space="preserve">Het e-HRM systeem biedt de mogelijkheid om afspraken en documenten m.b.t. het 2e spoor duidelijk vast te leggen, als onderdeel van het verzuimdossier. 
</t>
  </si>
  <si>
    <t xml:space="preserve">Het e-HRM systeem biedt een flexibel in te richten HGG-formulier (digitaal) met workflow.
</t>
  </si>
  <si>
    <t xml:space="preserve">Het e-HRM systeem biedt de mogelijkheid om via een workflow een digitale exit vragenlijst (eigen format) te sturen aan medewerkers bij een uitdiensttreding.
</t>
  </si>
  <si>
    <t xml:space="preserve">Het e-HRM systeem moet in alle schermen waar een persoon gezocht kan worden, een zoekmogelijkheid bieden op ten minste (een gedeelte van, automatisch aanvullen) de achternaam en meisjes/geboorte naam, voornaam, personeelsnummer, BSN. Zonder op voorhand een keuze te hoeven maken op eigen naam, partner naam of roepnaam.
</t>
  </si>
  <si>
    <t>EMS.01.06</t>
  </si>
  <si>
    <t xml:space="preserve">Het systeem voorziet in de mogelijkheid om diploma's en/of certificaten te uploaden in personeelsdossier. De upload kan plaatsvinden vanuit verschillende rollen (ESS/MSS). 
</t>
  </si>
  <si>
    <t xml:space="preserve">Het e-HRM systeem berekent op basis van afstand en aantal werkdagen de vergoeding "uit te ruilen woon/werkverkeer". Dit conform fiscale wetgeving.
</t>
  </si>
  <si>
    <t xml:space="preserve">Het e-HRM systeem biedt de mogelijkheid dat zowel thuiswerkvergoeding als woon- werkvergoeding kan worden gedeclareerd.
</t>
  </si>
  <si>
    <t>EMS.02.17</t>
  </si>
  <si>
    <t>EMS.02.18</t>
  </si>
  <si>
    <t>EMS.02.19</t>
  </si>
  <si>
    <t>HRM.02.02</t>
  </si>
  <si>
    <t>DATA.01.</t>
  </si>
  <si>
    <t xml:space="preserve">Een begrotingsbestand kunnen aanmaken per werkgeversnummer. Keuze op basis van toegestane formatie met bijbehorende functionele schaal of op basis van bezetting of gecombineerd. In het systeem is de einddatum van de tijdelijke formatie bekend hier dient rekening mee gehouden te worden in de meerjarenbegroting.
</t>
  </si>
  <si>
    <t xml:space="preserve">Mogelijkheid tot het bieden van een algehele rapportage zoals opgenomen in tabblad 'Voorbeeld Rapportage' PvE. 
</t>
  </si>
  <si>
    <t>SA.18.03</t>
  </si>
  <si>
    <t xml:space="preserve">De opdrachtnemer levert standaardrapportages t.a.v. operationele dagelijkse informatiebehoefte voor zowel beheerders als (eind-)gebruikers.
</t>
  </si>
  <si>
    <t xml:space="preserve">Het e-HRM systeem biedt rapportages die overzicht geven over de status van de  gevoerde HGG gesprekken.
</t>
  </si>
  <si>
    <t>Dashboard</t>
  </si>
  <si>
    <t xml:space="preserve">De opdrachtnemer kan (standaard) rapportages ontsluiten naar een dashboard, waarbij onderscheid gemaakt wordt in de volgende dashboards. 
1. Dashboard met P&amp;O gerelateerde data.
2. Dashboard met sturingsinformatie voor het management. 
</t>
  </si>
  <si>
    <t xml:space="preserve">Via het dashboard is het mogelijk om actuele management informatie eenvoudig op het scherm te raadplegen. Dit kan bijvoorbeeld doormiddel van eenvoudige tabellen, grafieken of eventueel korte omschrijvingen en prestatie indicatoren.
</t>
  </si>
  <si>
    <t>Rapportages generiek</t>
  </si>
  <si>
    <t>Rapportages specifiek</t>
  </si>
  <si>
    <t xml:space="preserve">Het dashboard geeft ons de mogelijkheid om met één oogopslag onze resultaten te monitoren. Waar mogelijk integreren we onze stuurgetallen.
</t>
  </si>
  <si>
    <t xml:space="preserve">Het dashboard biedt de mogelijkheid om via een downdrill de onderliggende rapportages te uploaden en gegevens te herleiden. 
</t>
  </si>
  <si>
    <t>DATA.02.</t>
  </si>
  <si>
    <t>DATA.02.01</t>
  </si>
  <si>
    <t>DATA.02.02</t>
  </si>
  <si>
    <t>DATA.02.03</t>
  </si>
  <si>
    <t>DATA.02.04</t>
  </si>
  <si>
    <t>DATA.02.05</t>
  </si>
  <si>
    <t>DATA.02.06</t>
  </si>
  <si>
    <t>DATA.02.07</t>
  </si>
  <si>
    <t>DATA.02.08</t>
  </si>
  <si>
    <t>DATA.02.09</t>
  </si>
  <si>
    <t>DATA.02.10</t>
  </si>
  <si>
    <t>DATA.03.</t>
  </si>
  <si>
    <t>DATA.03.01</t>
  </si>
  <si>
    <t>DATA.03.02</t>
  </si>
  <si>
    <t>DATA.03.03</t>
  </si>
  <si>
    <t>DATA.03.04</t>
  </si>
  <si>
    <t>DATA.03.05</t>
  </si>
  <si>
    <t>DATA.03.06</t>
  </si>
  <si>
    <t>HRM.09.13</t>
  </si>
  <si>
    <t>DATA.04.</t>
  </si>
  <si>
    <t>DATA.04.01</t>
  </si>
  <si>
    <t>DATA.04.02</t>
  </si>
  <si>
    <t>DATA.04.03</t>
  </si>
  <si>
    <t>DATA.04.04</t>
  </si>
  <si>
    <t xml:space="preserve"> </t>
  </si>
  <si>
    <t>Salarispakket</t>
  </si>
  <si>
    <t>Coda</t>
  </si>
  <si>
    <t>inhuur tlv vacatureruimte en inhuur ziekte</t>
  </si>
  <si>
    <t>inhuur met specifieke dekking + inhuur overig</t>
  </si>
  <si>
    <t>LMS.01.06</t>
  </si>
  <si>
    <t>LMS.01.07</t>
  </si>
  <si>
    <t>LMS.01.08</t>
  </si>
  <si>
    <t>LMS.01.09</t>
  </si>
  <si>
    <t>LMS.01.10</t>
  </si>
  <si>
    <t>LMS.01.11</t>
  </si>
  <si>
    <t>LMS.01.12</t>
  </si>
  <si>
    <t>DATA.03.07</t>
  </si>
  <si>
    <t>DATA.03.24</t>
  </si>
  <si>
    <t>DATA.03.27</t>
  </si>
  <si>
    <t>DATA.03.28</t>
  </si>
  <si>
    <t>DATA.03.29</t>
  </si>
  <si>
    <t>LMS.02.</t>
  </si>
  <si>
    <t>LMS.02.01</t>
  </si>
  <si>
    <t>LMS.02.02</t>
  </si>
  <si>
    <t>LMS.02.03</t>
  </si>
  <si>
    <t>LMS.02.04</t>
  </si>
  <si>
    <t>LMS.02.05</t>
  </si>
  <si>
    <t>LMS.02.06</t>
  </si>
  <si>
    <t>LMS.02.07</t>
  </si>
  <si>
    <t>LMS.02.08</t>
  </si>
  <si>
    <t>LMS.02.09</t>
  </si>
  <si>
    <t>LMS.02.10</t>
  </si>
  <si>
    <t>LMS.02.11</t>
  </si>
  <si>
    <t>LMS.02.12</t>
  </si>
  <si>
    <t>LMS.02.13</t>
  </si>
  <si>
    <t>LMS.02.14</t>
  </si>
  <si>
    <t>LMS.02.15</t>
  </si>
  <si>
    <t>LMS.02.16</t>
  </si>
  <si>
    <t>LMS.02.17</t>
  </si>
  <si>
    <t>LMS.02.18</t>
  </si>
  <si>
    <t>LMS.02.19</t>
  </si>
  <si>
    <t>LMS.02.20</t>
  </si>
  <si>
    <t xml:space="preserve">Mogelijkheid tot een koppeling met Outlook voor wat betreft het inplannen/ uitnodigen van gesprekken.
 </t>
  </si>
  <si>
    <t xml:space="preserve">Het e-HRM systeem wordt geleverd, gebruikt en onderhouden in de Nederlandse taal. 
</t>
  </si>
  <si>
    <t xml:space="preserve">De administratie kunnen voeren voor meerdere werkgevers(nummers)/ bedrijfsnummers/ organisaties waarvoor afwijkende arbeidsvoorwaarden, inrichting van toepassing zijn. Dus kunnen werken met meerdere tenants. 
</t>
  </si>
  <si>
    <t xml:space="preserve">De applicatie voorziet, zonder meerkosten, in de mogelijkheid tot het werken met meerdere (tenminste logisch) gescheiden gebruikersomgevingen (acceptatie- en productieomgeving).
</t>
  </si>
  <si>
    <t xml:space="preserve">De opdrachtgever kan in het systeem zelf (help-) teksten en menu en/of menustructuren wijzigen en toevoegen.
</t>
  </si>
  <si>
    <t xml:space="preserve">Toekennen personeelsnummer in relatie tot bedrijfsnummer
</t>
  </si>
  <si>
    <t xml:space="preserve">Het e-HRM systeem moet dienstverbanden groter dan 100% kunnen verwerken.
</t>
  </si>
  <si>
    <t xml:space="preserve">Het e-HRM systeem moet op basis van bestaande gegevens en aan te passen parameters proforma salarisberekeningen kunnen uitvoeren  waarbij het resultaat als proforma salarisstrook direct op het scherm getoond moet worden en moet kunnen worden afgedrukt.  Bovendien moet het e-HRM systeem ook de loonkosten berekenen en presenteren op het scherm. Loonkosten moeten ook kunnen worden afgedrukt, beiden moeten downloadbaar zijn.
</t>
  </si>
  <si>
    <t xml:space="preserve">Het moet mogelijk zijn een P-begroting op te stellen inclusief meerjarenraming (dus T+1 en de volgende 3 jaren, dus totaal 4 jaren). Hierbij is de kostenplaats(verdeling) het uitgangspunt voor de begroting.  </t>
  </si>
  <si>
    <t xml:space="preserve">Het e-HRM systeem houdt automatisch de restschuld bruto bij. 
</t>
  </si>
  <si>
    <t xml:space="preserve">Het e-HRM systeem signaleert en ondersteunt de afhandeling van verplichtingen voor de medewerker bij uitdiensttreding zoals tenminste:
- Openstaande leningen automatisch verrekenen aan de hand van een veld waarin het restbedrag wordt bijgehouden. 
- Verlofsaldo op datum uit dienst
- Openstaande ziektegegevens 
- Uit te betalen Werkgeversbijdrage ziektekosten (bij verzekerd voor juist systeem) 
- Uitruil woon/werk met Eindejaarsuitkering
- Signalen vrij in te richten per werkgever zoals bijvoorbeeld melding dat een medewerker nog een mobiel, token, badge e.d. moet inleveren. 
</t>
  </si>
  <si>
    <t>Het e-HRM systeem maakt zowel gebruik van een postcodetabel als van een afstandentabel. Voor de afstandentabel wordt gebruik gemaakt van bijv. ANWB-routeplanner. Hierbij kan de Opdrachtgever kiezen voor de kortste en/of snelste route.</t>
  </si>
  <si>
    <t xml:space="preserve">In het e-HRM systeem moeten alle mutaties met effect op het verlofrecht automatisch worden doorgevoerd (denk aan speciaal verlof zoals onbetaald ouderschapsverlof, meer of minder uren werken, koop of verkoop uren, starten of beëindigen dienstverband). Deze correcties zijn voor de medewerker digitaal zichtbaar.
</t>
  </si>
  <si>
    <t xml:space="preserve">Het systeem ondersteunt (inclusief flexibele rekenregels) het (automatisch) overboeken van verlofsaldi van het ene naar het andere jaar.
</t>
  </si>
  <si>
    <t xml:space="preserve">Verlof wordt ingedeeld in verdeling wettelijk en bovenwettelijk verlof, inclusief inzicht wanneer verlof vervalt. Dit is voor de medewerker en leidinggevende zichtbaar. 
</t>
  </si>
  <si>
    <t>Het e-HRM systeem ondersteunt de registratie van functies, functiegroepen en functiefamilies per werkgever. (o.a. HR21)
Binnen de gemeente Nissewaard wordt momenteel gewerkt met ‘functiefamilies’ (15) Een functiefamilie is een groep functies met een gemeenschappelijk karakter. Binnen de functiefamilies worden verschillende niveaus (‘bandbreedtes’) onderscheiden (A t/m D).</t>
  </si>
  <si>
    <t xml:space="preserve">Bij toevoeging/ uploaden van een nieuw document in het verzuimdossier (bijv. terugkoppeling bedrijfsarts) dient het mogelijk te zijn om een signalering te verzenden naar bijvoorbeeld HR-adviseur, verzuimcoördinator of andere rol. 
</t>
  </si>
  <si>
    <t xml:space="preserve">Diverse verzuimdocumenten bijv. spreekuurrapportages en probleemanalyses worden automatisch via de koppeling aangeboden en gekoppeld aan het desbetreffende verzuimdossier/ proces van de medewerker. 
</t>
  </si>
  <si>
    <t xml:space="preserve">De documenten op persoonsniveau zijn inzichtelijk voor alle geautoriseerde personen en de documenten op dienstverband zijn alleen inzichtelijk voor de geselecteerde personen (denk aan dubbel contract waarbij de leidinggevenden niet alle documenten in mogen zien).
</t>
  </si>
  <si>
    <t xml:space="preserve">Het e-HRM systeem biedt functionaliteit om opgeslagen digitale documenten in het personeelsdossier, inclusief metadata, te kunnen converteren en migreren met behoud van authenciteit, betrouwbaarheid, integriteit en bruikbaarheid naar een ander systeem of overdracht naar het statisch archief (digitaal streekarchief).
</t>
  </si>
  <si>
    <t xml:space="preserve">Het ESS/MSS dient te beschikken over een juridisch geldende digitale handtekening. 
</t>
  </si>
  <si>
    <t xml:space="preserve">Bij alle declaraties moet het mogelijk zijn om een tijdstip, datum te registreren, passend bij de soort declaratie.
</t>
  </si>
  <si>
    <t xml:space="preserve">Afwijkende uurloonbasis (max) kunnen registreren (per medewerker, danwel functiegebonden).
</t>
  </si>
  <si>
    <t>Buitendagvenstervergoeding / TOD</t>
  </si>
  <si>
    <t xml:space="preserve">Het van toepassing zijnde vergoedingspercentage wordt gepresenteerd op het scherm. Gecombineerd met EMS.05.02.
</t>
  </si>
  <si>
    <t xml:space="preserve">De medewerker kan d.m.v. een workflow aangeven dat zijn/haar standaardrooster wijzigt (andere verdelen van uren over de week). 
</t>
  </si>
  <si>
    <t xml:space="preserve">De opdrachtnemer levert een totaalpakket voor een e-HRM systeem (SaaS-oplossing) met selfservicemodules (ESS, MSS), workflow-functionaliteiten en de salarisverwerking. Het e-HRM systeem moet modulair zijn opgebouwd.
</t>
  </si>
  <si>
    <t>BEH.02.03</t>
  </si>
  <si>
    <t>BEH.02.07</t>
  </si>
  <si>
    <t xml:space="preserve"> Toepassing van Multi-Factor Authenticatie (MFA). 
</t>
  </si>
  <si>
    <t>BEH.13.04</t>
  </si>
  <si>
    <t>BEH.13.08</t>
  </si>
  <si>
    <t xml:space="preserve">De opdrachtgever moet voor de werkgever(snummers) de workflow en processen zelf kunnen inrichten, aanpassen en verwijderen. 
</t>
  </si>
  <si>
    <t xml:space="preserve">De opdrachtnemer accepteert de maatregelen uit de Baseline Informatiebeveiliging Overheid (BIO) en wordt rekening gehouden met de handreiking BIO2,0 opmaat (https://bio-overheid.nl/media/ydqg5gjp/20230728-handreiking-bio2-0-opmaat-v2-1-def.xlsx), voor zover van toepassing verklaard door de gemeente, en past deze toe op de geleverde producten en/of diensten. (https://www.bio-overheid.nl/media/13kduqsi/bio-versie-104zv_def.pdf)
</t>
  </si>
  <si>
    <t xml:space="preserve">In het geval van afnemen van producten en/of diensten accepteert de leverancier dat (beveiligings)incidenten direct gemeld worden aan de opdrachtgever/ aanbestedende dienst, en als dat wettelijk noodzakelijk is ook aan Autoriteit Persoonsgegevens. Bij niet gemelde incidenten waar persoonsgegevens bij betrokken zijn, zal de gemeente een ontvangen boete en ontstane schade verhalen op de opdrachtnemer.
</t>
  </si>
  <si>
    <t>BEH.16.03</t>
  </si>
  <si>
    <t xml:space="preserve">Opdrachtnemer levert binnen de overeenkomst een onbeperkt aantal gebruikerslicenties.
</t>
  </si>
  <si>
    <t>Het Programma van Eisen bestaan uit eisen.</t>
  </si>
  <si>
    <t xml:space="preserve">Bij de eisen geldt dat: </t>
  </si>
  <si>
    <t xml:space="preserve">Het e-HRM systeem beschikt over de functionaliteit loonbeslag. 
</t>
  </si>
  <si>
    <t xml:space="preserve">Het saldo en de beslagvrije voet moeten ingegeven kunnen worden en het e-HRM systeem moet rekening houden met de automatische berekening van maximaal in te houden loonbeslag.
</t>
  </si>
  <si>
    <t>SA.02.08</t>
  </si>
  <si>
    <t>SA.02.09</t>
  </si>
  <si>
    <t>SA.02.11</t>
  </si>
  <si>
    <t>SA.02.15</t>
  </si>
  <si>
    <t>SA.02.16</t>
  </si>
  <si>
    <t>SA.02.20</t>
  </si>
  <si>
    <t xml:space="preserve">Het e-HRM systeem moet bruto toelagen, toekenningen en inhoudingen als bedrag of als percentage te verwerken. Het moet mogelijk zijn om hierbij maxima in te stellen (bijv. bij ORD). 1 mutatiescherm voor alle toelagen is wenselijk. Hierbij is het mogelijk om af te wijken van de in de CAO opgenomen bedragen/ %. 
</t>
  </si>
  <si>
    <t xml:space="preserve">Het e-HRM systeem moet de verwerking van diverse regelingen automatiseren, denk aan herberekening van de verlofuren bij een urenwijziging.
</t>
  </si>
  <si>
    <t xml:space="preserve">Het maandelijks berekenen van de werkelijke loonkosten tot maand x en de prognose vanaf maand x per persoon, per eenheid, per afdeling en totaal. In de prognose dient rekening gehouden te worden met alle toekomstige verplichtingen van de resterende maanden tot het eind van het jaar. 
</t>
  </si>
  <si>
    <t xml:space="preserve">Scenarioberekeningen en simulaties: De applicatie kan scenarioberekeningen en simulatieloonkosten op verschillende niveaus maken (bv. persoonsniveau, functiegroep, organisatieniveau).
</t>
  </si>
  <si>
    <t>SA.05.01</t>
  </si>
  <si>
    <t>SA.09.02</t>
  </si>
  <si>
    <t>SA.10.06</t>
  </si>
  <si>
    <t>SA.12.04</t>
  </si>
  <si>
    <t>SA.18.07</t>
  </si>
  <si>
    <t>SA.18.12</t>
  </si>
  <si>
    <t>SA.19.05</t>
  </si>
  <si>
    <t>SA.20.</t>
  </si>
  <si>
    <t>SA.20.01</t>
  </si>
  <si>
    <t>SA.20.02</t>
  </si>
  <si>
    <t>SA.20.03</t>
  </si>
  <si>
    <t>SA.20.04</t>
  </si>
  <si>
    <t>SA.20.05</t>
  </si>
  <si>
    <t>SA.20.06</t>
  </si>
  <si>
    <t>SA.23.</t>
  </si>
  <si>
    <t>SA.23.01</t>
  </si>
  <si>
    <t>SA.23.02</t>
  </si>
  <si>
    <t>SA.23.03</t>
  </si>
  <si>
    <t>SA.23.04</t>
  </si>
  <si>
    <t>SA.23.05</t>
  </si>
  <si>
    <t>SA.23.06</t>
  </si>
  <si>
    <t>SA.24.02</t>
  </si>
  <si>
    <t>SA.24.03</t>
  </si>
  <si>
    <t>HRM.01.02</t>
  </si>
  <si>
    <t>HRM.01.03</t>
  </si>
  <si>
    <t>HRM.01.04</t>
  </si>
  <si>
    <t>HRM.01.05</t>
  </si>
  <si>
    <t>HRM.02.08</t>
  </si>
  <si>
    <t>HRM.02.13</t>
  </si>
  <si>
    <t>HRM.02.14</t>
  </si>
  <si>
    <t>HRM.02.15</t>
  </si>
  <si>
    <t>HRM.02.16</t>
  </si>
  <si>
    <t>HRM.02.18</t>
  </si>
  <si>
    <t>HRM.02.19</t>
  </si>
  <si>
    <t xml:space="preserve">De manager en de medewerker hebben inzicht in de aan/afwezigheid (volgens rooster of bij verlof) van het eigen team/ eenheid. 
</t>
  </si>
  <si>
    <t xml:space="preserve">Registatie en automatisch berekenen van verschillende soorten verlof met verschillende vervaldata (wettelijk 2 jaar bovenwettelijk/verlofsparen oneindig).
</t>
  </si>
  <si>
    <t xml:space="preserve">Het e-HRM systeem biedt de mogelijkheid om verlof te sparen zonder dat sprake is van verjaring.
</t>
  </si>
  <si>
    <t xml:space="preserve">Bij verlofopname wordt automatisch het verlof afgeboekt wat het eerst vervalt conform geldende wet- en regelgeving.
</t>
  </si>
  <si>
    <t xml:space="preserve">Standaard vakantiedagen, feestdagen moeten vrij kunnen worden ingericht in het e-HRM systeem.
</t>
  </si>
  <si>
    <t xml:space="preserve">Het e-HRM systeem signaleert op dubbele boekingen/ aanvragem van verlof.  (bv. bijzonder verlof, ziekteverlof, ed.) 
</t>
  </si>
  <si>
    <t xml:space="preserve">De volgende (self service) functionaliteiten worden ondersteund: • inzicht in het verlofsaldo en het totaal van de opgebouwde rechten; • inzicht in de verlofopnames; • inzicht in de statusinformatie van de afhandeling voor medewerker (ESS); • inzicht in de aanwezigheid/afwezigheid (werkrooster, verzuim en verlof) c.q. bezettingsoverzicht (zowel van individu als van team zodat medewerker kan bepalen of opname van verlof in een bepaalde periode mogelijk is binnen het team) waarbij de reden van afwezigheid is afgeschermd op basis van autorisaties.
</t>
  </si>
  <si>
    <t xml:space="preserve">Een negatief verlofsaldo is mogelijk, alleen op de verlofonderdelen waar de medewerker recht op heeft.
</t>
  </si>
  <si>
    <t xml:space="preserve">De verlofaanvragen kunnen plaats- en tijdonafhankelijk worden uitgevoerd via een beveiligde verbinding.
</t>
  </si>
  <si>
    <t xml:space="preserve">Het e-HRM systeem biedt op basis van de beschikbare gegevens een bezettingsoverzicht.
</t>
  </si>
  <si>
    <t xml:space="preserve">De workflow bij verlof dient per verlofsoort gedifferentieerd te kunnen worden.
</t>
  </si>
  <si>
    <t xml:space="preserve">Automatisch kunnen goedkeuren van aanvragen van verlof. 
</t>
  </si>
  <si>
    <t xml:space="preserve">Het systeem kan een overzicht genereren van het verlofsaldo, verdeeld in de verschillende verlofonderdelen met bijbehorende geldwaarde. Het maakt hiermee de verloftegoeden inzichtelijk.
</t>
  </si>
  <si>
    <t>HRM.03.01</t>
  </si>
  <si>
    <t>HRM.05.03</t>
  </si>
  <si>
    <t>HRM.05.06</t>
  </si>
  <si>
    <t>HRM.05.15</t>
  </si>
  <si>
    <t xml:space="preserve">Het e-HRM systeem moet medewerkers kunnen aanmerken (bv garantiebaan, no risk polis van toepassing etc) en hierop kunnen sorteren. Zie aanvullend HRM.08.07.
</t>
  </si>
  <si>
    <t>HRM.08.09</t>
  </si>
  <si>
    <t>HRM.08.10</t>
  </si>
  <si>
    <t>HRM.08.11</t>
  </si>
  <si>
    <t>HRM.08.14</t>
  </si>
  <si>
    <t>HRM.08.17</t>
  </si>
  <si>
    <t>HRM.08.20</t>
  </si>
  <si>
    <t>HRM.08.21</t>
  </si>
  <si>
    <t>HRM.08.26</t>
  </si>
  <si>
    <t>HRM.08.29</t>
  </si>
  <si>
    <t xml:space="preserve">Wijziging van adresgegevens en afdelingsgevens worden tijdens ziekte automatisch doorgegeven aan de arbodienst.
</t>
  </si>
  <si>
    <t xml:space="preserve">Het systeem biedt standaard de mogelijkheid om rondom de verzuimmelding de volgende gegevens te kunnen vastleggen:- Ingangsdatum verzuim;- Verzuimpercentage; - Aantal uren verzuim, op basis waarvan het systeem automatisch het verzuimpercentage berekent en vice versa;- Oorzaak verzuim: • Ziek • Ongeval • Bedrijfsongeval • AO t.g.v. Orgaandonatie • Ziek als gevolg van zwangerschap - Datum herstelmelding - Verpleegadres ja/nee, indien ja: mogelijkheid om adresgegevens en naam instelling op te slaan. - Percentage Arbeidstherapeutische basis - Bij samenloop met vakantie(verlof) of sprake is van verlofopname omdat betrokkene de vakantie defacto kan genieten en de afstemming daarover met betrokkene - De applicatie biedt de mogelijkheid om automatische meldingen te verzorgen naar bv UWV i.v.m. 42 weken ziekmelding, een herstelmelding en een WAZO-aanvraag, waardoor handmatige acties niet meer noodzakelijk zijn.
</t>
  </si>
  <si>
    <t xml:space="preserve">Het systeem biedt de mogelijkheid om t.a.v. zwangerschapsverlof de volgende gegevens te registreren:- Het systeem houdt bij ziekte ten gevolge van zwangerschap en/of bevalling rekening met de geldende wet- en regelgeving (vangnet regeling) en geeft tevens het signaal af dat er een melding gedaan moet worden aan het UWV; - Vermoedelijke bevallingsdatum; - Weken verlof voor/na met automatische berekening; - Vermoedelijke einddatum (op basis van de vermoedelijke bevallingsdatum en keuze weken verlof voor/na); - Feitelijke bevallingsdatum; - Feitelijke einddatum (o.b.v. feitelijke bevallingsdatum). - Meerling of 1 kind.
</t>
  </si>
  <si>
    <t xml:space="preserve">Het systeem berekent de ingangsdatum en vermoedelijke einddatum van het zwangerschapsverlof op basis van de vermoedelijke bevallingsdatum en de keuze van de medewerker voor de periode verlof voorafgaand aan de bevalling.
</t>
  </si>
  <si>
    <t xml:space="preserve">Bij ziekte ten gevolge van zwangerschap voorafgaand aan het zwangerschapsverlof wordt een signaal gegeven zodat het verlof uiterlijk 6 weken voor de vermoedelijke bevallingsdatum start. Dit kan een mutatie door de HR administratie zijn.
</t>
  </si>
  <si>
    <t xml:space="preserve">Het systeem biedt standaard alle actoren die betrokken zijn bij het ziekteverzuimproces (HRM professionals, casemanagers, Arbodienst, interventionisten) de mogelijkheid via 1 (webbased) omgeving hun werkzaamheden/verantwoordelijkheden in het ziekteverzuimproces op te pakken c.q. af te handelen. Deze acties zijn tevens - afhankelijk van de autorisatie- voor andere actoren inzichtelijk.
</t>
  </si>
  <si>
    <t xml:space="preserve">Alle daartoe geautoriseerde professionals moeten op elk gewenst moment notities en documenten kunnen toevoegen aan het digitale verzuimdossier.
</t>
  </si>
  <si>
    <t xml:space="preserve">Het systeem moet bij de verzuimmelding direct een digitaal verzuimdossier aanmaken. In dit verzuimdossier moeten alle geautoriseerde gebruikers kunnen werken.
</t>
  </si>
  <si>
    <t xml:space="preserve">Een signaal om de no risk polis na 2 maanden uit te vragen kan worden ingericht.
</t>
  </si>
  <si>
    <t xml:space="preserve">Mogelijkeid voor dashboards mbt aantal gevoerde gesprekken en voortgang afspraken.
</t>
  </si>
  <si>
    <t xml:space="preserve">Mogelijkeid voor dashboards mbt voortgang afspraken.
</t>
  </si>
  <si>
    <t>HRM.11.02</t>
  </si>
  <si>
    <t>Het e-HRM systeem moet diverse rapporten kunnen genereren, uit het digitaal personeelsdossier bijvoorbeeld de ingerichte autorisatie en op mutaties per professional. De rapporten moeten omgezet kunnen worden naar tenminste Excel.</t>
  </si>
  <si>
    <t xml:space="preserve">In het e-HRM systeem zijn de processen instroom, doorstroom en uitstroom de basis voor de invoer van persoonsgegevens. Eveneens is het onderdeel preboarding als standaard functionaliteit opgenomen. 
</t>
  </si>
  <si>
    <t xml:space="preserve">Het e-HRM systeem beschikt over een workflow uitdienst met vervolg signalen. 
</t>
  </si>
  <si>
    <t xml:space="preserve">Het e-HRM systeem biedt digitale ondersteuning van de Wet Werk en Zekerheid. Dit betekent: 
- een signaal en een geautomatiseerde brief uiterlijk een maand voor het aflopen van een tijdelijk contract 
- in het systeem moet het niet mogelijk zijn om een 4e contract te sluiten, en de totale contractduur mag niet meer dan 2 jaar bedragen. Als er tussen het vorige en nieuwe contract meer dan 6 maanden tijd zit, begint het tellen opnieuw (rekening houdend met mogelijke wijzigingen in de ketenaansprakelijkheid). 
- bij een eerste aanstelling in een tijdelijk contract wordt gevraagd of er sprake is van eerdere inhuur bij de gemeente, bijv. als zzp-er of uitzendkracht. 
</t>
  </si>
  <si>
    <t>HRM.10</t>
  </si>
  <si>
    <t>HRM.10.01</t>
  </si>
  <si>
    <t>HRM.10.02</t>
  </si>
  <si>
    <t>HRM.10.03</t>
  </si>
  <si>
    <t>HRM.10.04</t>
  </si>
  <si>
    <t>HRM.10.05</t>
  </si>
  <si>
    <t>HRM.10.06</t>
  </si>
  <si>
    <t>HRM.10.07</t>
  </si>
  <si>
    <t>HRM.10.08</t>
  </si>
  <si>
    <t>HRM.10.09</t>
  </si>
  <si>
    <t>HRM.10.10</t>
  </si>
  <si>
    <t>HRM.10.11</t>
  </si>
  <si>
    <t>HRM.10.12</t>
  </si>
  <si>
    <t>HRM.10.13</t>
  </si>
  <si>
    <t>HRM.10.14</t>
  </si>
  <si>
    <t>HRM.10.15</t>
  </si>
  <si>
    <t>HRM.13.03</t>
  </si>
  <si>
    <t>HRM.13.05</t>
  </si>
  <si>
    <t>HRM.13.06</t>
  </si>
  <si>
    <t>HRM.13.07</t>
  </si>
  <si>
    <t>HRM.13.08</t>
  </si>
  <si>
    <t>HRM.13.09</t>
  </si>
  <si>
    <t>HRM.13.10</t>
  </si>
  <si>
    <t>HRM.13.11</t>
  </si>
  <si>
    <t xml:space="preserve">Medewerker moet zijn ingediende declaraties voor de salarisverwerking nog kunnen intrekken.
</t>
  </si>
  <si>
    <t xml:space="preserve">Het e-HRM systeem biedt de mogelijkheid dat de CO2-registratieplicht (1 januari 2024) op een juiste wijze geregistreerd kan worden en de benodigde rapportage mogelijkheden biedt. 
</t>
  </si>
  <si>
    <t xml:space="preserve">Het e-HRM systeem biedt de mogelijkheid dat de RVU regeling op een juiste wijze geregistreerd kan worden, middels een ingerichte workflow. 
</t>
  </si>
  <si>
    <t xml:space="preserve">Het kunnen uitsluiten/ blokkeren van een medewerker die geen recht heeft op genoemde vergoedingen vanwege een bepaalde schaal. 
</t>
  </si>
  <si>
    <t>EMS.08.</t>
  </si>
  <si>
    <t>EMS.08.01</t>
  </si>
  <si>
    <t>EMS.08.02</t>
  </si>
  <si>
    <t>EMS.09.03</t>
  </si>
  <si>
    <t>EMS.09.04</t>
  </si>
  <si>
    <t>EMS.09.05</t>
  </si>
  <si>
    <t>EMS.09.06</t>
  </si>
  <si>
    <t>EMS.09.07</t>
  </si>
  <si>
    <t xml:space="preserve">Medewerker en leidinggevende hebben Inzicht in de bij de gemeenten geldende bijzondere verlofsoorten per medewerker.
</t>
  </si>
  <si>
    <t>Medewerker heeft toegang tot zijn personeelsdossier en persoonlijke gegevens (o.a. Naam, roepnaam, voorletters, adres, kinderen, partner, integriteit (ambtseed), nevenwerkzaamheden, geboortedatum, geboorteplaats, burgerlijke staat, telefoonnummer, e-mail adres, bsn, id-bewijs).</t>
  </si>
  <si>
    <t>EMS.10.01</t>
  </si>
  <si>
    <t>EMS.10.03</t>
  </si>
  <si>
    <t>EMS.11.05</t>
  </si>
  <si>
    <t xml:space="preserve">Minimaal vast te leggen verzuimgegevens in het systeem en basis waarop gerapporteerd kan worden, zijn: 
Datum aanvang verzuim, datum (gedeeltelijk) herstel, verpleegadres, vangnet, zwangerschapsgerelateerde klachten, soort herstel (werkzaam niet in eigen werk), arbeidsgerelateerde of niet-arbeidsgerelateerde klachten.
</t>
  </si>
  <si>
    <t xml:space="preserve">Mogelijkheid om grote groepen medewerkers tegelijkertijd te kunnen invoeren (bijvoorbeeld een heel team/eenheid).
</t>
  </si>
  <si>
    <t xml:space="preserve">Het registreren van Opleiding-administratie; Van-datum, Tot, datum, Soort (BHV, VCA etc.), Resultaat, Geldigheidsdatum Certificaat, Opleidingsinstituut, Subsidieregeling. 
</t>
  </si>
  <si>
    <t xml:space="preserve">Aanmeldformulier waarop o.a. staat:
'- Akkordering leidinggevende
'- Coderingen (kostensoort/taak/grootboeknr/inkoopnummer)
</t>
  </si>
  <si>
    <t xml:space="preserve">Velden voor sjablonen/formats (inschrijfformulier, evaluatieformulier).
</t>
  </si>
  <si>
    <t xml:space="preserve">Automatisch uploaden certificaat in ESS/MSS.
</t>
  </si>
  <si>
    <t xml:space="preserve">Mogelijkheid om gegevens te downloaden naar Excel om van daaruit te printen.
</t>
  </si>
  <si>
    <t xml:space="preserve">Reminders omtrent naderende deadline of verloop certificering in te stellen is mogelijk.
</t>
  </si>
  <si>
    <t xml:space="preserve">Vooraf systeem vullen met mogelijke opleidingen voor medewerkers.
</t>
  </si>
  <si>
    <t xml:space="preserve">E-mails in huisstijl kunnen maken.
</t>
  </si>
  <si>
    <t xml:space="preserve">Chatfunctie met leverancier bij vragen omtrent dagelijks gebruik voor alle gebruikersgroepen (sollicitanten, vacaturehouders en HR).
</t>
  </si>
  <si>
    <t xml:space="preserve">Meerdere rollen te definieren met eigen machtigingen (bv vacaturehouder, HR adviseurs, PSA, inhuur, etc.)
</t>
  </si>
  <si>
    <t xml:space="preserve">Leidinggevenden/gemandateerden en team HR kunnen vacatureteksten invoeren.
</t>
  </si>
  <si>
    <t xml:space="preserve">Minimaal 5 blokken met titel mogelijkheid, plus vacature titelvlak.
</t>
  </si>
  <si>
    <t xml:space="preserve">Mogelijkheid om te kunnen werken met dropdown menu's.
</t>
  </si>
  <si>
    <t xml:space="preserve">Mogelijkheid om aan te geven hoeveel nieuwe vacatureplaatsen je met de vacature zoekt.
</t>
  </si>
  <si>
    <t xml:space="preserve">Vrij opmerkingenveld bij iedere stap in proces.
</t>
  </si>
  <si>
    <t xml:space="preserve">Vanuit intranet rechtstreeks toegang tot vacaturepagina.
</t>
  </si>
  <si>
    <t xml:space="preserve">Workflow Indien niet akkoord terug naar leidinggevende.
</t>
  </si>
  <si>
    <t xml:space="preserve">Mogelijkheid om vacaturetekst te wijzigen en op ieder moment tijdelijk op te slaan.
</t>
  </si>
  <si>
    <t xml:space="preserve">Communicatie met interne en externe platforms, doorplaatsingen via koppelingen naar bijv. Regio, de werkenbijsite, LinkedIn en andere vacaturewebsites. Mogelijkheid om vacatures te publiceren via websites, social media, jobboards en dergelijke.
</t>
  </si>
  <si>
    <t xml:space="preserve">Vacatures zijn goed /aangekleed zichtbaar op intranet met afbeeldingen, alsook op externe media.
</t>
  </si>
  <si>
    <t xml:space="preserve">Mogelijkheid om vacature op ieder moment in te trekken/on hold te zetten.
</t>
  </si>
  <si>
    <t xml:space="preserve">Publicatie kan naast een standaardsjabloon ook middels een vrije invulling met vrije opmaak en afbeeldingen.
</t>
  </si>
  <si>
    <t xml:space="preserve">Naast een standaard sollicitatieformulier ook de vrijheid om afhankelijk van de vacature andere info uit te vragen op het formulier.
</t>
  </si>
  <si>
    <t xml:space="preserve">Solliciteerknop interne vacatures.
</t>
  </si>
  <si>
    <t xml:space="preserve">Vacature reacties moeten omgeleid kunnen worden naar externe partij.
</t>
  </si>
  <si>
    <t xml:space="preserve">Solliciteerknop externe vacatures.
</t>
  </si>
  <si>
    <t xml:space="preserve">Optie om motivatie en CV eenvoudig separaat toe te voegen (interne en externe vacatures), diverse bestandtypes, filmpjes, spraakmemo, word, pdf, etc.).
</t>
  </si>
  <si>
    <t xml:space="preserve">Tekst automatische ontvangstbevestiging wordt door PSA opgesteld en kunnen worden gewijzigd.
</t>
  </si>
  <si>
    <t xml:space="preserve">Opnemen vraag "Mogen we jouw gegevens een jaar bewaren?"
</t>
  </si>
  <si>
    <t xml:space="preserve">De mogelijkheid van gepersonailseerde standaardmails zonder beperking in aantal.
</t>
  </si>
  <si>
    <t xml:space="preserve">Kandidaten kunnen jobalert instellen aan de hand van aantal criteria (nader te bepalen).
</t>
  </si>
  <si>
    <t xml:space="preserve">CV parsing: vanuit het geuploade CV worden gegevens automatisch ingevuld in het sollicitatieformulier.
</t>
  </si>
  <si>
    <t xml:space="preserve">De mogelijkheid om een foto en/of filmbestand te uploaden.
</t>
  </si>
  <si>
    <t xml:space="preserve">Solliciteren via mobiele telefoon of tablet op dezelfde wijze als op een PC/Laptop.
</t>
  </si>
  <si>
    <t xml:space="preserve">Leidinggevende kan zelf realtime informatie over de vacatures, de sollicitanten en de voortgang van de beoordelingen zien.
</t>
  </si>
  <si>
    <t xml:space="preserve">Team Werven kan alle of deel reacties naar de aanvragende leidinggevende doorsturen.
</t>
  </si>
  <si>
    <t xml:space="preserve">Leidinggevende kan de reacties direct inzien.
</t>
  </si>
  <si>
    <t xml:space="preserve">Team Werven kan een begeleidende tekst meesturen naar de leidinggevende.
</t>
  </si>
  <si>
    <t xml:space="preserve">Leidinggevende kan kandidaat via Outlook uitnodigen voor fysiek gesprek of via MSTeams.
</t>
  </si>
  <si>
    <t xml:space="preserve">Uitnodiging wordt zichtbaar in agenda interne kandidaat.
</t>
  </si>
  <si>
    <t xml:space="preserve">Uitnodiging wordt gecommuniceerd naar externe kandidaat.
</t>
  </si>
  <si>
    <t xml:space="preserve">Leidinggevende kan kandidaat op reservelijst plaatsen.
</t>
  </si>
  <si>
    <r>
      <t xml:space="preserve">Afgewezen </t>
    </r>
    <r>
      <rPr>
        <u/>
        <sz val="11"/>
        <color theme="1"/>
        <rFont val="Calibri"/>
        <family val="2"/>
        <scheme val="minor"/>
      </rPr>
      <t>externe</t>
    </r>
    <r>
      <rPr>
        <sz val="11"/>
        <color theme="1"/>
        <rFont val="Calibri"/>
        <family val="2"/>
        <scheme val="minor"/>
      </rPr>
      <t xml:space="preserve"> </t>
    </r>
    <r>
      <rPr>
        <sz val="11"/>
        <rFont val="Calibri"/>
        <family val="2"/>
        <scheme val="minor"/>
      </rPr>
      <t xml:space="preserve">kandidaten krijgen een bericht met standaard tekst die aangepast kan worden door leidinggevende/team Werven.
</t>
    </r>
  </si>
  <si>
    <r>
      <t xml:space="preserve">Afwijzen met </t>
    </r>
    <r>
      <rPr>
        <u/>
        <sz val="11"/>
        <color theme="1"/>
        <rFont val="Calibri"/>
        <family val="2"/>
        <scheme val="minor"/>
      </rPr>
      <t>externe</t>
    </r>
    <r>
      <rPr>
        <sz val="11"/>
        <color theme="1"/>
        <rFont val="Calibri"/>
        <family val="2"/>
        <scheme val="minor"/>
      </rPr>
      <t xml:space="preserve"> kandidaten d.m.v.</t>
    </r>
    <r>
      <rPr>
        <sz val="11"/>
        <rFont val="Calibri"/>
        <family val="2"/>
        <scheme val="minor"/>
      </rPr>
      <t xml:space="preserve"> standaard afwijzing, in bulk door leidinggevende en werven.
</t>
    </r>
  </si>
  <si>
    <t xml:space="preserve">Mogelijkheid om een toelichting bij de vacature te zetten.
</t>
  </si>
  <si>
    <t xml:space="preserve">De mogelijkheid om op basis van een geregistreerde medewerker gericht te zoeken naar geschikte vacatures, klussen, projecten, stages en werkervaringsplaatsen.
</t>
  </si>
  <si>
    <t xml:space="preserve">Mogelijkheid om sms te versturen naar kandidaat.
</t>
  </si>
  <si>
    <t xml:space="preserve">Mogelijkheid om eenvoudig mail te sturen naar kandidaten, in BCC.
</t>
  </si>
  <si>
    <t xml:space="preserve">Talentmanagement, matchen op competenties en interesses.
</t>
  </si>
  <si>
    <t xml:space="preserve">Leidinggevende geeft aan welke respondent aangenomen wordt, wanneer de vacature sluit en per wanneer in dienst.
</t>
  </si>
  <si>
    <r>
      <t>Er kan via het systeem worden aangegeven door leidinggevende na sluiten</t>
    </r>
    <r>
      <rPr>
        <sz val="11"/>
        <color theme="1"/>
        <rFont val="Calibri"/>
        <family val="2"/>
        <scheme val="minor"/>
      </rPr>
      <t xml:space="preserve"> interne </t>
    </r>
    <r>
      <rPr>
        <sz val="11"/>
        <rFont val="Calibri"/>
        <family val="2"/>
        <scheme val="minor"/>
      </rPr>
      <t>vacature of deze nog extern moet of naar inhuur of beiden.</t>
    </r>
  </si>
  <si>
    <t xml:space="preserve">Koppeling met Power BI om zelf dashboards te ontwikkelen.
</t>
  </si>
  <si>
    <t xml:space="preserve">Dashboard, met informatie over vacatures, kandidaten en acties.
</t>
  </si>
  <si>
    <t xml:space="preserve">Gegevens aangenomen respondent, overplaatsingsdatum en generieke functie/schaal gaan naar HR-Dienstverlening/Dienstverband.
</t>
  </si>
  <si>
    <t xml:space="preserve">Vacature kan achtereenvolgens intern en extern worden gepubliceerd en ook gelijktijdig intern en extern worden gepubliceerd. De overgang van intern naar extern dient op een vooraf ingevoerde datum plaats te vinden maar dit is handmatig te overschrijven. De tekst is tussendoor voor externe publicatie aanpasbaar.
</t>
  </si>
  <si>
    <t xml:space="preserve">De vacature is naar meerdere sites publiceerbaar, in ieder geval binnen eigen CMS systeem/ Intranet, www.nissewaard.nl.  Het format kan door opdrachtgever worden samengesteld.
</t>
  </si>
  <si>
    <t xml:space="preserve">De administratie/recruiter voert en monitort vanuit het systeem het hele proces uit, van het plaatsen van de vacature tot het selecteren van de kandidaat, inclusief communicatie met de kandidaten.
</t>
  </si>
  <si>
    <t xml:space="preserve">Het hele proces is digitaal ondersteund door middel van berichten naar de kandidaten, vacaturehouder en recruiter.
</t>
  </si>
  <si>
    <t xml:space="preserve">Vacatures maken gebruik van de organisatiestructuur van de organisatie (eenheden, managers) om de vacaturegegevens te kunnen vullen, waarbij minimaal de organisatiegegevens en functiegegevens overgenomen worden in de vacature. Dit is handmatig aan te passen.
</t>
  </si>
  <si>
    <t xml:space="preserve">Kandidaten zijn zowel via de vacature als via een kandidatenoverzicht te raadplegen.
</t>
  </si>
  <si>
    <t xml:space="preserve">Voor elke kandidaat/sollicitant dient een afgeschermd profiel aangemaakt te kunnen worden.
</t>
  </si>
  <si>
    <t xml:space="preserve">Het systeem ondersteunt het werken met een adviescommisie en een selectiecommissie en ondersteund taken en communicatie naar de leden van de commissies. De selectiecommissie bestaat uit een
aantal medewerkers die de selectie en beoordeling van de sollicitanten doet. De leden van de commisies zijn per vacature samen te stellen.
</t>
  </si>
  <si>
    <t xml:space="preserve">De volgorde van de processtappen van selectie dienen door Opdrachtgever aangepast te kunnen worden.
</t>
  </si>
  <si>
    <t xml:space="preserve">Een systeem dat ondersteunt in het steeds beter maken van het vacatureproces, dat ondersteunt met cijfers. Zo is bijvoorbeeld de respons per vacaturesite te meten, het aantal sollicitanten per vacature en de doorlooptijd van de vacature.
</t>
  </si>
  <si>
    <t xml:space="preserve">De module biedt de mogelijkheid om een vacature alert te mailen aan ingeschreven kandidaten.
</t>
  </si>
  <si>
    <t xml:space="preserve">Vacatures kunnen via het ATS in één keer op meerdere job-portals, inclusief onze eigen werken-bij-sites, tegelijk worden gepubliceerd. Bij voorkeur zonder verlies van de opmaak.
</t>
  </si>
  <si>
    <t xml:space="preserve">Het sollicitatieformulier bevat in ieder geval de velden voornaam, tussenvoegsels, achternaam, email en telefoonnummer. Daarnaast kunnen facultatief andere velden toegevoegd worden waarbij sollicitanten extra documenten kunnen oploaden of url’s, bijvoorbeeld naar hun linkedin-profiel. Deze velden kunnen ingesteld worden als verplicht dan wel facultatief.
</t>
  </si>
  <si>
    <t xml:space="preserve">Het sollicitatieformulier is bij de opdrachtgever zelf in beheer aan te passen zonder tussenkomst van opdrachtnemer. Indien niet mogelijk, zonder (meer)kosten voor de opdrachtgever, door opdrachtnemer uit te voeren.
 </t>
  </si>
  <si>
    <t xml:space="preserve">Sollicitanten ontvangen een automatisch een ontvangstbevestiging, in ieder geval via email.
</t>
  </si>
  <si>
    <t xml:space="preserve">De tekst van de ontvangstbevestiging is op maat in te stellen door de organisatie. Bij voorkeur per vacature(soort).
</t>
  </si>
  <si>
    <r>
      <t xml:space="preserve">Het ATS biedt de mogelijkheid </t>
    </r>
    <r>
      <rPr>
        <i/>
        <sz val="11"/>
        <color theme="1"/>
        <rFont val="Calibri"/>
        <family val="2"/>
        <scheme val="minor"/>
      </rPr>
      <t>o</t>
    </r>
    <r>
      <rPr>
        <sz val="11"/>
        <color theme="1"/>
        <rFont val="Calibri"/>
        <family val="2"/>
        <scheme val="minor"/>
      </rPr>
      <t xml:space="preserve">m de verschillende processen (opstellen, publiceren en selectie) te organiseren met behulp van workflowmanagement. Zo kan de recruiter bijvoorbeeld een concept-vacaturetekst ter bewerking en goedkeuring voorleggen of kunnen leden van de selectiecommissie (te nemen) acties toegewezen krijgen. Het systeem stuurt diverse automatische signalen naar gebruikers, in ieder geval bij het toevoegen van een gebruiker aan een vacature, het binnenkomen van een nieuwe sollicitant en het sluiten van de reactietermijn.
</t>
    </r>
  </si>
  <si>
    <t xml:space="preserve">Gebruikers kunnen per individuele sollicitant 
a. voordragen om uit te nodigen, af te wijzen of op een reservelijst te zetten;
b. een score te geven (bijv 5- of 10-puntsscore);
c. opmerkingen te plaatsen die voor andere gebruikers zichtbaar zijn. 
</t>
  </si>
  <si>
    <t xml:space="preserve">Vanuit het ATS kunnen recruiters rechtstreeks corresponderen met sollicitanten over de status van hun sollicitatie. In ieder geval via email.
</t>
  </si>
  <si>
    <t xml:space="preserve">De ATS-biedt een API-koppeling waarmee het gegevens over vacatures kan uitwisselen met de werken-bij-site. 
</t>
  </si>
  <si>
    <t xml:space="preserve">Correspondentie met sollicitanten vanuit het ATS wordt automatisch toegevoegd aan het sollicitatiedossier van de betreffende sollicitatiedossier.
</t>
  </si>
  <si>
    <t xml:space="preserve">Direct na het inloggen (via SSO) verschijnt voor gebruikers een overzicht van voor hen relevant lopende vacatures die ze met één klik direct kunnen openen. Oftewel een dashboard, met informatie over vacatures, kandidaten en acties.
</t>
  </si>
  <si>
    <t xml:space="preserve">Elementen (zoals tekst, afbeeldingen en interacties met het systeem) moeten herkenbaar zijn voor iedere gebruiker en moeten ook aan deze verwachting voldoen.
</t>
  </si>
  <si>
    <t xml:space="preserve">Gedurende het inloggen is voor gebruikers een heldere menubalk zichtbaar die navigatie door de verschillende onderdelen van het ATS mogelijk maakt.
</t>
  </si>
  <si>
    <t xml:space="preserve">Het systeem moet de gebruiker van duidelijke feedback voorzien, met name wanneer een niet-herstelbare handeling verricht. In dat geval dient het systeem de gebruiker te waarschuwen en de handeling ongedaan te maken.
</t>
  </si>
  <si>
    <t xml:space="preserve">Het ATS beschikt over de mogelijkheid om brieven en cv’s van de kandidaten in portefeuille te houden conform AVG-wetgeving. De brieven en cv's komen dan terecht in een algemene database.
</t>
  </si>
  <si>
    <t xml:space="preserve">De cv-database beschikt over de mogelijkheid om handmatig data te verrijken, met name om onderscheid te kunnen maken tussen diverse doelgroepen. Zo kunnen we gericht contact onderhouden met de verschillende doelgroepen waarbij we ze voor hen relevante informatie kunnen versturen.
</t>
  </si>
  <si>
    <t xml:space="preserve">De module biedt de mogelijkheid voor een pool van kandidaten, die beschikbaar zijn voor toekomstige vacatures, opdrachten, traineeships, werkervaringsplaatsen en stageplaatsen.
</t>
  </si>
  <si>
    <t xml:space="preserve">Met opdrachtnemer wordt een verwerkersovereenkomst afgesloten in verband met de verwerking van persoonsgegevens.
</t>
  </si>
  <si>
    <t xml:space="preserve">Het verwerken van persoonsgegevens dient op zorgvuldige wijze conform de uitgangspunten van de Algemene Verordening Gegevensverwerking (AVG) te gebeuren .
</t>
  </si>
  <si>
    <t xml:space="preserve">Indien de dienstverlening wordt onderbroken door bijvoorbeeld onderhoud, dient opdrachtnemer dit minimaal 48 uur van te voren te vermelden.
</t>
  </si>
  <si>
    <t xml:space="preserve">Mogelijkheid tot anonimisering van gegevens uit de database. 
</t>
  </si>
  <si>
    <t xml:space="preserve">Leverancier denkt mee hoe w+s proces logisch ingericht kan worden in de software.
</t>
  </si>
  <si>
    <t xml:space="preserve">Het e-HRM systeem beschikt over een rapportgenerator waarmee rapporten door de expertgebruiker gedefinieerd en uitgedraaid kunnen worden met selectie en weergavemogelijkheden. Het moet mogelijk zijn om standaard rapportages over alle in het systeem vastgelegde gegevens op te vragen.
</t>
  </si>
  <si>
    <t xml:space="preserve">Het moet mogelijk zijn managementinformatie op procesniveau te visualiseren, dat betekent dat:
- Het pakket geïntegreerde rapportages mag bieden waarbij ook de mogelijkheid bestaat zelf rapportages te kunnen generen of
- Leverancier moet de brondata beschikbaar stellen ten behoeve van managementinformatie op procesniveau.
</t>
  </si>
  <si>
    <t xml:space="preserve">Rapportages kunnen zonder tussenkomst van Opdrachtnemer minimaal in de navolgende bestandsformaten geleverd worden: RTF, Excel, Word, PDF, txt, ODF, Csv, en XML. De gegevens zijn in vaste formats op te slaan, te printen en te transporteren. De condities waarmee het rapport is opgebouwd zijn te exporteren.
</t>
  </si>
  <si>
    <t xml:space="preserve">Bij upgrades van de door opdrachtnemer geleverde software worden de standaardrapportages en de door opdrachtnemer gedefinieerde rapportages bewaard en deze blijven functioneren.
</t>
  </si>
  <si>
    <t xml:space="preserve">In de rapportages moet gebruik gemaakt kunnen worden van diverse filteringen en sorteringen, waarbij minimaal gebruik gemaakt kan worden van verschillende organisatieniveaus (minimaal 7), periodes (begindatum, einddatum, peildatum, peilperiode) en type dienstverbanden (arbeidsovereenkomst onbepaalde tijd, arbeidsovereenkomst, bepaalde tijd, inhuur/ detachering).
</t>
  </si>
  <si>
    <t xml:space="preserve">Het systeem biedt de mogelijkheid vanuit een hoog niveau in de rapportage door te kunnen klikken naar een detailniveau.
</t>
  </si>
  <si>
    <t xml:space="preserve">Door opdrachtnemer gedefinieerde velden in het e-HRM systeem zijn beschikbaar in de rapportagemodule en herkenbaar als het veld dat is aangemaakt.
</t>
  </si>
  <si>
    <t xml:space="preserve">De rapportagevelden kunnen formules en relaties bevatten die zijn gebaseerd op meerdere tabellen uit de database.
</t>
  </si>
  <si>
    <t xml:space="preserve">Het systeem biedt de mogelijkheid om rapportages op het scherm te tonen.
</t>
  </si>
  <si>
    <t xml:space="preserve">Het moet mogelijk zijn om de verplichte CBS-rapportage inzake Openstaande, Vervallen en Ontstane vacatures te maken.
</t>
  </si>
  <si>
    <t xml:space="preserve">Het moet mogelijk zijn om de verplichte CBS-rapportage inzake Ziekteverzuim te maken.
</t>
  </si>
  <si>
    <t xml:space="preserve">Het systeem biedt de mogelijkheid om de gangbare landelijke vereiste statistische overzichten te vervaardigen, in ieder geval de Personeelsmonitor A&amp;O fonds Gemeenten. Hierbij wordt gebruik gemaakt van de definities zoals vermeld in gegevenswoordenboek van het A&amp;O-fonds gemeenten. (https://www.aeno.nl/uploads/Gegevenswoordenboek-Personeelsmonitor-2021.pdf). Hierbij rekening houdend met meest actuele versie.
</t>
  </si>
  <si>
    <t xml:space="preserve">Het systeem biedt de mogelijkheid om met samengestelde gegevens (arbeidsomvang, verzuimpercentage, organisatieonderdelen) trends te genereren en visueel te tonen.
</t>
  </si>
  <si>
    <t xml:space="preserve">In managementrapportage dient onderstaand zichtbaar te zijn (te genereren voor een zelf gekozen periode):
- Directies
- Eenheden
- Teams
- Naam van training
- Naam leverancier van training
- Leerlijnen
- Verplichte en gewenste opleidingen 
- Deelnemer, voor- en achternaam
-Deelnemer, initialen, tussenvoegsel en achternaam
- Functie deelnemer
- E-mail deelnemer
- Kosten per training
- Kosten per training meerjaren
- Coderingen (kostensoort/taak/grootboeknr/inkoopnummer)
</t>
  </si>
  <si>
    <t xml:space="preserve">Rapportages o.b.v. leeractiviteiten, leerresultaten en ontwikkeling zijn mogelijk, opgeplitst in medewerker en training. 
</t>
  </si>
  <si>
    <t xml:space="preserve">Het kunnen categoriseren van opleidingen/trainingen/workshops (organisatiebreed).
</t>
  </si>
  <si>
    <t xml:space="preserve">Inzicht voor leidinggevende in het verloop van de trainingen (aan- of afwezigheid).
</t>
  </si>
  <si>
    <t xml:space="preserve">Mogelijkheid om op basis van evaluaties data te kunnen genereren.
</t>
  </si>
  <si>
    <t>Opmerkingen Leverancier/ Aanbestedende dienst</t>
  </si>
  <si>
    <t>PRIV.01.06</t>
  </si>
  <si>
    <t xml:space="preserve">Gegevens waarvan de gebruiker eigenaar is en die door de applicatie wordt ingelezen, gebruikt of verwerkt blijft eigendom van de gebruiker (werkgever). 
</t>
  </si>
  <si>
    <t xml:space="preserve">De applicatie moet voldoen aan de laatste beveiligingseisen m.b.t. Android en IOS. 
</t>
  </si>
  <si>
    <t xml:space="preserve">De opdrachtnemer levert tijdig de benodigde opleidingen, bestaande uit gerichte cursussen, cursusmateriaal en naslagwerk voor eindgebruikers en applicatiebeheer, zodat de gebruikers en beheerders van Opdrachtgever effectief en efficiënt met de Applicatie kunnen werken en deze kunnen beheren. 
 </t>
  </si>
  <si>
    <t xml:space="preserve">De applicatie en/of systemen ondersteunen Kerberos voor wederzijdse authenticatie aan Microsoft Active Directory en MS Azure
</t>
  </si>
  <si>
    <t xml:space="preserve">Voor gecentraliseerde authenticatie en autorisatie van gebruikers en componenten wordt Microsoft Active Directory en MS Azure ondersteund.
</t>
  </si>
  <si>
    <t>Nieuwe releases kunnen worden getest en zijn voorzien van nieuwe documentatie. In de documentatie wordt duidelijk beschreven wat de consequenties zijn voor de werking van de applicatie ten opzichte van vorige versies.</t>
  </si>
  <si>
    <t xml:space="preserve">Functioneel beheerder moet elke rol kunnen aannemen en van elk persoon.
</t>
  </si>
  <si>
    <r>
      <rPr>
        <sz val="11"/>
        <rFont val="Calibri"/>
        <family val="2"/>
        <scheme val="minor"/>
      </rPr>
      <t>Het e-HRM systeem ondersteunt de huidige en toekomstige CAO sector gemeenten alsmede de rechtspositie van burgemeesters (CAO Rijk), wethouders, raads- en commissieleden, SGO, CAO SW, CAO Aan de Slag en de APPA-regeling (inclusief salaristabellen) en wordt door de Opdrachtnemer hier naar ingericht en onderhouden. Het e-HRM systeem biedt tevens de mogelijkheid om eigen (lokale) regelingen toe te voegen.</t>
    </r>
    <r>
      <rPr>
        <sz val="11"/>
        <color rgb="FFFF0000"/>
        <rFont val="Calibri"/>
        <family val="2"/>
        <scheme val="minor"/>
      </rPr>
      <t xml:space="preserve">
</t>
    </r>
  </si>
  <si>
    <t xml:space="preserve">Ter verduidelijking van het facturatieproces en vanwege de komst van e-facturering is in bijlage &lt;…&gt; de Handreiking Facturatie toegevoegd. De opdrachtnemer heeft hier van kennis genomen en zal hiernaar handelen. 
</t>
  </si>
  <si>
    <t xml:space="preserve">De salarisverwerking moet worden gevoerd voor ongeveer 1000 verloningen per maand. Dit moet eenvoudig uit te breiden of in te krimpen zijn en naar rato wijziging van de kosten.
</t>
  </si>
  <si>
    <t xml:space="preserve">De applicatie voorziet in goede scheiding tussen verschillende rollen en verantwoordelijkheden (bijv. functioneel - en gebruikersbeheer). 
</t>
  </si>
  <si>
    <t xml:space="preserve">De applicatie beschikt over een eigen auditlog. De auditlog kan niet ongemerkt worden gewijzigd of gewist. De auditlog kan realtime op een centrale logserver worden weggeschreven en benaderd worden. 
</t>
  </si>
  <si>
    <r>
      <t>Dropdown menu m.b.t. eenheden, teams en leidinggeven</t>
    </r>
    <r>
      <rPr>
        <sz val="11"/>
        <color theme="1"/>
        <rFont val="Calibri"/>
        <family val="2"/>
        <scheme val="minor"/>
      </rPr>
      <t>den gekoppeld aan de Active Directory/ Asure</t>
    </r>
    <r>
      <rPr>
        <sz val="11"/>
        <color rgb="FF000000"/>
        <rFont val="Calibri"/>
        <family val="2"/>
        <scheme val="minor"/>
      </rPr>
      <t xml:space="preserve">.
</t>
    </r>
  </si>
  <si>
    <t xml:space="preserve">Opdrachgever is gerechtigd de documentatie geheel of gedeeltelijk te reproduceren voor intern gebruik.
</t>
  </si>
  <si>
    <r>
      <t>De opdrachtnemer st</t>
    </r>
    <r>
      <rPr>
        <sz val="11"/>
        <rFont val="Calibri"/>
        <family val="2"/>
        <scheme val="major"/>
      </rPr>
      <t>elt Opdrachtgever/ Functioneel beheerders</t>
    </r>
    <r>
      <rPr>
        <sz val="11"/>
        <color theme="1"/>
        <rFont val="Calibri"/>
        <family val="2"/>
        <scheme val="major"/>
      </rPr>
      <t xml:space="preserve"> tijdig in staat gebruiks-, prestatie- , functionaliteits-, beveiligings en technische testen uit te voeren ten behoeve van de oplevering en acceptatie van de applicatie. De leverancier richt hiertoe in overleg een testomgeving in, in een vergelijkbare structuur als de uiteindelijke systeemomgeving.
</t>
    </r>
  </si>
  <si>
    <t xml:space="preserve">Randapparatuur wordt aangesloten op het LAN-netwerk van Opdrachtgever. Het is niet toegestaan randapparatuur te leveren die rechtstreeks op een werkstation (bv met behulp van USB en dergelijke) moet worden gekoppeld.
</t>
  </si>
  <si>
    <t xml:space="preserve">Gegevens die via het internet worden uitgewisseld dienen op een bij de data passende manier te worden beveiligd. Alle gegevens moeten versleuteld worden opgeslagen en getransporteerd
</t>
  </si>
  <si>
    <t xml:space="preserve">De opdrachtnemer onderschrijft de principes van Common Ground (https://commonground.nl/).
</t>
  </si>
  <si>
    <t xml:space="preserve">Indien een leidinggevende wegens afwezigheid wordt vervangen dienen alle openstaande en lopende acties van de leidinggevende (zoals bv maar niet uitsluitend in self service of in verzuim) automatisch te worden overgezet naar de aangegeven vervanger, ter verdere afhandeling. Indien de leidinggevende weer aanwezig is, dienen alle openstaande acties van de vervanger ook weer geautomatiseerd overgezet te kunnen worden naar de oorspronkelijke leidinggevende.
</t>
  </si>
  <si>
    <t xml:space="preserve">Het e-HRM systeem verzorgt een volledig geautomatiseerde berekening van de pensioengrondslag en daarbij behorende premies conform het pensioen regelement.Rapportage moet de premies en de incidentele component weergeven.
</t>
  </si>
  <si>
    <t xml:space="preserve">Het e-HRM systeem levert op basis van de salarisverwerking maandelijks tijdig (digitaal) een bestand/opdracht aan conform de eisen van de uitvoerende bank, waardoor de bedragen tijdig per maand aan de medewerker/begunstigde worden overgemaakt. 
</t>
  </si>
  <si>
    <t xml:space="preserve">Workflows met of zonder formulier kunnen laten starten bij ESS/MSS/of PSS met daarbij de salarisverwerking. Bijv. aanvraag parkeerabonnement d.m.v. formulier of diverse aanklik opties in het scherm met daarbij de financiele afhandeling.
</t>
  </si>
  <si>
    <t xml:space="preserve">In een workflowscherm kunnen toevoegen van bijv. de tekst: "akoord met de fiscale consequenties" (ESS moet vinkje zetten).
</t>
  </si>
  <si>
    <t xml:space="preserve">Het e-HRM systeem beschikt over workflowmodule en kan per workflow bepalen hoe ver van de voren iets aangevraagd moet/mag worden.
</t>
  </si>
  <si>
    <t xml:space="preserve">Het e-HRM systeem beschikt over voldoende plaatjes voor icoontje voor aanvragen bijv. van diverse soorten verlof zodat er niet voor elke aanvraag hetzelfde plaatje/icoontje gebruikt hoeft te worden of de mogelijkheid op zelf plaatjes toe te voegen.
</t>
  </si>
  <si>
    <t xml:space="preserve">De volgende digitale processen moeten beschikbaar zijn en via e-HRM systeem afhandeling ondersteunen: declaratie reis- en verblijfskosten, dienstreizen, declaratie woon/werkverkeer, declaratie onregelmatige dienst, declaratie overwerk/ piketdiensten, declaratie (buiten)dagvenstervergoeding, declaratie studiekosten, declaratie onkosten, declaratie thuiswerkvergoeding, overige declaraties (denk aan lunchvergoeding, studiekosten, maar ook vrij te definiëren declaraties. 
</t>
  </si>
  <si>
    <t xml:space="preserve">Vergoedingen voortkomende uit een declaratie moeten worden berekend aan de hand van de lokale (gemeente afhankelijk) arbeidsvoorwaarden, danwel CAO gemeenten en CAO Rijksoverheid. </t>
  </si>
  <si>
    <t xml:space="preserve">Binnen het e-HRM pakket moeten controles t.b.v. declaraties bij de invoer ingericht kunnen worden, bijvoorbeeld:
- maximale bedragen voor alle declaraties (in te stellen); ook maximaal onbelast deel van de vergoeding. 
- het systeem houdt er rekening mee dat deze maximum vergoeding per jaar niet wordt overschreden.
- mogelijkheid tot het indienen van declaraties met terugwerkende kracht. Termijn zelf in te richten. 
- overwerkdeclaraties uitsluitend voor bepaalde functie(groepen) / salarisschalen.
- wel / geen verplichting tot een bon.
Per werkgever(snummer) / gemeente moeten deze gegevens ingericht kunnen worden.
</t>
  </si>
  <si>
    <t xml:space="preserve">Bij de aanvraag moet de medewerker kunnen verklaren dat hij/zij bekend en akkoord is met de regelgeving rondom de fiscale voorwaarde. In huidig proces is accorderen via vinkje. 
</t>
  </si>
  <si>
    <t xml:space="preserve">Medewerkers krijgen alleen de verlofsoorten te zien waar ze op dat moment recht op hebben (bv alleen studieverlof na goedgekeurde aanvraag).
</t>
  </si>
  <si>
    <t xml:space="preserve">Medewerkers hebben de mogelijkheid om meerdere soorten verlof (met uitzondering van wettelijk verlof) over te zetten naar spaarverlof.
</t>
  </si>
  <si>
    <t xml:space="preserve">De data moet integer zijn na conversie of tenminste mag het niveau van integriteit niet negatief beïnvloed worden door de conversie. 
</t>
  </si>
  <si>
    <t xml:space="preserve">Het e-HRM systeem is zo opgezet dat bij storingen en calamiteiten de volledigheid en integriteit van de opgeslagen gegevens wordt gewaarborgd.
 </t>
  </si>
  <si>
    <t xml:space="preserve">Opdrachtgever moet de beschikking hebben over de actuele brondata (onbewerkte data), ten behoeve van het datawarehouse en/of BI-Tool op basis van het Microsoft SQL-server platform in Nissewaard. De data behelst o.a. HRM, Payroll, Werving en Selectie, Leren en Management en Vitaliteit.
</t>
  </si>
  <si>
    <t xml:space="preserve">Gemeente Nissewaard moet via een beveiligde verbinding (AVG compliant) op een frequente en structurele manier de actuele brondata kunnen overhalen ten behoeve van voorgenoemd datawarehouse en/of BI-Tool. Met frequent wordt bedoeld dat de data minimaal 1x per dag (nachtverwerking) wordt bijgewerkt naar de actuele situatie.
</t>
  </si>
  <si>
    <t xml:space="preserve">Opdrachtnemer stemt de releaseplanning proactief af en stelt de releasenotes ruim van tevoren ter beschikking aan de opdrachtgever ivm wijzigingen en toevoegingen in de data.
</t>
  </si>
  <si>
    <t xml:space="preserve">Leverancier helpt actief mee bij het realiseren van de data in het datawarehouse en/of BI-Tool d.m.v. het beschikbaar stellen van relaties tussen onderlinge tabellen.
</t>
  </si>
  <si>
    <t xml:space="preserve">Procesdata kan ontsloten worden voor analyses in andere bi-tools, zoals Cognos.
</t>
  </si>
  <si>
    <t xml:space="preserve">Autorisatie in het e-HRM systeem wordt overgenomen in de geïntegreerde rapportage oplossing en de (ruwe) brondata ten behoeve van het datawarehouse en/ of BI-Tool.
</t>
  </si>
  <si>
    <t xml:space="preserve">Authenticatie vindt plaats op het niveau van de eindgebruiker, in de gehele keten. Mutaties moeten te herleiden zijn aan een rol of gebruiker. 
</t>
  </si>
  <si>
    <t xml:space="preserve">Gegevensuitwisselingen die frequent of in grote aantallen plaatsvinden worden geautomatiseerd. Zie hiervoor ook BEH.19.01
</t>
  </si>
  <si>
    <t>BEH.02.04</t>
  </si>
  <si>
    <t>BEH.02.05</t>
  </si>
  <si>
    <t>BEH.02.10</t>
  </si>
  <si>
    <t>BEH.02.11</t>
  </si>
  <si>
    <t>BEH.08.01</t>
  </si>
  <si>
    <t>BEH.08.05</t>
  </si>
  <si>
    <t>BEH.08.09</t>
  </si>
  <si>
    <t>BEH.14.03</t>
  </si>
  <si>
    <t>Het moet mogelijk zijn om op te geven welk bedrag overgemaakt moet worden naar de desbetreffende IBAN-rekeningen.</t>
  </si>
  <si>
    <t xml:space="preserve">Het moet mogelijk zijn om vanuit het netto salaris ten minste 5 stortingen naar verschillende IBAN-rekeningen kunnen doen. </t>
  </si>
  <si>
    <t>Verlofrechten zoals die bestaan moeten in het systeem middels rekenregels automatisch (her)berekend en vastgelegd zijn.</t>
  </si>
  <si>
    <t xml:space="preserve">Het systeem biedt de mogelijkheid om vanuit de module een aantal standaard rapportages te maken, minimaal per medewerker, verzuim per maand/kwartaal/jaar, per geslacht, per duurklasse, schaal, per leeftijdsklasse en een totale verzuimanalyse.
</t>
  </si>
  <si>
    <t xml:space="preserve">Indien er bewijscontrole nodig is kan betaling pas plaatsvinden nadat ingediende betaalbewijzen gecontroleerd zijn. 
</t>
  </si>
  <si>
    <t xml:space="preserve">De bij D.01.04 genoemde frequentie van bijwerken van de gegevens in de geïntegreerde rapportages, brondata en/of datawarehousedata wordt meerdere keren per dag bijgewerkt/aangeleverd.
</t>
  </si>
  <si>
    <t xml:space="preserve">Voor onderdelen D.01.07 is beschikbaarheid van acceptatie- &amp; testdata noodzakelijk.
</t>
  </si>
  <si>
    <t>De mogelijkheid tot een uitputtingsoverzicht op persoonsniveau waardoor begroting en realisatie naast elkaar gezet kunnen worden en er een prognose voor de rest van het jaar gemaakt kan worden, zie hiervoor  'Voorbeeld Rapportage' PvE.</t>
  </si>
  <si>
    <t xml:space="preserve">Aan een kostenplaatsverdeling kan ook een einddatum zijn verbonden, het is wenselijk om dit in het systeem op te nemen en ook zichtbaar te laten zijn in de rapportages.
</t>
  </si>
  <si>
    <t xml:space="preserve">De jaaropgave moet minimaal voldoen aan het actiele model jaaropgave zoals opgenomen in het Handboek Loonheffingen vanuit de Belastingdienst. Deze is op werkgeversniveau aan te vullen met extra/ gekozen velden. Zie ook:  https://www.belastingdienst.nl/wps/wcm/connect/bldcontentnl/themaoverstijgend/brochures_en_publicaties/model-jaaropgaaf-2022
</t>
  </si>
  <si>
    <t xml:space="preserve">Gegevens uit externe programma's (financieel systeem) moeten meegenomen kunnen worden in de berekening van de vrije ruimte.
</t>
  </si>
  <si>
    <t xml:space="preserve">Het e-HRM systeem moet bruto toeslagen, toekenningen en inhoudingen als bedrag, als percentage kunnen berekenen. Het moet mogelijk zijn om hierbij maxima in te stellen (bijv. bij ORD max uurloon conform cao).
</t>
  </si>
  <si>
    <t xml:space="preserve">Verlof
</t>
  </si>
  <si>
    <t xml:space="preserve">Sommige medewerkers werken in een wisselend rooster. Dit moet geregistreerd kunnen worden. 
</t>
  </si>
  <si>
    <t xml:space="preserve">Loonstroken en jaaropgave moeten digitaal (PDF) geleverd kunnen worden. De digitale loonstrook en jaaropgave moet via de ESS omgeving te benaderen zijn tot 7 jaar na indiensttreding. </t>
  </si>
  <si>
    <t xml:space="preserve">Tot maximaal 2 werkdagen voor betaaldatum mutaties aanleveren ter verwerking van betreffende maand.
</t>
  </si>
  <si>
    <t xml:space="preserve">Van de opdrachtnemer wordt verwacht dat zij bij ontwerp, realisatie, oplevering en doorontwikkeling van de website voldoet aan de EN 301 549 standaard die gebaseerd is op de actueel geldende Web Content Accessibility Guidelines (WCAG). Nu is dat WCAG 2.2 AA.
</t>
  </si>
  <si>
    <t xml:space="preserve">De opdrachtnemer past kwalitatief hoogwaardig conversiesoftware toe, waarin controlefunctionaliteit is inbegrepen. Bij de conversie maakt de opdrachtgever gebruik van controles met een duidelijke verslaglegging (waaronder tenminste verwerkings- en mutatieverslag, signaal- c.q. uitvallijst) waaruit blijkt dat alle aangeleverde gegevens daadwerkelijk correct zijn overgezet naar het e-HRM systeem. 
</t>
  </si>
  <si>
    <t xml:space="preserve">Het lopende jaar (voorafgaand aan de go-live datum) wordt nog volledig afgerond in het oude systeem. Eventuele eindsaldi worden in de laatste conversie meegenomen.
</t>
  </si>
  <si>
    <t>ALG.01.13</t>
  </si>
  <si>
    <t xml:space="preserve">Uw organisatie vraagt vooraf toestemming aan de gemeente Nissewaard indien u voor de uitvoering van de overeenkomst met de gemeente Nissewaard gebruik wilt maken van onderaannemers/subcontractors.
</t>
  </si>
  <si>
    <t xml:space="preserve">Uw organisatie legt dezelfde (beveiligings)eisen op aan uw eventuele onderaannemers/subcontractors - zowel nu als mogelijk in de toekomst - als geldend voor uw organisatie voor de uitvoering van het contract met de gemeente Nissewaard.
</t>
  </si>
  <si>
    <t xml:space="preserve">Uw organisatie laat door een onafhankelijke derde vaststellen (d.m.v. TPM) dat door uw eventuele onderaannemers/subcontractors wordt voldaan aan de gestelde (beveiligings-) eisen voor de uitvoering van het contract met de gemeente Nissewaard.
</t>
  </si>
  <si>
    <t xml:space="preserve">Voor het uitvoeren van uw dienst of product aan opdrachtgever is er binnen uw organisatie tenminste een logische scheiding aanwezig tussen de ontwikkelomgeving, testomgeving, acceptatieomgeving (OTA) en productieomgeving.
</t>
  </si>
  <si>
    <t xml:space="preserve">Voor de verschillende OTA omgevingen worden dezelfde beveiligingsmaatregelen getroffen als de productieomgeving.
</t>
  </si>
  <si>
    <t xml:space="preserve">Uw organisatie maakt gebruik van versleutelde verbindingen voor het gebruik van de dienst en de dienstverlening aan opdrachtgever.
</t>
  </si>
  <si>
    <t xml:space="preserve">Gemeentelijke informatie (alle productiegegevens, alle niet-fictieve testgegevens, alle loggingsgegevens) wordt zodanig opgeslagen en verwerkt dat deze niet toegankelijk zijn voor onbevoegden (waaronder medewerkers hostingpartij, alle niet-geautoriseerde gebruikers of applicaties). Denk bijvoorbeeld aan encryptie, in elk geval daar waar er sprake is van gevoelige of vertrouwelijke informatie.
</t>
  </si>
  <si>
    <t xml:space="preserve">Voor het uitvoeren van uw dienst of product aan opdrachtgever voorziet u in een recovery mechanisme dat voorziet in dataverlies van maximaal één dag.
</t>
  </si>
  <si>
    <t xml:space="preserve">Voor het uitvoeren van uw dienst of product aan opdrachtgever voorziet uw organisatie in een procedure / mechanisme voor back-ups dat de beschikbaarheid van de back-up waarborgt in geval van calamiteiten (bijvoorbeeld synchronisatie naar en/of opslag op een beveiligd datacenter dat op voldoende afstand (min. 10 Km) is gelegen).
</t>
  </si>
  <si>
    <t xml:space="preserve">Voor het uitvoeren van uw dienst of product aan opdrachtgever beschikt uw organisatie over methoden en technieken om vroegtijdig aanvallen op de dienstverlening te detecteren, hierover te alarmeren, te blokkeren c.q. op te volgen (bijvoorbeeld IDS/IPS, SOC).
</t>
  </si>
  <si>
    <t xml:space="preserve">Voor het uitvoeren van uw dienst of product aan opdrachtgever heeft uw organisatie een vulnerability management proces ingericht.
</t>
  </si>
  <si>
    <t xml:space="preserve">Voor het uitvoeren van uw dienst of product aan opdrachtgever voert u tenminste wekelijks vulnerability scanning uit op de ICT-infrastructuur.
</t>
  </si>
  <si>
    <t xml:space="preserve">Voor het uitvoeren van uw dienst of product aan opdrachtgever dient het systeem te worden bewaakt en beschermd door middel van een anti-malware oplossing.
</t>
  </si>
  <si>
    <t xml:space="preserve">De definities voor de anti-malware oplossing worden tenminste dagelijks geactualiseerd en bijgewerkt.
</t>
  </si>
  <si>
    <t xml:space="preserve">Voor het uitvoeren van uw dienst of product aan opdrachtgever dienen kritieke (beveiligings)patches zo snel mogelijk te worden beoordeeld en te worden doorgevoerd in de productieomgeving.
</t>
  </si>
  <si>
    <t xml:space="preserve">Voor het uitvoeren van uw dienst of product aan opdrachtgever waarborgt uw organisatie het gebruik van actuele versies van software en middleware, zodanig dat te allen tijde support is gewaarborgd.
</t>
  </si>
  <si>
    <t xml:space="preserve">Op de door u aangeboden dienst of product aan opdrachtgever laat u tenminste jaarlijks pentesten uitvoeren, minimaal de meest recente OWASP top10, door een onafhankelijke partij en de gevonden kwetsbaarheden worden gemitigeerd.
</t>
  </si>
  <si>
    <t xml:space="preserve">Deze pentesten worden uitgevoerd vanuit de internet-omgeving en via het interne netwerk van uw organisatie.
</t>
  </si>
  <si>
    <t xml:space="preserve">Voor het uitvoeren van uw dienst of product aan opdrachtgever (inclusief eventuele hosting partij) heeft u maatregelen getroffen die de impact van een DDOS aanval beperkt.
</t>
  </si>
  <si>
    <t xml:space="preserve">Voor het uitvoeren van uw dienst of product aan opdrachtgever waarbij digitale gegevensuitwisseling plaatsvindt, voldoet deze aan de verplichte lijst van standaarden (zie https://www.forumstandaardisatie.nl/open-standaarden/verplicht).
</t>
  </si>
  <si>
    <t xml:space="preserve">Voor het uitvoeren van uw dienst of product aan opdrachtgever is binnen uw organisatie functiescheiding aanwezig tussen functioneel beheer, technisch beheer en softwareontwikkeling.
</t>
  </si>
  <si>
    <t xml:space="preserve">Voor het uitvoeren van uw dienst of product aan opdrachtgever past uw organisatie het “need to know” principe toe voor toegang tot gegevens en programmatuur. Denk daarbij aan een autorisatiemodel en application controls zodanig dat de toegang en handelingen van verschillende rollen (eigenaar, meerdere typen gebruikers, functioneel beheer, technisch beheer en ontwikkelaar) van elkaar gescheiden zijn.
</t>
  </si>
  <si>
    <t xml:space="preserve">Uw organisatie draagt zorg voor client separation. Dat wil zeggen dat andere partijen waarmee uw organisatie zaken doet geen toegang hebben tot gegevens van de opdrachtgever tenzij de opdrachtgever expliciet toestemming heeft gegeven om hiervan af te wijken.
</t>
  </si>
  <si>
    <t xml:space="preserve">Voor het uitvoeren van uw dienst of product aan opdrachtgever worden toegangsrechten van medewerkers van uw organisatie en eventuele onderaannemers/subcontractors minimaal twee maal per jaar gecontroleerd op actualiteit en juistheid.
</t>
  </si>
  <si>
    <t xml:space="preserve">Het aangeboden product of dienst voorziet in een mogelijkheid om op eenvoudige wijze periodieke controle van toegangsrechten te kunnen uitvoeren door de opdrachtgever.
</t>
  </si>
  <si>
    <t xml:space="preserve">Voor het uitvoeren van uw dienst of product aan opdrachtgever wordt alleen gebruik gemaakt van zogenaamde “named accounts”. Generieke accounts (groepsaccounts) zoals “beheerder1” of “gebruiker1” zijn niet toegestaan.
</t>
  </si>
  <si>
    <t xml:space="preserve">Uw organisatie ondersteunt authenticatie op basis van federatieve oplossingen van “Azure AD b2b” waardoor accountbeheer bij de leverancier ligt maar opdrachtgever wel controle houdt. 
</t>
  </si>
  <si>
    <t xml:space="preserve">Voor het uitvoeren van uw dienst of product aan opdrachtgever waarbij inloggegevens worden verstrekt is de identiteit van de persoon met hoge mate van zekerheid vastgesteld voordat deze worden verstrekt.
</t>
  </si>
  <si>
    <t xml:space="preserve">Indien er service accounts worden gebruikt voor het uitvoeren van uw dienst of product aan opdrachtgever, hebben deze alleen authorisaties die noodzakelijk zijn voor het uitvoeren van hun functie. Indien mogelijk wordt interactive logon gedisabled.
</t>
  </si>
  <si>
    <t xml:space="preserve">Voor het uitvoeren van uw dienst of product aan opdrachtgever worden accounts gebruikt die na maximaal tien mislukte inlogpogingen (tijdelijk) worden geblokkeerd.
</t>
  </si>
  <si>
    <t xml:space="preserve">Voor het uitvoeren van uw dienst of product aan opdrachtgever worden wachtwoorden nooit in leesbare vorm (plaintext) opgeslagen of verstuurd.
</t>
  </si>
  <si>
    <t xml:space="preserve">Voor het uitvoeren van uw dienst of product aan opdrachtgever verplicht uw organisatie zich tot het gebruik van mulitfactor authenticatie indien er toegang wordt verkregen vanuit een onvertrouwde zone naar een vertrouwde zone.
</t>
  </si>
  <si>
    <t xml:space="preserve">Voor het uitvoeren van uw dienst of product aan opdrachtgever verplicht uw oganisatie zich tot het gebruik van mulitfactor authenticatie voor beheerwerkzaamheden.
</t>
  </si>
  <si>
    <t xml:space="preserve">Het wachtwoord wordt standaard niet getoond op het scherm tijdens het ingeven. 
</t>
  </si>
  <si>
    <t xml:space="preserve">Er wordt geen informatie op het scherm getoond die herleidbaar is tot het wachtwoord.
</t>
  </si>
  <si>
    <t xml:space="preserve">Voor het uitvoeren van uw dienst of product aan opdrachtgever wordt bij uitgifte van wachtwoorden de identiteit van de gebruiker vastgesteld.
</t>
  </si>
  <si>
    <t xml:space="preserve">Voor het uitvoeren van uw dienst of product aan opdrachtgever worden tijdelijke wachtwoorden of standaard (fabriek) wachtwoorden die in software of hardware aanwezig zijn, bij eerste gebruik vervangen door een uniek sterk wachtwoord. 
</t>
  </si>
  <si>
    <t xml:space="preserve">Indien er tijdelijke wachtwoorden voor het uitvoeren van uw dienst aan opdrachtgever worden gebruikt, zijn deze tijdelijke wachtwoorden altijd uniek.
</t>
  </si>
  <si>
    <t xml:space="preserve">Voor het uitvoeren van uw dienst aan opdrachtgever hebben gebruikers altijd de mogelijkheid hun eigen wachtwoord, conform het wachtwoordbeleid, zelf te kiezen en te wijzigen.
</t>
  </si>
  <si>
    <t xml:space="preserve">Om toegang te krijgen tot uw dienst of product aan opdrachtgever mag maximaal tien foutieve inlogpogingen worden uitgevoerd, daarna wordt het account automatisch (tijdelijk) inactief zodat de gebruiker niet meer kan inloggen.
</t>
  </si>
  <si>
    <t xml:space="preserve">Voor het uitvoeren van uw dienst of product aan opdrachtgever is een wachtwoordbeleid van toepassing waarbij minimaal elke 90 dagen het wachtwoord moet worden vervangen door nieuw wachtwoord.
</t>
  </si>
  <si>
    <t xml:space="preserve">Voor het uitvoeren van uw dienst of product aan opdrachtgever hebben wachtwoorden in de vorm van pincodes op b.v. mobile apparaten minimaal een pincode van 6 posities.
</t>
  </si>
  <si>
    <t xml:space="preserve">Uw webapplicatie haalt een 100% score via de website scantool https://www.internet.nl waarmee aangetoond wordt dat deze voldoet aan de voor overheden verplichte standaarden zoals is beschreven op https://www.forumstandaardisatie.nl/open-standaarden/verplicht.
</t>
  </si>
  <si>
    <t xml:space="preserve">Indien email functionaliteit een onderdeel uitmaakt van uw dienst of product aan opdrachtgever, dient bescherming tegen e-mailphishing te worden toegepast op alle domeinnamen waarvandaan wordt gemaild én op alle e-mailservers waarmee e-mails worden verstuurt en ontvangt. U past daarvoor DKIM, DMARC en SPF toe. (zie https://www.forumstandaardisatie.nl/open-standaarden/verplicht)
</t>
  </si>
  <si>
    <t xml:space="preserve">Ter bescherming van informatie van opdrachtgever dienen cryptografische beheersmaatregelen te worden geïmplementeerd. Opdrachtnemer heeft hiervoor beleid ontwikkeld en geïmplementeerd met betrekking tot het gebruik, de bescherming en de levensduur van cryptografische sleutels welke de gehele levensduur van de cryptografische sleutels omvat.
</t>
  </si>
  <si>
    <t xml:space="preserve">Indien het cryptografische sleutelbeheer voor de dienst of product niet bij de hoofdaannemer of opdrachtgever is belegd, dient u dit voorafgaand aan ingebruikname van het systeem te melden bij opdrachtgever, waarbij inzage wordt gegeven welke derde partij het sleutelbeheer uitvoert.
</t>
  </si>
  <si>
    <t xml:space="preserve">Voor het uitvoeren van uw dienst of product aan opdrachtgever worden fixes, patches en wijzigingen getest voordat implementatie in de productieomgeving plaatsvindt.
</t>
  </si>
  <si>
    <t xml:space="preserve">Uw organisatie zorgt ervoor dat bij het doorvoeren van fixes, wijzigingen of patches een adequaat roll-back scenario voorhanden is.
</t>
  </si>
  <si>
    <t xml:space="preserve">Voor het uitvoeren van uw dienst of product aan opdrachtgever is een meldloket beschikbaar waar beveiligingsincidenten door opdrachtgever kunnen worden gemeld bij opdrachtnemer.
</t>
  </si>
  <si>
    <t xml:space="preserve">Voor het uitvoeren van uw dienst of product aan opdrachtgever worden in een logregels nooit gevoelige gegevens opgenomen. Dit betreft onder meer gegevens waarmee de beveiliging doorbroken kan worden (zoals b.v. wachtwoorden). In de logregel mogen ook geen persoonsgegevens worden opgenomen. Gebruikersnamen en inlogaccount mogen wel in een logregel opgenomen worden.
</t>
  </si>
  <si>
    <t xml:space="preserve">Loginformatie voor het uitvoeren van uw dienst of product aan opdrachtgever wordt 3 maanden bewaard en is beschikbaar voor loganalyse. Bij een (vermoed) informatiebeveiligingsincident is de bewaartermijn minimaal drie jaar.
</t>
  </si>
  <si>
    <t xml:space="preserve">Het vollopen van het opslagmedium voor de logbestanden boven een bepaalde grens wordt gelogd en leidt tot automatische alarmering van de beheerorganisatie.
</t>
  </si>
  <si>
    <t xml:space="preserve">Systeemklokken worden automatisch gesynchroniseerd zodat loggegevens altijd de juiste datum en tijd registratie bevatten.
</t>
  </si>
  <si>
    <t xml:space="preserve">De instellingen van logmechanismen worden zodanig beschermd dat deze niet aangepast of gemanipuleerd kunnen worden. Indien de instellingen aangepast moeten worden zal daarbij altijd het vier ogen principe toegepast worden.
</t>
  </si>
  <si>
    <t xml:space="preserve">Het raadplegen van logbestanden is voorbehouden aan geautoriseerde gebruikers. Hierbij is de toegang beperkt tot leesrechten.
</t>
  </si>
  <si>
    <t xml:space="preserve">Logbestanden worden op een andere plaats (centraal) bewaard. Hierdoor kunnen logbestanden makkelijker worden beveiligd tegen onbevoegd wijzigen en kan de bewaartermijn van een log beter worden nageleefd.
</t>
  </si>
  <si>
    <r>
      <t xml:space="preserve">De volgende gebeurtenissen worden in ieder geval opgenomen in de logs: 
  1. </t>
    </r>
    <r>
      <rPr>
        <u/>
        <sz val="11"/>
        <color theme="1"/>
        <rFont val="Calibri"/>
        <family val="2"/>
        <scheme val="minor"/>
      </rPr>
      <t>Gebruik van technische beheerfuncties</t>
    </r>
    <r>
      <rPr>
        <sz val="11"/>
        <color theme="1"/>
        <rFont val="Calibri"/>
        <family val="2"/>
        <scheme val="minor"/>
      </rPr>
      <t xml:space="preserve">, zoals het wijzigen van configuratie of instellingen: uitvoeren van een systeemcommando, starten en stoppen, uitvoering van een back-up of restore. 
  2. </t>
    </r>
    <r>
      <rPr>
        <u/>
        <sz val="11"/>
        <color theme="1"/>
        <rFont val="Calibri"/>
        <family val="2"/>
        <scheme val="minor"/>
      </rPr>
      <t>Gebruik van functies voor functioneel beheer</t>
    </r>
    <r>
      <rPr>
        <sz val="11"/>
        <color theme="1"/>
        <rFont val="Calibri"/>
        <family val="2"/>
        <scheme val="minor"/>
      </rPr>
      <t xml:space="preserve">, zoals het wijzigen van configuraties en instellingen, release van nieuwe functionaliteiten, ingrepen in gegevenssets (waaronder databases). 
  3. </t>
    </r>
    <r>
      <rPr>
        <u/>
        <sz val="11"/>
        <color theme="1"/>
        <rFont val="Calibri"/>
        <family val="2"/>
        <scheme val="minor"/>
      </rPr>
      <t>Handelingen van beveiligingsverkeer</t>
    </r>
    <r>
      <rPr>
        <sz val="11"/>
        <color theme="1"/>
        <rFont val="Calibri"/>
        <family val="2"/>
        <scheme val="minor"/>
      </rPr>
      <t xml:space="preserve">, zoals het opvoeren en afvoeren van gebruikers, toekennen en intrekken van rechten, wachtwoord resetten, uitgifte en intrekken van cryptosleutels. 
  4. </t>
    </r>
    <r>
      <rPr>
        <u/>
        <sz val="11"/>
        <color theme="1"/>
        <rFont val="Calibri"/>
        <family val="2"/>
        <scheme val="minor"/>
      </rPr>
      <t>Beveiligingsincidenten</t>
    </r>
    <r>
      <rPr>
        <sz val="11"/>
        <color theme="1"/>
        <rFont val="Calibri"/>
        <family val="2"/>
        <scheme val="minor"/>
      </rPr>
      <t xml:space="preserve"> (zoals de aanwezigheid van malware, testen op vulnerabilities, foutieve inlogpogingen, overschrijding van autorisatiebevoegdheden, geweigerde pogingen om toegang te krijgen, het gebruik van niet operationele systeemservices, het starten en stoppen van Security Services). 
  5. </t>
    </r>
    <r>
      <rPr>
        <u/>
        <sz val="11"/>
        <color theme="1"/>
        <rFont val="Calibri"/>
        <family val="2"/>
        <scheme val="minor"/>
      </rPr>
      <t>Verstoringen in het productieproces</t>
    </r>
    <r>
      <rPr>
        <sz val="11"/>
        <color theme="1"/>
        <rFont val="Calibri"/>
        <family val="2"/>
        <scheme val="minor"/>
      </rPr>
      <t xml:space="preserve"> (zoals het vollopen van queues, systeemfouten, afbreken tijdens het uitvoeren van programmatuur, het niet beschikbaar zijn van aangeroepen programmaonderdelen of –systemen). 
  6. </t>
    </r>
    <r>
      <rPr>
        <u/>
        <sz val="11"/>
        <color theme="1"/>
        <rFont val="Calibri"/>
        <family val="2"/>
        <scheme val="minor"/>
      </rPr>
      <t>Handelingen van gebruikers</t>
    </r>
    <r>
      <rPr>
        <sz val="11"/>
        <color theme="1"/>
        <rFont val="Calibri"/>
        <family val="2"/>
        <scheme val="minor"/>
      </rPr>
      <t xml:space="preserve">, zoals goede en foute inlogpogingen, systeemtoegang, gebruik van online transacties en toegang tot bestanden door systeembeheerders. 
  7. </t>
    </r>
    <r>
      <rPr>
        <u/>
        <sz val="11"/>
        <color theme="1"/>
        <rFont val="Calibri"/>
        <family val="2"/>
        <scheme val="minor"/>
      </rPr>
      <t>Online transacties</t>
    </r>
    <r>
      <rPr>
        <sz val="11"/>
        <color theme="1"/>
        <rFont val="Calibri"/>
        <family val="2"/>
        <scheme val="minor"/>
      </rPr>
      <t xml:space="preserve">. Hierbij wordt gelogd: het bericht-ID, datum en tijd, aanroepend en verzendend system en –proces. 
  8. </t>
    </r>
    <r>
      <rPr>
        <u/>
        <sz val="11"/>
        <color theme="1"/>
        <rFont val="Calibri"/>
        <family val="2"/>
        <scheme val="minor"/>
      </rPr>
      <t>Het (automatisch) overschrijven of verwijderen van logbestanden</t>
    </r>
    <r>
      <rPr>
        <sz val="11"/>
        <color theme="1"/>
        <rFont val="Calibri"/>
        <family val="2"/>
        <scheme val="minor"/>
      </rPr>
      <t xml:space="preserve"> wordt gelogd in de nieuw aangelegde log. 
</t>
    </r>
  </si>
  <si>
    <t xml:space="preserve">Mogelijkheid om loonbeslag digitaal vast te kunnen leggen, rekening houdend met bewaartermijn en AVG. De upload moet in hetzelfde scherm te openen zijn, dus geen aparte klik naar document.
</t>
  </si>
  <si>
    <t xml:space="preserve">Alle geregistreerde gegevens/ mutaties moeten bewaard en getoond kunnen worden , inclusief toekomstmutaties en workflows (audittrail). 
</t>
  </si>
  <si>
    <t>Uw organisatie stelt jaarlijks een verklaring van een onafhankelijke derde beschikbaar waaruit blijkt dat de informatieveiligheid van uw organisatie in overeenstemming is met de eisen van de gemeente Nissewaard en dat de maatregelen gedurende het gehele jaar goed hebben gefunctioneerd? Dit kan door middel van verklaringen als SOC 1 type II rapport of ISAE 3402 type II verklaring.</t>
  </si>
  <si>
    <t xml:space="preserve">De functionarissen op het gebied van informatieveiligheid zijn aantoonbaar gekwalificeerd op het vakgebied (certificeringen, opleidingen, trainingen, erkende autoriteit op het vakgebied)
</t>
  </si>
  <si>
    <t xml:space="preserve">De Opdrachtgever vindt het belangrijk dat er gegevens uitgewisseld kunnen worden tussen het eHRM-systeem en andere applicaties. Hoe meer koppelingen, hoe minder handmatig werk. 
In bijlage G is de architectuur opgenomen voor de HR-applicatielandschap-aanbesteding. Hierbij dient de Opdrachtnemer te kunnen voldoen aan de minimale eisen die gesteld zijn aan deze koppelingen. Er is hierbij geen afnameverplichting vanuit de Opdrachtgever.
</t>
  </si>
  <si>
    <t xml:space="preserve">De Opdrachtnemer levert naast de in BEH.19.01 benoemde koppelingen de adapter en verzorgt de werkzaamheden (inclusief regie en afstemmingsmomenten met de te koppelen leveranciers) die vanuit de eHRM oplossing noodzakelijk zijn om gegevensuitwisseling te laten functioneren. De Opdrachtnemer kan op verzoek aantonen dat de koppelingen succesvol zijn getest.
We onderscheiden hierin geautomatiseerde gegevensuitwisseling (koppeling) en handmatige gegevensuitwisseling (import/export). Deze gegevensuitwisselingen worden opgeleverd inclusief documentatie voor de volgende systemen
Voor de gemeente Nissewaard moeten gegevens geautomatiseerd kunnen worden uitgewisseld met:
1. Belastingdienst (t.b.v. uitwisseling van loonaangifte gegevens);
2. UWV (t.b.v. uitwisseling van ziektegegevens);
3. ABP (t.b.v. uitwisseling van pensioengegevens);
4. Betaalinstantie (BNG/ Rabobank).
Met de onder 1 t/m 3 genoemde partijen zonder menselijke tussenkomst.
</t>
  </si>
  <si>
    <t xml:space="preserve">De opdrachtnemer verzorgt de migratie van data uit het huidige e-HRM systeem (ADP Workforce), inclusief alle historische gegevens. Voor het overzetten van historie vanuit voormalige systeem naar een nieuw personeelsinformatiesysteem worden de volgende gegevens meegenomen:
• Arbeidsverleden historisch t.b.v. jubilea.
• Datum contract vanaf daadwerkelijke datum in dienst.
• Verzuimhistorie van medewerkers over afgelopen 2 jaar. 
De conversie betreft ten minste een volledig personeelsdossier vanaf datum indienst. Met betrekking tot deze personeelsdossiers geldt dat alleen alle actieve medewerkers (indienstzijnde) meegenomen worden. Specifiek wordt aandacht gevraagd voor de migratie van de informatie in 'memo(velden)'. Hier staan aantekeningen van de personeelsadministratie m.b.t. de situatie van de betreffende medewerker. Deze informatie moet (na inhoudscontrole, in overleg) gemigreerd worden naar het nieuwe pakket.
</t>
  </si>
  <si>
    <t xml:space="preserve">Met opdrachtnemer zal na gunning een Service Level Agreement (SLA)  met eisen gebaseerd op dit Programma van Eisen (PvE) worden overeengekomen, waarin het niveau van dienstverlening wordt vastgelegd. De opdrachtnemer accepteert de meest recente standaard verwerkersovereenkomst van de gemeente Nissewaard (a.d.h.v. VNG format) voor het aanbieden van de dienst.
</t>
  </si>
  <si>
    <t xml:space="preserve">Indien de opdrachtnemer (verwerker) en/of de subverwerker(s) bij de levering van het product en/of dienst gegevens buiten de Europese Economische Ruimte (EER) verwerkt, maakt de partij gebruik van binding corporate rules (BCR) of een modelcontract (ook wel standard contractual clauses of SCC), alsmede aanvullende waarborgen zoals encryptie en pseudonimisering.
</t>
  </si>
  <si>
    <t xml:space="preserve">Het systeem houdt een registratie of logging van alle mutaties bij die interpretabel zijn door functioneel beheerders. De logging wordt in een gangbaar formaat, conform vastgelegde standaarden aangeleverd zodat dit geëxporteerd kan worden naar een analysesysteem.                              
Tenminste: 
Wie (gebruikercode)
Wanneer (tijd tot op de seconde, minuut, uur, dag, maand en jaar)
Wat (het gemuteerde veld, de veldnaam of de naam van het databaseveld)
Van (oorspronkelijke waarde)Naar (nieuwe waarde)
</t>
  </si>
  <si>
    <t xml:space="preserve">De leverancier heeft aantoonbare kennis georganiseerd om de oorzaak van een datalek te kunnen vaststellen en te onderzoeken, heeft daarvoor de benodigde loggegevens om herhaling te voorkomen en heeft de stakeholders vastgesteld om ze te kunnen informeren.  
</t>
  </si>
  <si>
    <t xml:space="preserve">De applicatie voldoet aan de eisen van privacy by design en privacy by default in de zin van artikel 25 van de AVG.
</t>
  </si>
  <si>
    <t xml:space="preserve">Wanneer een medewerker minder dat 3 uur aaneengesloten TOD heeft, geen toekenning door e-HRM systeem van vergoeding. 
</t>
  </si>
  <si>
    <t xml:space="preserve">Proforma berekening van wat het resultaat is van de keuze die de medewerker maakt. 
</t>
  </si>
  <si>
    <t>Bijlage J</t>
  </si>
  <si>
    <t>Datum 12 december 2023</t>
  </si>
  <si>
    <t xml:space="preserve">Het is mogelijk om besluiten vast te leggen gerelateerd aan opgevoerde formatiemutaties (onderlegger in verschillenden formaten). 
</t>
  </si>
  <si>
    <t xml:space="preserve">Het e-HRM systeem moet een koppeling bieden naar een actuele postcodetabel, op alle plaatsen waar een adres wordt ingetypt (bij adresgegevens, uitgezonderd verpleegadres).
</t>
  </si>
  <si>
    <t xml:space="preserve">De functioneel beheerder kan taken bij een ex-werknemer  verwijderen (bijv. een niet ingediende declaratie).
</t>
  </si>
  <si>
    <t>Eis is komen te vervallen.</t>
  </si>
  <si>
    <t xml:space="preserve">De opdrachtnemer levert minimaal de rapportages zoals opgenomen in het definitiehandboek Nissewaard, Bijlage H. 
</t>
  </si>
  <si>
    <t>Versie 2 GEWIJZIGD</t>
  </si>
  <si>
    <t xml:space="preserve">De mogelijkheid om op basis van gepubliceerde vacatures gericht te zoeken naar geschikte interne  medewerkers die een e-portfolio aangemaakt hebben op het intranet (interne vacatures).
</t>
  </si>
  <si>
    <t xml:space="preserve">VERVALLEN
</t>
  </si>
  <si>
    <t xml:space="preserve">Vacatures worden bij voorkeur automatisch begroot op basis van toegestane formatie, schaal en periodiek (vooraf bepaald, bijv. middenschaal of eindschaal). Ook indien er sprake is van een kostenplaatsverdeling wordt er een juiste weergave van de vacatureruimte gepresenteerd.  
</t>
  </si>
  <si>
    <t xml:space="preserve">In overzichten met rapportages kunnen geautoriseerde gebruikers zoeken/ filteren.
</t>
  </si>
  <si>
    <t xml:space="preserve">De applicatie voldoet aan de eisen van digitale toegankelijkheid en voldoet aan de Web Accessibility Guidelines (WCAG). Hierbij wordt uitgegaan en rekening gehouden met een minimale eis o.b.v. WCAG 2.1 richtlijnen, niveau B. 
</t>
  </si>
  <si>
    <t xml:space="preserve">Tijdens het uitvoeren van uw dienst of product aan opdrachtgever kunnen informatiebeveiligingsincidenten optreden. Indien deze leiden of hebben geleid tot een vermoedelijk of mogelijk opzettelijke inbreuk op de beschikbaarheid, vertrouwelijkheid of integriteit van informatieverwerkende systemen worden deze zo snel mogelijk, maar in ieder geval binnen 24 uur na bekendwording gemeld bij opdrachtgever.
</t>
  </si>
  <si>
    <t xml:space="preserve">Leidinggevende kan opleidinggegevens inzien voor medewerkers.
</t>
  </si>
  <si>
    <t xml:space="preserve">Het e-HRM systeem biedt een documentenkoppeling van de arbodienst.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</si>
</sst>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 #,##0.00_ ;_ * \-#,##0.00_ ;_ * &quot;-&quot;??_ ;_ @_ "/>
    <numFmt numFmtId="164" formatCode="d/mm/yy;@"/>
    <numFmt numFmtId="165" formatCode="_ * #,##0_ ;_ * \-#,##0_ ;_ * &quot;-&quot;??_ ;_ @_ "/>
  </numFmts>
  <fonts count="38" x14ac:knownFonts="1">
    <font>
      <sz val="11"/>
      <color theme="1"/>
      <name val="Calibri"/>
      <family val="2"/>
      <scheme val="minor"/>
    </font>
    <font>
      <sz val="11"/>
      <color rgb="FFFF0000"/>
      <name val="Calibri"/>
      <family val="2"/>
      <scheme val="minor"/>
    </font>
    <font>
      <b/>
      <sz val="11"/>
      <color theme="1"/>
      <name val="Calibri"/>
      <family val="2"/>
      <scheme val="minor"/>
    </font>
    <font>
      <b/>
      <sz val="14"/>
      <name val="Calibri"/>
      <family val="2"/>
      <scheme val="minor"/>
    </font>
    <font>
      <b/>
      <sz val="11"/>
      <name val="Calibri"/>
      <family val="2"/>
      <scheme val="minor"/>
    </font>
    <font>
      <i/>
      <sz val="9"/>
      <name val="Calibri"/>
      <family val="2"/>
      <scheme val="minor"/>
    </font>
    <font>
      <sz val="11"/>
      <name val="Calibri"/>
      <family val="2"/>
      <scheme val="minor"/>
    </font>
    <font>
      <b/>
      <sz val="18"/>
      <name val="Calibri"/>
      <family val="2"/>
      <scheme val="minor"/>
    </font>
    <font>
      <i/>
      <sz val="9"/>
      <color theme="1"/>
      <name val="Calibri"/>
      <family val="2"/>
      <scheme val="minor"/>
    </font>
    <font>
      <b/>
      <sz val="18"/>
      <color theme="1"/>
      <name val="Calibri"/>
      <family val="2"/>
      <scheme val="minor"/>
    </font>
    <font>
      <b/>
      <sz val="14"/>
      <color theme="1"/>
      <name val="Calibri"/>
      <family val="2"/>
      <scheme val="minor"/>
    </font>
    <font>
      <u/>
      <sz val="11"/>
      <color theme="1"/>
      <name val="Calibri"/>
      <family val="2"/>
      <scheme val="minor"/>
    </font>
    <font>
      <b/>
      <sz val="10"/>
      <color theme="1"/>
      <name val="Calibri"/>
      <family val="2"/>
      <scheme val="minor"/>
    </font>
    <font>
      <sz val="18"/>
      <color theme="1"/>
      <name val="Calibri"/>
      <family val="2"/>
      <scheme val="minor"/>
    </font>
    <font>
      <sz val="28"/>
      <color theme="1"/>
      <name val="Calibri"/>
      <family val="2"/>
      <scheme val="minor"/>
    </font>
    <font>
      <sz val="48"/>
      <color theme="1"/>
      <name val="Calibri"/>
      <family val="2"/>
      <scheme val="minor"/>
    </font>
    <font>
      <sz val="22"/>
      <name val="Calibri"/>
      <family val="2"/>
      <scheme val="minor"/>
    </font>
    <font>
      <sz val="22"/>
      <color rgb="FFFF0000"/>
      <name val="Calibri"/>
      <family val="2"/>
      <scheme val="minor"/>
    </font>
    <font>
      <sz val="11"/>
      <color theme="1"/>
      <name val="Calibri"/>
      <family val="2"/>
      <scheme val="minor"/>
    </font>
    <font>
      <b/>
      <u/>
      <sz val="11"/>
      <color theme="1"/>
      <name val="Calibri"/>
      <family val="2"/>
      <scheme val="minor"/>
    </font>
    <font>
      <i/>
      <sz val="11"/>
      <color theme="1"/>
      <name val="Calibri"/>
      <family val="2"/>
      <scheme val="minor"/>
    </font>
    <font>
      <b/>
      <i/>
      <sz val="11"/>
      <color theme="1"/>
      <name val="Calibri"/>
      <family val="2"/>
      <scheme val="minor"/>
    </font>
    <font>
      <sz val="8"/>
      <name val="Calibri"/>
      <family val="2"/>
      <scheme val="minor"/>
    </font>
    <font>
      <sz val="11"/>
      <name val="Calibri"/>
      <family val="2"/>
    </font>
    <font>
      <sz val="11"/>
      <color theme="1"/>
      <name val="Calibri"/>
      <family val="2"/>
    </font>
    <font>
      <sz val="11"/>
      <color theme="1"/>
      <name val="Arial"/>
      <family val="2"/>
    </font>
    <font>
      <sz val="10"/>
      <name val="Arial"/>
      <family val="2"/>
    </font>
    <font>
      <sz val="11"/>
      <color rgb="FF000000"/>
      <name val="Calibri"/>
      <family val="2"/>
      <scheme val="minor"/>
    </font>
    <font>
      <sz val="11"/>
      <color theme="1"/>
      <name val="Calibri"/>
      <family val="2"/>
      <scheme val="major"/>
    </font>
    <font>
      <sz val="11"/>
      <name val="Calibri"/>
      <family val="2"/>
      <scheme val="major"/>
    </font>
    <font>
      <u/>
      <sz val="11"/>
      <name val="Calibri"/>
      <family val="2"/>
      <scheme val="minor"/>
    </font>
    <font>
      <sz val="11"/>
      <color rgb="FF1F497D"/>
      <name val="Calibri"/>
      <family val="2"/>
      <scheme val="minor"/>
    </font>
    <font>
      <sz val="11"/>
      <color rgb="FFFF0000"/>
      <name val="Calibri"/>
      <family val="2"/>
      <scheme val="major"/>
    </font>
    <font>
      <b/>
      <sz val="11"/>
      <name val="Calibri"/>
      <family val="2"/>
      <scheme val="major"/>
    </font>
    <font>
      <b/>
      <sz val="11"/>
      <color theme="1"/>
      <name val="Calibri"/>
      <family val="2"/>
      <scheme val="major"/>
    </font>
    <font>
      <i/>
      <sz val="11"/>
      <name val="Calibri"/>
      <family val="2"/>
      <scheme val="major"/>
    </font>
    <font>
      <sz val="10"/>
      <color theme="1"/>
      <name val="Arial"/>
      <family val="2"/>
    </font>
    <font>
      <u/>
      <sz val="10"/>
      <color theme="10"/>
      <name val="Arial"/>
      <family val="2"/>
    </font>
  </fonts>
  <fills count="20">
    <fill>
      <patternFill patternType="none"/>
    </fill>
    <fill>
      <patternFill patternType="gray125"/>
    </fill>
    <fill>
      <patternFill patternType="solid">
        <fgColor theme="9" tint="0.79998168889431442"/>
        <bgColor indexed="64"/>
      </patternFill>
    </fill>
    <fill>
      <patternFill patternType="solid">
        <fgColor rgb="FFF8F8F8"/>
        <bgColor indexed="64"/>
      </patternFill>
    </fill>
    <fill>
      <patternFill patternType="solid">
        <fgColor theme="1" tint="0.14999847407452621"/>
        <bgColor indexed="64"/>
      </patternFill>
    </fill>
    <fill>
      <patternFill patternType="solid">
        <fgColor theme="0" tint="-4.9989318521683403E-2"/>
        <bgColor indexed="64"/>
      </patternFill>
    </fill>
    <fill>
      <patternFill patternType="solid">
        <fgColor theme="0"/>
        <bgColor indexed="64"/>
      </patternFill>
    </fill>
    <fill>
      <patternFill patternType="solid">
        <fgColor rgb="FF00B0F0"/>
        <bgColor indexed="64"/>
      </patternFill>
    </fill>
    <fill>
      <patternFill patternType="solid">
        <fgColor rgb="FF00B050"/>
        <bgColor indexed="64"/>
      </patternFill>
    </fill>
    <fill>
      <patternFill patternType="solid">
        <fgColor theme="2" tint="-9.9978637043366805E-2"/>
        <bgColor indexed="64"/>
      </patternFill>
    </fill>
    <fill>
      <patternFill patternType="solid">
        <fgColor theme="3" tint="0.79998168889431442"/>
        <bgColor indexed="64"/>
      </patternFill>
    </fill>
    <fill>
      <patternFill patternType="solid">
        <fgColor theme="4" tint="0.79998168889431442"/>
        <bgColor indexed="64"/>
      </patternFill>
    </fill>
    <fill>
      <patternFill patternType="solid">
        <fgColor theme="2"/>
        <bgColor indexed="64"/>
      </patternFill>
    </fill>
    <fill>
      <patternFill patternType="solid">
        <fgColor theme="7" tint="0.79998168889431442"/>
        <bgColor indexed="64"/>
      </patternFill>
    </fill>
    <fill>
      <patternFill patternType="solid">
        <fgColor theme="7" tint="-4.9989318521683403E-2"/>
        <bgColor indexed="64"/>
      </patternFill>
    </fill>
    <fill>
      <patternFill patternType="solid">
        <fgColor theme="0" tint="-4.9989318521683403E-2"/>
        <bgColor rgb="FF000000"/>
      </patternFill>
    </fill>
    <fill>
      <patternFill patternType="solid">
        <fgColor theme="8" tint="-4.9989318521683403E-2"/>
        <bgColor indexed="64"/>
      </patternFill>
    </fill>
    <fill>
      <patternFill patternType="solid">
        <fgColor theme="9" tint="-4.9989318521683403E-2"/>
        <bgColor indexed="64"/>
      </patternFill>
    </fill>
    <fill>
      <patternFill patternType="solid">
        <fgColor theme="0" tint="-4.9989318521683403E-2"/>
        <bgColor indexed="8"/>
      </patternFill>
    </fill>
    <fill>
      <patternFill patternType="solid">
        <fgColor rgb="FFFFFF00"/>
        <bgColor indexed="64"/>
      </patternFill>
    </fill>
  </fills>
  <borders count="29">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double">
        <color indexed="64"/>
      </bottom>
      <diagonal/>
    </border>
    <border>
      <left style="thin">
        <color indexed="64"/>
      </left>
      <right style="thin">
        <color indexed="64"/>
      </right>
      <top style="medium">
        <color indexed="64"/>
      </top>
      <bottom/>
      <diagonal/>
    </border>
    <border>
      <left/>
      <right style="thin">
        <color indexed="64"/>
      </right>
      <top/>
      <bottom/>
      <diagonal/>
    </border>
    <border>
      <left/>
      <right style="thin">
        <color indexed="64"/>
      </right>
      <top style="medium">
        <color indexed="64"/>
      </top>
      <bottom/>
      <diagonal/>
    </border>
    <border>
      <left style="thin">
        <color indexed="64"/>
      </left>
      <right/>
      <top/>
      <bottom style="thin">
        <color indexed="64"/>
      </bottom>
      <diagonal/>
    </border>
  </borders>
  <cellStyleXfs count="7">
    <xf numFmtId="0" fontId="0" fillId="0" borderId="0"/>
    <xf numFmtId="43" fontId="18" fillId="0" borderId="0" applyFont="0" applyFill="0" applyBorder="0" applyAlignment="0" applyProtection="0"/>
    <xf numFmtId="0" fontId="26" fillId="0" borderId="0"/>
    <xf numFmtId="0" fontId="18" fillId="0" borderId="0"/>
    <xf numFmtId="0" fontId="36" fillId="0" borderId="0"/>
    <xf numFmtId="0" fontId="37" fillId="0" borderId="0" applyNumberFormat="0" applyFill="0" applyBorder="0" applyAlignment="0" applyProtection="0"/>
    <xf numFmtId="43" fontId="18" fillId="0" borderId="0" applyFont="0" applyFill="0" applyBorder="0" applyAlignment="0" applyProtection="0"/>
  </cellStyleXfs>
  <cellXfs count="321">
    <xf numFmtId="0" fontId="0" fillId="0" borderId="0" xfId="0"/>
    <xf numFmtId="0" fontId="4" fillId="0" borderId="0" xfId="0" applyFont="1" applyAlignment="1">
      <alignment horizontal="left" vertical="top" wrapText="1" shrinkToFit="1"/>
    </xf>
    <xf numFmtId="0" fontId="5" fillId="0" borderId="7" xfId="0" applyFont="1" applyBorder="1" applyAlignment="1">
      <alignment horizontal="center" vertical="top" wrapText="1" shrinkToFit="1"/>
    </xf>
    <xf numFmtId="0" fontId="5" fillId="0" borderId="11" xfId="0" applyFont="1" applyBorder="1" applyAlignment="1">
      <alignment horizontal="center" vertical="top" wrapText="1" shrinkToFit="1"/>
    </xf>
    <xf numFmtId="0" fontId="5" fillId="0" borderId="0" xfId="0" applyFont="1" applyAlignment="1">
      <alignment horizontal="left" vertical="top" wrapText="1" shrinkToFit="1"/>
    </xf>
    <xf numFmtId="0" fontId="6" fillId="0" borderId="7" xfId="0" applyFont="1" applyBorder="1" applyAlignment="1">
      <alignment horizontal="center" vertical="top" wrapText="1" shrinkToFit="1"/>
    </xf>
    <xf numFmtId="0" fontId="6" fillId="0" borderId="11" xfId="0" applyFont="1" applyBorder="1" applyAlignment="1">
      <alignment horizontal="center" vertical="top" wrapText="1" shrinkToFit="1"/>
    </xf>
    <xf numFmtId="0" fontId="6" fillId="0" borderId="0" xfId="0" applyFont="1" applyAlignment="1">
      <alignment horizontal="left" vertical="top" wrapText="1" shrinkToFit="1"/>
    </xf>
    <xf numFmtId="0" fontId="4" fillId="0" borderId="7" xfId="0" applyFont="1" applyBorder="1" applyAlignment="1">
      <alignment horizontal="center" vertical="top" wrapText="1" shrinkToFit="1"/>
    </xf>
    <xf numFmtId="0" fontId="4" fillId="0" borderId="11" xfId="0" applyFont="1" applyBorder="1" applyAlignment="1">
      <alignment horizontal="center" vertical="top" wrapText="1" shrinkToFit="1"/>
    </xf>
    <xf numFmtId="0" fontId="4" fillId="4" borderId="0" xfId="0" applyFont="1" applyFill="1" applyAlignment="1">
      <alignment horizontal="left" vertical="top" wrapText="1" shrinkToFit="1"/>
    </xf>
    <xf numFmtId="0" fontId="6" fillId="0" borderId="0" xfId="0" applyFont="1" applyAlignment="1">
      <alignment vertical="top"/>
    </xf>
    <xf numFmtId="0" fontId="4" fillId="0" borderId="0" xfId="0" applyFont="1" applyAlignment="1">
      <alignment horizontal="left" vertical="top" shrinkToFit="1"/>
    </xf>
    <xf numFmtId="0" fontId="5" fillId="0" borderId="0" xfId="0" applyFont="1" applyAlignment="1">
      <alignment horizontal="center" vertical="top" wrapText="1" shrinkToFit="1"/>
    </xf>
    <xf numFmtId="0" fontId="6" fillId="0" borderId="0" xfId="0" applyFont="1" applyAlignment="1">
      <alignment horizontal="left" vertical="top" shrinkToFit="1"/>
    </xf>
    <xf numFmtId="0" fontId="0" fillId="0" borderId="0" xfId="0" applyAlignment="1">
      <alignment horizontal="left" vertical="top" shrinkToFit="1"/>
    </xf>
    <xf numFmtId="0" fontId="2" fillId="0" borderId="0" xfId="0" applyFont="1" applyAlignment="1">
      <alignment horizontal="left" vertical="top" wrapText="1" shrinkToFit="1"/>
    </xf>
    <xf numFmtId="0" fontId="0" fillId="0" borderId="0" xfId="0" applyAlignment="1">
      <alignment vertical="top"/>
    </xf>
    <xf numFmtId="0" fontId="6" fillId="5" borderId="7" xfId="0" applyFont="1" applyFill="1" applyBorder="1" applyAlignment="1">
      <alignment horizontal="left" vertical="top" wrapText="1" shrinkToFit="1"/>
    </xf>
    <xf numFmtId="0" fontId="0" fillId="5" borderId="7" xfId="0" applyFill="1" applyBorder="1" applyAlignment="1">
      <alignment horizontal="center" vertical="top" wrapText="1" shrinkToFit="1"/>
    </xf>
    <xf numFmtId="0" fontId="6" fillId="5" borderId="10" xfId="0" applyFont="1" applyFill="1" applyBorder="1" applyAlignment="1">
      <alignment horizontal="left" vertical="top" wrapText="1" shrinkToFit="1"/>
    </xf>
    <xf numFmtId="0" fontId="0" fillId="0" borderId="0" xfId="0" applyAlignment="1">
      <alignment horizontal="left" vertical="top" wrapText="1" shrinkToFit="1"/>
    </xf>
    <xf numFmtId="0" fontId="6" fillId="5" borderId="7" xfId="0" applyFont="1" applyFill="1" applyBorder="1" applyAlignment="1">
      <alignment vertical="top" wrapText="1"/>
    </xf>
    <xf numFmtId="0" fontId="6" fillId="5" borderId="9" xfId="0" applyFont="1" applyFill="1" applyBorder="1" applyAlignment="1">
      <alignment vertical="top"/>
    </xf>
    <xf numFmtId="0" fontId="6" fillId="5" borderId="7" xfId="0" applyFont="1" applyFill="1" applyBorder="1" applyAlignment="1">
      <alignment vertical="top"/>
    </xf>
    <xf numFmtId="0" fontId="12" fillId="0" borderId="0" xfId="0" applyFont="1" applyAlignment="1">
      <alignment horizontal="left" vertical="top" shrinkToFit="1"/>
    </xf>
    <xf numFmtId="0" fontId="6" fillId="5" borderId="12" xfId="0" applyFont="1" applyFill="1" applyBorder="1" applyAlignment="1">
      <alignment horizontal="left" vertical="top" shrinkToFit="1"/>
    </xf>
    <xf numFmtId="0" fontId="6" fillId="5" borderId="13" xfId="0" applyFont="1" applyFill="1" applyBorder="1" applyAlignment="1">
      <alignment horizontal="center" vertical="top" wrapText="1" shrinkToFit="1"/>
    </xf>
    <xf numFmtId="0" fontId="6" fillId="5" borderId="7" xfId="0" applyFont="1" applyFill="1" applyBorder="1" applyAlignment="1">
      <alignment horizontal="center" vertical="top" wrapText="1" shrinkToFit="1"/>
    </xf>
    <xf numFmtId="0" fontId="6" fillId="5" borderId="11" xfId="0" applyFont="1" applyFill="1" applyBorder="1" applyAlignment="1">
      <alignment horizontal="center" vertical="top" wrapText="1" shrinkToFit="1"/>
    </xf>
    <xf numFmtId="0" fontId="6" fillId="5" borderId="8" xfId="0" applyFont="1" applyFill="1" applyBorder="1" applyAlignment="1" applyProtection="1">
      <alignment horizontal="center" vertical="top" wrapText="1" shrinkToFit="1"/>
      <protection locked="0"/>
    </xf>
    <xf numFmtId="0" fontId="6" fillId="5" borderId="10" xfId="0" applyFont="1" applyFill="1" applyBorder="1" applyAlignment="1">
      <alignment horizontal="center" vertical="top" wrapText="1" shrinkToFit="1"/>
    </xf>
    <xf numFmtId="0" fontId="6" fillId="5" borderId="17" xfId="0" applyFont="1" applyFill="1" applyBorder="1" applyAlignment="1">
      <alignment horizontal="center" vertical="top" wrapText="1" shrinkToFit="1"/>
    </xf>
    <xf numFmtId="0" fontId="3" fillId="7" borderId="1" xfId="0" applyFont="1" applyFill="1" applyBorder="1" applyAlignment="1">
      <alignment horizontal="left" vertical="top" wrapText="1" shrinkToFit="1"/>
    </xf>
    <xf numFmtId="0" fontId="3" fillId="7" borderId="2" xfId="0" applyFont="1" applyFill="1" applyBorder="1" applyAlignment="1">
      <alignment horizontal="left" vertical="top" wrapText="1" shrinkToFit="1"/>
    </xf>
    <xf numFmtId="0" fontId="4" fillId="7" borderId="2" xfId="0" applyFont="1" applyFill="1" applyBorder="1" applyAlignment="1">
      <alignment horizontal="left" vertical="top" shrinkToFit="1"/>
    </xf>
    <xf numFmtId="0" fontId="4" fillId="7" borderId="3" xfId="0" applyFont="1" applyFill="1" applyBorder="1" applyAlignment="1">
      <alignment horizontal="left" vertical="top" shrinkToFit="1"/>
    </xf>
    <xf numFmtId="0" fontId="5" fillId="7" borderId="4" xfId="0" applyFont="1" applyFill="1" applyBorder="1" applyAlignment="1">
      <alignment horizontal="center" vertical="top" wrapText="1" shrinkToFit="1"/>
    </xf>
    <xf numFmtId="0" fontId="5" fillId="7" borderId="0" xfId="0" applyFont="1" applyFill="1" applyAlignment="1">
      <alignment horizontal="center" vertical="top" wrapText="1" shrinkToFit="1"/>
    </xf>
    <xf numFmtId="0" fontId="5" fillId="7" borderId="5" xfId="0" applyFont="1" applyFill="1" applyBorder="1" applyAlignment="1">
      <alignment horizontal="center" vertical="top" wrapText="1" shrinkToFit="1"/>
    </xf>
    <xf numFmtId="0" fontId="10" fillId="7" borderId="1" xfId="0" applyFont="1" applyFill="1" applyBorder="1" applyAlignment="1">
      <alignment horizontal="left" vertical="top" wrapText="1" shrinkToFit="1"/>
    </xf>
    <xf numFmtId="0" fontId="10" fillId="7" borderId="2" xfId="0" applyFont="1" applyFill="1" applyBorder="1" applyAlignment="1">
      <alignment horizontal="left" vertical="top" wrapText="1" shrinkToFit="1"/>
    </xf>
    <xf numFmtId="0" fontId="2" fillId="7" borderId="2" xfId="0" applyFont="1" applyFill="1" applyBorder="1" applyAlignment="1">
      <alignment horizontal="left" vertical="top" shrinkToFit="1"/>
    </xf>
    <xf numFmtId="0" fontId="8" fillId="7" borderId="4" xfId="0" applyFont="1" applyFill="1" applyBorder="1" applyAlignment="1">
      <alignment horizontal="center" vertical="top" wrapText="1" shrinkToFit="1"/>
    </xf>
    <xf numFmtId="0" fontId="8" fillId="7" borderId="0" xfId="0" applyFont="1" applyFill="1" applyAlignment="1">
      <alignment horizontal="center" vertical="top" wrapText="1" shrinkToFit="1"/>
    </xf>
    <xf numFmtId="0" fontId="0" fillId="6" borderId="0" xfId="0" applyFill="1"/>
    <xf numFmtId="0" fontId="13" fillId="6" borderId="0" xfId="0" applyFont="1" applyFill="1"/>
    <xf numFmtId="0" fontId="14" fillId="6" borderId="0" xfId="0" applyFont="1" applyFill="1"/>
    <xf numFmtId="0" fontId="15" fillId="6" borderId="0" xfId="0" applyFont="1" applyFill="1"/>
    <xf numFmtId="49" fontId="0" fillId="6" borderId="0" xfId="0" applyNumberFormat="1" applyFill="1"/>
    <xf numFmtId="0" fontId="6" fillId="6" borderId="11" xfId="0" applyFont="1" applyFill="1" applyBorder="1" applyAlignment="1">
      <alignment horizontal="center" vertical="top" wrapText="1" shrinkToFit="1"/>
    </xf>
    <xf numFmtId="0" fontId="6" fillId="5" borderId="7" xfId="0" applyFont="1" applyFill="1" applyBorder="1" applyAlignment="1">
      <alignment horizontal="left" vertical="top" shrinkToFit="1"/>
    </xf>
    <xf numFmtId="0" fontId="4" fillId="6" borderId="0" xfId="0" applyFont="1" applyFill="1" applyAlignment="1">
      <alignment horizontal="left" vertical="top" wrapText="1" shrinkToFit="1"/>
    </xf>
    <xf numFmtId="0" fontId="7" fillId="6" borderId="0" xfId="0" applyFont="1" applyFill="1" applyAlignment="1">
      <alignment horizontal="left" vertical="top" wrapText="1" shrinkToFit="1"/>
    </xf>
    <xf numFmtId="0" fontId="6" fillId="6" borderId="0" xfId="0" applyFont="1" applyFill="1" applyAlignment="1">
      <alignment vertical="top"/>
    </xf>
    <xf numFmtId="0" fontId="2" fillId="0" borderId="0" xfId="0" applyFont="1"/>
    <xf numFmtId="0" fontId="6" fillId="5" borderId="17" xfId="0" applyFont="1" applyFill="1" applyBorder="1" applyAlignment="1">
      <alignment horizontal="left" vertical="top" wrapText="1" shrinkToFit="1"/>
    </xf>
    <xf numFmtId="0" fontId="1" fillId="0" borderId="0" xfId="0" applyFont="1" applyAlignment="1">
      <alignment horizontal="left" vertical="top" shrinkToFit="1"/>
    </xf>
    <xf numFmtId="0" fontId="6" fillId="5" borderId="17" xfId="0" applyFont="1" applyFill="1" applyBorder="1" applyAlignment="1">
      <alignment vertical="top" wrapText="1" shrinkToFit="1"/>
    </xf>
    <xf numFmtId="0" fontId="6" fillId="6" borderId="0" xfId="0" applyFont="1" applyFill="1"/>
    <xf numFmtId="0" fontId="16" fillId="6" borderId="0" xfId="0" applyFont="1" applyFill="1"/>
    <xf numFmtId="49" fontId="6" fillId="6" borderId="0" xfId="0" applyNumberFormat="1" applyFont="1" applyFill="1"/>
    <xf numFmtId="0" fontId="17" fillId="6" borderId="0" xfId="0" applyFont="1" applyFill="1"/>
    <xf numFmtId="0" fontId="1" fillId="6" borderId="0" xfId="0" applyFont="1" applyFill="1"/>
    <xf numFmtId="0" fontId="11" fillId="0" borderId="0" xfId="0" applyFont="1"/>
    <xf numFmtId="0" fontId="2" fillId="0" borderId="11" xfId="0" applyFont="1" applyBorder="1" applyAlignment="1">
      <alignment horizontal="right"/>
    </xf>
    <xf numFmtId="43" fontId="2" fillId="0" borderId="20" xfId="0" applyNumberFormat="1" applyFont="1" applyBorder="1"/>
    <xf numFmtId="43" fontId="2" fillId="0" borderId="21" xfId="0" applyNumberFormat="1" applyFont="1" applyBorder="1"/>
    <xf numFmtId="0" fontId="0" fillId="0" borderId="0" xfId="0" quotePrefix="1"/>
    <xf numFmtId="165" fontId="0" fillId="0" borderId="0" xfId="0" applyNumberFormat="1"/>
    <xf numFmtId="165" fontId="2" fillId="0" borderId="24" xfId="0" applyNumberFormat="1" applyFont="1" applyBorder="1"/>
    <xf numFmtId="0" fontId="2" fillId="12" borderId="7" xfId="0" applyFont="1" applyFill="1" applyBorder="1" applyAlignment="1">
      <alignment horizontal="right"/>
    </xf>
    <xf numFmtId="165" fontId="18" fillId="0" borderId="0" xfId="1" applyNumberFormat="1" applyFont="1"/>
    <xf numFmtId="165" fontId="0" fillId="0" borderId="0" xfId="1" applyNumberFormat="1" applyFont="1"/>
    <xf numFmtId="0" fontId="4" fillId="2" borderId="7" xfId="0" applyFont="1" applyFill="1" applyBorder="1"/>
    <xf numFmtId="0" fontId="19" fillId="0" borderId="0" xfId="0" applyFont="1"/>
    <xf numFmtId="0" fontId="0" fillId="0" borderId="7" xfId="0" applyBorder="1"/>
    <xf numFmtId="0" fontId="0" fillId="11" borderId="7" xfId="0" applyFill="1" applyBorder="1"/>
    <xf numFmtId="0" fontId="11" fillId="0" borderId="0" xfId="0" applyFont="1" applyAlignment="1">
      <alignment horizontal="right"/>
    </xf>
    <xf numFmtId="0" fontId="0" fillId="13" borderId="7" xfId="0" applyFill="1" applyBorder="1" applyAlignment="1">
      <alignment horizontal="right"/>
    </xf>
    <xf numFmtId="43" fontId="0" fillId="0" borderId="0" xfId="1" applyFont="1"/>
    <xf numFmtId="165" fontId="20" fillId="0" borderId="0" xfId="1" applyNumberFormat="1" applyFont="1"/>
    <xf numFmtId="165" fontId="0" fillId="0" borderId="7" xfId="1" applyNumberFormat="1" applyFont="1" applyBorder="1"/>
    <xf numFmtId="165" fontId="2" fillId="0" borderId="7" xfId="1" applyNumberFormat="1" applyFont="1" applyBorder="1"/>
    <xf numFmtId="165" fontId="21" fillId="0" borderId="7" xfId="1" applyNumberFormat="1" applyFont="1" applyBorder="1"/>
    <xf numFmtId="0" fontId="6" fillId="2" borderId="7" xfId="0" applyFont="1" applyFill="1" applyBorder="1"/>
    <xf numFmtId="0" fontId="0" fillId="0" borderId="0" xfId="0" applyAlignment="1">
      <alignment horizontal="right"/>
    </xf>
    <xf numFmtId="43" fontId="0" fillId="0" borderId="0" xfId="1" applyFont="1" applyAlignment="1">
      <alignment horizontal="right"/>
    </xf>
    <xf numFmtId="0" fontId="6" fillId="5" borderId="7" xfId="0" applyFont="1" applyFill="1" applyBorder="1" applyAlignment="1" applyProtection="1">
      <alignment horizontal="center" vertical="top" wrapText="1" shrinkToFit="1"/>
      <protection locked="0"/>
    </xf>
    <xf numFmtId="49" fontId="6" fillId="9" borderId="11" xfId="0" applyNumberFormat="1" applyFont="1" applyFill="1" applyBorder="1" applyAlignment="1" applyProtection="1">
      <alignment horizontal="center" vertical="top" wrapText="1" shrinkToFit="1"/>
      <protection locked="0"/>
    </xf>
    <xf numFmtId="0" fontId="0" fillId="10" borderId="7" xfId="0" applyFill="1" applyBorder="1" applyAlignment="1" applyProtection="1">
      <alignment horizontal="left" vertical="top" wrapText="1" shrinkToFit="1"/>
      <protection locked="0"/>
    </xf>
    <xf numFmtId="0" fontId="0" fillId="0" borderId="0" xfId="0" applyAlignment="1" applyProtection="1">
      <alignment horizontal="left" vertical="top" wrapText="1" shrinkToFit="1"/>
      <protection locked="0"/>
    </xf>
    <xf numFmtId="0" fontId="6" fillId="0" borderId="0" xfId="0" applyFont="1" applyAlignment="1" applyProtection="1">
      <alignment horizontal="left" vertical="top" wrapText="1" shrinkToFit="1"/>
      <protection locked="0"/>
    </xf>
    <xf numFmtId="0" fontId="4" fillId="7" borderId="2" xfId="0" applyFont="1" applyFill="1" applyBorder="1" applyAlignment="1" applyProtection="1">
      <alignment horizontal="left" vertical="top" shrinkToFit="1"/>
      <protection locked="0"/>
    </xf>
    <xf numFmtId="0" fontId="4" fillId="7" borderId="3" xfId="0" applyFont="1" applyFill="1" applyBorder="1" applyAlignment="1" applyProtection="1">
      <alignment horizontal="left" vertical="top" shrinkToFit="1"/>
      <protection locked="0"/>
    </xf>
    <xf numFmtId="0" fontId="5" fillId="7" borderId="0" xfId="0" applyFont="1" applyFill="1" applyAlignment="1" applyProtection="1">
      <alignment horizontal="center" vertical="top" wrapText="1" shrinkToFit="1"/>
      <protection locked="0"/>
    </xf>
    <xf numFmtId="0" fontId="5" fillId="7" borderId="5" xfId="0" applyFont="1" applyFill="1" applyBorder="1" applyAlignment="1" applyProtection="1">
      <alignment horizontal="center" vertical="top" wrapText="1" shrinkToFit="1"/>
      <protection locked="0"/>
    </xf>
    <xf numFmtId="0" fontId="0" fillId="0" borderId="0" xfId="0" applyAlignment="1" applyProtection="1">
      <alignment horizontal="left" vertical="top" shrinkToFit="1"/>
      <protection locked="0"/>
    </xf>
    <xf numFmtId="0" fontId="1" fillId="10" borderId="7" xfId="0" applyFont="1" applyFill="1" applyBorder="1" applyAlignment="1" applyProtection="1">
      <alignment horizontal="left" vertical="top" wrapText="1" shrinkToFit="1"/>
      <protection locked="0"/>
    </xf>
    <xf numFmtId="0" fontId="1" fillId="5" borderId="17" xfId="0" applyFont="1" applyFill="1" applyBorder="1" applyAlignment="1">
      <alignment horizontal="left" vertical="top" wrapText="1" shrinkToFit="1"/>
    </xf>
    <xf numFmtId="0" fontId="25" fillId="0" borderId="0" xfId="0" applyFont="1"/>
    <xf numFmtId="0" fontId="25" fillId="0" borderId="0" xfId="0" applyFont="1" applyAlignment="1">
      <alignment vertical="center"/>
    </xf>
    <xf numFmtId="0" fontId="25" fillId="0" borderId="0" xfId="0" applyFont="1" applyAlignment="1">
      <alignment vertical="top"/>
    </xf>
    <xf numFmtId="0" fontId="25" fillId="0" borderId="0" xfId="0" applyFont="1" applyAlignment="1">
      <alignment horizontal="center" vertical="center"/>
    </xf>
    <xf numFmtId="0" fontId="25" fillId="0" borderId="0" xfId="0" applyFont="1" applyAlignment="1">
      <alignment wrapText="1"/>
    </xf>
    <xf numFmtId="0" fontId="2" fillId="7" borderId="2" xfId="0" applyFont="1" applyFill="1" applyBorder="1" applyAlignment="1">
      <alignment horizontal="left" vertical="top" wrapText="1" shrinkToFit="1"/>
    </xf>
    <xf numFmtId="0" fontId="4" fillId="7" borderId="2" xfId="0" applyFont="1" applyFill="1" applyBorder="1" applyAlignment="1">
      <alignment horizontal="left" vertical="top" wrapText="1" shrinkToFit="1"/>
    </xf>
    <xf numFmtId="0" fontId="4" fillId="7" borderId="2" xfId="0" applyFont="1" applyFill="1" applyBorder="1" applyAlignment="1" applyProtection="1">
      <alignment horizontal="left" vertical="top" wrapText="1" shrinkToFit="1"/>
      <protection locked="0"/>
    </xf>
    <xf numFmtId="0" fontId="4" fillId="7" borderId="3" xfId="0" applyFont="1" applyFill="1" applyBorder="1" applyAlignment="1" applyProtection="1">
      <alignment horizontal="left" vertical="top" wrapText="1" shrinkToFit="1"/>
      <protection locked="0"/>
    </xf>
    <xf numFmtId="0" fontId="0" fillId="0" borderId="0" xfId="0" applyAlignment="1">
      <alignment wrapText="1"/>
    </xf>
    <xf numFmtId="0" fontId="0" fillId="6" borderId="0" xfId="0" applyFill="1" applyAlignment="1">
      <alignment horizontal="left" vertical="top" wrapText="1" shrinkToFit="1"/>
    </xf>
    <xf numFmtId="0" fontId="6" fillId="6" borderId="0" xfId="0" applyFont="1" applyFill="1" applyAlignment="1">
      <alignment horizontal="left" vertical="top" wrapText="1" shrinkToFit="1"/>
    </xf>
    <xf numFmtId="0" fontId="2" fillId="6" borderId="0" xfId="0" applyFont="1" applyFill="1" applyAlignment="1">
      <alignment horizontal="left" vertical="top" wrapText="1" shrinkToFit="1"/>
    </xf>
    <xf numFmtId="0" fontId="9" fillId="6" borderId="0" xfId="0" applyFont="1" applyFill="1" applyAlignment="1">
      <alignment horizontal="left" vertical="top" wrapText="1" shrinkToFit="1"/>
    </xf>
    <xf numFmtId="0" fontId="0" fillId="6" borderId="0" xfId="0" applyFill="1" applyAlignment="1">
      <alignment horizontal="left" vertical="top" shrinkToFit="1"/>
    </xf>
    <xf numFmtId="0" fontId="10" fillId="7" borderId="4" xfId="0" applyFont="1" applyFill="1" applyBorder="1" applyAlignment="1">
      <alignment horizontal="left" vertical="top" wrapText="1" shrinkToFit="1"/>
    </xf>
    <xf numFmtId="0" fontId="10" fillId="7" borderId="0" xfId="0" applyFont="1" applyFill="1" applyAlignment="1">
      <alignment horizontal="left" vertical="top" wrapText="1" shrinkToFit="1"/>
    </xf>
    <xf numFmtId="0" fontId="6" fillId="0" borderId="7" xfId="0" applyFont="1" applyBorder="1" applyAlignment="1">
      <alignment vertical="top" wrapText="1"/>
    </xf>
    <xf numFmtId="0" fontId="0" fillId="0" borderId="7" xfId="0" applyBorder="1" applyAlignment="1">
      <alignment horizontal="center" vertical="top" wrapText="1" shrinkToFit="1"/>
    </xf>
    <xf numFmtId="0" fontId="6" fillId="5" borderId="7" xfId="0" applyFont="1" applyFill="1" applyBorder="1" applyAlignment="1">
      <alignment horizontal="left" vertical="top" wrapText="1"/>
    </xf>
    <xf numFmtId="0" fontId="6" fillId="0" borderId="7" xfId="0" applyFont="1" applyBorder="1" applyAlignment="1">
      <alignment vertical="top"/>
    </xf>
    <xf numFmtId="0" fontId="6" fillId="5" borderId="7" xfId="0" applyFont="1" applyFill="1" applyBorder="1" applyAlignment="1">
      <alignment horizontal="left" vertical="top"/>
    </xf>
    <xf numFmtId="0" fontId="8" fillId="0" borderId="7" xfId="0" applyFont="1" applyBorder="1" applyAlignment="1">
      <alignment horizontal="left" vertical="top" wrapText="1" shrinkToFit="1"/>
    </xf>
    <xf numFmtId="0" fontId="0" fillId="0" borderId="7" xfId="0" applyBorder="1" applyAlignment="1">
      <alignment horizontal="left" vertical="top" wrapText="1" shrinkToFit="1"/>
    </xf>
    <xf numFmtId="0" fontId="2" fillId="0" borderId="7" xfId="0" applyFont="1" applyBorder="1" applyAlignment="1">
      <alignment horizontal="left" vertical="top" wrapText="1" shrinkToFit="1"/>
    </xf>
    <xf numFmtId="0" fontId="2" fillId="4" borderId="0" xfId="0" applyFont="1" applyFill="1" applyAlignment="1">
      <alignment horizontal="left" vertical="top" wrapText="1" shrinkToFit="1"/>
    </xf>
    <xf numFmtId="0" fontId="0" fillId="4" borderId="0" xfId="0" applyFill="1" applyAlignment="1">
      <alignment horizontal="left" vertical="top" shrinkToFit="1"/>
    </xf>
    <xf numFmtId="0" fontId="0" fillId="5" borderId="12" xfId="0" quotePrefix="1" applyFill="1" applyBorder="1" applyAlignment="1">
      <alignment horizontal="left" vertical="top" shrinkToFit="1"/>
    </xf>
    <xf numFmtId="0" fontId="0" fillId="5" borderId="13" xfId="0" applyFill="1" applyBorder="1" applyAlignment="1">
      <alignment horizontal="center" vertical="top" wrapText="1" shrinkToFit="1"/>
    </xf>
    <xf numFmtId="0" fontId="0" fillId="0" borderId="0" xfId="0" applyAlignment="1" applyProtection="1">
      <alignment vertical="top"/>
      <protection locked="0"/>
    </xf>
    <xf numFmtId="0" fontId="0" fillId="5" borderId="6" xfId="0" quotePrefix="1" applyFill="1" applyBorder="1" applyAlignment="1">
      <alignment horizontal="left" vertical="top" shrinkToFit="1"/>
    </xf>
    <xf numFmtId="0" fontId="6" fillId="14" borderId="7" xfId="0" applyFont="1" applyFill="1" applyBorder="1" applyAlignment="1">
      <alignment horizontal="left" vertical="top" wrapText="1" shrinkToFit="1"/>
    </xf>
    <xf numFmtId="0" fontId="6" fillId="14" borderId="7" xfId="0" applyFont="1" applyFill="1" applyBorder="1" applyAlignment="1">
      <alignment horizontal="center" vertical="top" wrapText="1" shrinkToFit="1"/>
    </xf>
    <xf numFmtId="0" fontId="0" fillId="14" borderId="7" xfId="0" applyFill="1" applyBorder="1" applyAlignment="1">
      <alignment horizontal="center" vertical="top" wrapText="1" shrinkToFit="1"/>
    </xf>
    <xf numFmtId="0" fontId="6" fillId="5" borderId="13" xfId="0" applyFont="1" applyFill="1" applyBorder="1" applyAlignment="1">
      <alignment horizontal="left" vertical="top" wrapText="1" shrinkToFit="1"/>
    </xf>
    <xf numFmtId="0" fontId="6" fillId="5" borderId="19" xfId="0" applyFont="1" applyFill="1" applyBorder="1" applyAlignment="1">
      <alignment horizontal="left" vertical="top" wrapText="1" shrinkToFit="1"/>
    </xf>
    <xf numFmtId="0" fontId="6" fillId="14" borderId="11" xfId="0" applyFont="1" applyFill="1" applyBorder="1" applyAlignment="1">
      <alignment horizontal="center" vertical="top" wrapText="1" shrinkToFit="1"/>
    </xf>
    <xf numFmtId="0" fontId="6" fillId="5" borderId="6" xfId="0" quotePrefix="1" applyFont="1" applyFill="1" applyBorder="1" applyAlignment="1">
      <alignment horizontal="left" vertical="top" shrinkToFit="1"/>
    </xf>
    <xf numFmtId="0" fontId="0" fillId="5" borderId="7" xfId="0" applyFill="1" applyBorder="1" applyAlignment="1">
      <alignment horizontal="left" vertical="top" wrapText="1" shrinkToFit="1"/>
    </xf>
    <xf numFmtId="49" fontId="6" fillId="0" borderId="11" xfId="0" applyNumberFormat="1" applyFont="1" applyBorder="1" applyAlignment="1" applyProtection="1">
      <alignment horizontal="center" vertical="top" wrapText="1" shrinkToFit="1"/>
      <protection locked="0"/>
    </xf>
    <xf numFmtId="0" fontId="6" fillId="14" borderId="10" xfId="0" applyFont="1" applyFill="1" applyBorder="1" applyAlignment="1">
      <alignment horizontal="left" vertical="top" wrapText="1" shrinkToFit="1"/>
    </xf>
    <xf numFmtId="0" fontId="0" fillId="6" borderId="4" xfId="0" quotePrefix="1" applyFill="1" applyBorder="1" applyAlignment="1">
      <alignment horizontal="left" vertical="top" shrinkToFit="1"/>
    </xf>
    <xf numFmtId="0" fontId="0" fillId="0" borderId="0" xfId="0" applyAlignment="1">
      <alignment horizontal="center" vertical="top" wrapText="1" shrinkToFit="1"/>
    </xf>
    <xf numFmtId="0" fontId="0" fillId="0" borderId="5" xfId="0" applyBorder="1" applyAlignment="1">
      <alignment horizontal="center" vertical="top" wrapText="1" shrinkToFit="1"/>
    </xf>
    <xf numFmtId="0" fontId="0" fillId="5" borderId="12" xfId="0" applyFill="1" applyBorder="1" applyAlignment="1">
      <alignment horizontal="left" vertical="top" shrinkToFit="1"/>
    </xf>
    <xf numFmtId="0" fontId="0" fillId="5" borderId="13" xfId="0" applyFill="1" applyBorder="1" applyAlignment="1">
      <alignment horizontal="left" vertical="top" wrapText="1" shrinkToFit="1"/>
    </xf>
    <xf numFmtId="0" fontId="0" fillId="14" borderId="6" xfId="0" quotePrefix="1" applyFill="1" applyBorder="1" applyAlignment="1">
      <alignment horizontal="left" vertical="top" shrinkToFit="1"/>
    </xf>
    <xf numFmtId="0" fontId="0" fillId="16" borderId="12" xfId="0" quotePrefix="1" applyFill="1" applyBorder="1" applyAlignment="1">
      <alignment horizontal="left" vertical="top" shrinkToFit="1"/>
    </xf>
    <xf numFmtId="0" fontId="6" fillId="16" borderId="7" xfId="0" applyFont="1" applyFill="1" applyBorder="1" applyAlignment="1">
      <alignment horizontal="left" vertical="top" wrapText="1" shrinkToFit="1"/>
    </xf>
    <xf numFmtId="0" fontId="0" fillId="16" borderId="7" xfId="0" applyFill="1" applyBorder="1" applyAlignment="1">
      <alignment horizontal="center" vertical="top" wrapText="1" shrinkToFit="1"/>
    </xf>
    <xf numFmtId="0" fontId="6" fillId="16" borderId="11" xfId="0" applyFont="1" applyFill="1" applyBorder="1" applyAlignment="1">
      <alignment horizontal="center" vertical="top" wrapText="1" shrinkToFit="1"/>
    </xf>
    <xf numFmtId="0" fontId="0" fillId="5" borderId="6" xfId="0" applyFill="1" applyBorder="1" applyAlignment="1">
      <alignment horizontal="left" vertical="top" shrinkToFit="1"/>
    </xf>
    <xf numFmtId="0" fontId="0" fillId="5" borderId="14" xfId="0" applyFill="1" applyBorder="1" applyAlignment="1">
      <alignment horizontal="left" vertical="top" shrinkToFit="1"/>
    </xf>
    <xf numFmtId="0" fontId="0" fillId="5" borderId="15" xfId="0" applyFill="1" applyBorder="1" applyAlignment="1">
      <alignment horizontal="left" vertical="top" wrapText="1" shrinkToFit="1"/>
    </xf>
    <xf numFmtId="0" fontId="0" fillId="5" borderId="15" xfId="0" applyFill="1" applyBorder="1" applyAlignment="1">
      <alignment horizontal="center" vertical="top" wrapText="1" shrinkToFit="1"/>
    </xf>
    <xf numFmtId="0" fontId="6" fillId="5" borderId="17" xfId="0" applyFont="1" applyFill="1" applyBorder="1" applyAlignment="1">
      <alignment vertical="top" wrapText="1"/>
    </xf>
    <xf numFmtId="0" fontId="0" fillId="5" borderId="7" xfId="0" applyFill="1" applyBorder="1" applyAlignment="1">
      <alignment horizontal="left" vertical="top" shrinkToFit="1"/>
    </xf>
    <xf numFmtId="0" fontId="6" fillId="16" borderId="7" xfId="0" applyFont="1" applyFill="1" applyBorder="1" applyAlignment="1">
      <alignment horizontal="center" vertical="top" wrapText="1" shrinkToFit="1"/>
    </xf>
    <xf numFmtId="0" fontId="6" fillId="17" borderId="7" xfId="0" applyFont="1" applyFill="1" applyBorder="1" applyAlignment="1">
      <alignment horizontal="left" vertical="top" wrapText="1" shrinkToFit="1"/>
    </xf>
    <xf numFmtId="0" fontId="0" fillId="17" borderId="7" xfId="0" applyFill="1" applyBorder="1" applyAlignment="1">
      <alignment horizontal="center" vertical="top" wrapText="1" shrinkToFit="1"/>
    </xf>
    <xf numFmtId="0" fontId="6" fillId="17" borderId="7" xfId="0" applyFont="1" applyFill="1" applyBorder="1" applyAlignment="1">
      <alignment horizontal="center" vertical="top" wrapText="1" shrinkToFit="1"/>
    </xf>
    <xf numFmtId="0" fontId="8" fillId="0" borderId="7" xfId="0" applyFont="1" applyBorder="1" applyAlignment="1">
      <alignment horizontal="center" vertical="top" wrapText="1" shrinkToFit="1"/>
    </xf>
    <xf numFmtId="0" fontId="8" fillId="0" borderId="11" xfId="0" applyFont="1" applyBorder="1" applyAlignment="1">
      <alignment horizontal="center" vertical="top" wrapText="1" shrinkToFit="1"/>
    </xf>
    <xf numFmtId="0" fontId="0" fillId="0" borderId="11" xfId="0" applyBorder="1" applyAlignment="1">
      <alignment horizontal="center" vertical="top" wrapText="1" shrinkToFit="1"/>
    </xf>
    <xf numFmtId="0" fontId="2" fillId="0" borderId="7" xfId="0" applyFont="1" applyBorder="1" applyAlignment="1">
      <alignment horizontal="center" vertical="top" wrapText="1" shrinkToFit="1"/>
    </xf>
    <xf numFmtId="0" fontId="2" fillId="0" borderId="11" xfId="0" applyFont="1" applyBorder="1" applyAlignment="1">
      <alignment horizontal="center" vertical="top" wrapText="1" shrinkToFit="1"/>
    </xf>
    <xf numFmtId="0" fontId="0" fillId="6" borderId="0" xfId="0" applyFill="1" applyAlignment="1">
      <alignment vertical="top"/>
    </xf>
    <xf numFmtId="0" fontId="29" fillId="5" borderId="7" xfId="0" applyFont="1" applyFill="1" applyBorder="1" applyAlignment="1">
      <alignment vertical="top" wrapText="1"/>
    </xf>
    <xf numFmtId="0" fontId="29" fillId="17" borderId="7" xfId="0" applyFont="1" applyFill="1" applyBorder="1" applyAlignment="1">
      <alignment vertical="top" wrapText="1"/>
    </xf>
    <xf numFmtId="0" fontId="6" fillId="17" borderId="11" xfId="0" applyFont="1" applyFill="1" applyBorder="1" applyAlignment="1">
      <alignment horizontal="center" vertical="top" wrapText="1" shrinkToFit="1"/>
    </xf>
    <xf numFmtId="0" fontId="6" fillId="6" borderId="0" xfId="0" applyFont="1" applyFill="1" applyAlignment="1">
      <alignment horizontal="left" vertical="top" wrapText="1"/>
    </xf>
    <xf numFmtId="0" fontId="0" fillId="6" borderId="0" xfId="0" applyFill="1" applyAlignment="1">
      <alignment horizontal="center" vertical="top" wrapText="1" shrinkToFit="1"/>
    </xf>
    <xf numFmtId="0" fontId="6" fillId="6" borderId="0" xfId="0" applyFont="1" applyFill="1" applyAlignment="1">
      <alignment horizontal="center" vertical="top" wrapText="1" shrinkToFit="1"/>
    </xf>
    <xf numFmtId="0" fontId="0" fillId="6" borderId="0" xfId="0" applyFill="1" applyAlignment="1" applyProtection="1">
      <alignment horizontal="left" vertical="top" wrapText="1" shrinkToFit="1"/>
      <protection locked="0"/>
    </xf>
    <xf numFmtId="0" fontId="6" fillId="6" borderId="0" xfId="0" applyFont="1" applyFill="1" applyAlignment="1" applyProtection="1">
      <alignment horizontal="center" vertical="top" wrapText="1" shrinkToFit="1"/>
      <protection locked="0"/>
    </xf>
    <xf numFmtId="0" fontId="6" fillId="5" borderId="7" xfId="0" applyFont="1" applyFill="1" applyBorder="1" applyAlignment="1">
      <alignment wrapText="1"/>
    </xf>
    <xf numFmtId="0" fontId="6" fillId="0" borderId="4" xfId="0" applyFont="1" applyBorder="1" applyAlignment="1">
      <alignment vertical="top" wrapText="1"/>
    </xf>
    <xf numFmtId="0" fontId="0" fillId="0" borderId="5" xfId="0" applyBorder="1" applyAlignment="1" applyProtection="1">
      <alignment horizontal="center" vertical="top" wrapText="1" shrinkToFit="1"/>
      <protection locked="0"/>
    </xf>
    <xf numFmtId="0" fontId="1" fillId="0" borderId="0" xfId="0" applyFont="1" applyAlignment="1">
      <alignment vertical="top"/>
    </xf>
    <xf numFmtId="0" fontId="6" fillId="0" borderId="0" xfId="0" applyFont="1" applyAlignment="1">
      <alignment vertical="top" wrapText="1"/>
    </xf>
    <xf numFmtId="0" fontId="6" fillId="0" borderId="11" xfId="0" applyFont="1" applyBorder="1" applyAlignment="1">
      <alignment vertical="top" wrapText="1"/>
    </xf>
    <xf numFmtId="0" fontId="12" fillId="0" borderId="7" xfId="0" applyFont="1" applyBorder="1" applyAlignment="1">
      <alignment horizontal="left" vertical="top" shrinkToFit="1"/>
    </xf>
    <xf numFmtId="0" fontId="6" fillId="5" borderId="12" xfId="0" applyFont="1" applyFill="1" applyBorder="1" applyAlignment="1">
      <alignment horizontal="left" vertical="top" wrapText="1" shrinkToFit="1"/>
    </xf>
    <xf numFmtId="0" fontId="0" fillId="9" borderId="7" xfId="0" applyFill="1" applyBorder="1" applyAlignment="1" applyProtection="1">
      <alignment horizontal="left" vertical="top" wrapText="1" shrinkToFit="1"/>
      <protection locked="0"/>
    </xf>
    <xf numFmtId="0" fontId="8" fillId="0" borderId="0" xfId="0" applyFont="1" applyAlignment="1">
      <alignment horizontal="center" vertical="top" wrapText="1" shrinkToFit="1"/>
    </xf>
    <xf numFmtId="0" fontId="8" fillId="0" borderId="5" xfId="0" applyFont="1" applyBorder="1" applyAlignment="1">
      <alignment horizontal="center" vertical="top" wrapText="1" shrinkToFit="1"/>
    </xf>
    <xf numFmtId="0" fontId="8" fillId="0" borderId="4" xfId="0" applyFont="1" applyBorder="1" applyAlignment="1">
      <alignment horizontal="center" vertical="top" wrapText="1" shrinkToFit="1"/>
    </xf>
    <xf numFmtId="0" fontId="8" fillId="2" borderId="0" xfId="0" applyFont="1" applyFill="1" applyAlignment="1">
      <alignment horizontal="center" vertical="top" wrapText="1" shrinkToFit="1"/>
    </xf>
    <xf numFmtId="0" fontId="8" fillId="2" borderId="5" xfId="0" applyFont="1" applyFill="1" applyBorder="1" applyAlignment="1">
      <alignment horizontal="center" vertical="top" wrapText="1" shrinkToFit="1"/>
    </xf>
    <xf numFmtId="0" fontId="8" fillId="2" borderId="4" xfId="0" applyFont="1" applyFill="1" applyBorder="1" applyAlignment="1">
      <alignment horizontal="center" vertical="top" wrapText="1" shrinkToFit="1"/>
    </xf>
    <xf numFmtId="0" fontId="6" fillId="18" borderId="7" xfId="0" applyFont="1" applyFill="1" applyBorder="1" applyAlignment="1">
      <alignment vertical="top" wrapText="1"/>
    </xf>
    <xf numFmtId="0" fontId="0" fillId="14" borderId="7" xfId="0" applyFill="1" applyBorder="1" applyAlignment="1">
      <alignment horizontal="left" vertical="top" wrapText="1" shrinkToFit="1"/>
    </xf>
    <xf numFmtId="0" fontId="0" fillId="5" borderId="7" xfId="0" applyFill="1" applyBorder="1" applyAlignment="1">
      <alignment horizontal="left" vertical="top" wrapText="1"/>
    </xf>
    <xf numFmtId="164" fontId="0" fillId="5" borderId="7" xfId="0" applyNumberFormat="1" applyFill="1" applyBorder="1" applyAlignment="1">
      <alignment horizontal="center" vertical="top"/>
    </xf>
    <xf numFmtId="0" fontId="33" fillId="0" borderId="0" xfId="0" applyFont="1" applyAlignment="1">
      <alignment horizontal="left" vertical="top" wrapText="1" shrinkToFit="1"/>
    </xf>
    <xf numFmtId="0" fontId="28" fillId="0" borderId="0" xfId="0" applyFont="1" applyAlignment="1">
      <alignment horizontal="left" vertical="top" wrapText="1" shrinkToFit="1"/>
    </xf>
    <xf numFmtId="0" fontId="29" fillId="0" borderId="0" xfId="0" applyFont="1" applyAlignment="1">
      <alignment horizontal="left" vertical="top" wrapText="1" shrinkToFit="1"/>
    </xf>
    <xf numFmtId="0" fontId="29" fillId="0" borderId="7" xfId="0" applyFont="1" applyBorder="1" applyAlignment="1">
      <alignment horizontal="center" vertical="top" wrapText="1" shrinkToFit="1"/>
    </xf>
    <xf numFmtId="0" fontId="29" fillId="0" borderId="11" xfId="0" applyFont="1" applyBorder="1" applyAlignment="1">
      <alignment horizontal="center" vertical="top" wrapText="1" shrinkToFit="1"/>
    </xf>
    <xf numFmtId="0" fontId="33" fillId="0" borderId="7" xfId="0" applyFont="1" applyBorder="1" applyAlignment="1">
      <alignment horizontal="center" vertical="top" wrapText="1" shrinkToFit="1"/>
    </xf>
    <xf numFmtId="0" fontId="33" fillId="0" borderId="11" xfId="0" applyFont="1" applyBorder="1" applyAlignment="1">
      <alignment horizontal="center" vertical="top" wrapText="1" shrinkToFit="1"/>
    </xf>
    <xf numFmtId="0" fontId="33" fillId="4" borderId="0" xfId="0" applyFont="1" applyFill="1" applyAlignment="1">
      <alignment horizontal="left" vertical="top" wrapText="1" shrinkToFit="1"/>
    </xf>
    <xf numFmtId="0" fontId="29" fillId="5" borderId="7" xfId="0" applyFont="1" applyFill="1" applyBorder="1" applyAlignment="1">
      <alignment horizontal="left" vertical="top" shrinkToFit="1"/>
    </xf>
    <xf numFmtId="0" fontId="28" fillId="5" borderId="7" xfId="0" applyFont="1" applyFill="1" applyBorder="1" applyAlignment="1">
      <alignment vertical="top" wrapText="1"/>
    </xf>
    <xf numFmtId="0" fontId="29" fillId="5" borderId="7" xfId="0" applyFont="1" applyFill="1" applyBorder="1" applyAlignment="1">
      <alignment horizontal="center" vertical="top" wrapText="1" shrinkToFit="1"/>
    </xf>
    <xf numFmtId="0" fontId="29" fillId="5" borderId="11" xfId="0" applyFont="1" applyFill="1" applyBorder="1" applyAlignment="1">
      <alignment horizontal="center" vertical="top" wrapText="1" shrinkToFit="1"/>
    </xf>
    <xf numFmtId="0" fontId="28" fillId="10" borderId="7" xfId="0" applyFont="1" applyFill="1" applyBorder="1" applyAlignment="1" applyProtection="1">
      <alignment horizontal="left" vertical="top" wrapText="1" shrinkToFit="1"/>
      <protection locked="0"/>
    </xf>
    <xf numFmtId="0" fontId="29" fillId="5" borderId="7" xfId="0" applyFont="1" applyFill="1" applyBorder="1" applyAlignment="1">
      <alignment horizontal="left" vertical="top" wrapText="1" shrinkToFit="1"/>
    </xf>
    <xf numFmtId="0" fontId="28" fillId="0" borderId="0" xfId="0" applyFont="1" applyAlignment="1" applyProtection="1">
      <alignment horizontal="left" vertical="top" wrapText="1" shrinkToFit="1"/>
      <protection locked="0"/>
    </xf>
    <xf numFmtId="0" fontId="29" fillId="0" borderId="0" xfId="0" applyFont="1" applyAlignment="1" applyProtection="1">
      <alignment horizontal="left" vertical="top" wrapText="1" shrinkToFit="1"/>
      <protection locked="0"/>
    </xf>
    <xf numFmtId="0" fontId="29" fillId="3" borderId="11" xfId="0" applyFont="1" applyFill="1" applyBorder="1" applyAlignment="1">
      <alignment horizontal="center" vertical="top" wrapText="1" shrinkToFit="1"/>
    </xf>
    <xf numFmtId="0" fontId="29" fillId="14" borderId="7" xfId="0" applyFont="1" applyFill="1" applyBorder="1" applyAlignment="1">
      <alignment vertical="top" wrapText="1"/>
    </xf>
    <xf numFmtId="0" fontId="29" fillId="5" borderId="14" xfId="0" applyFont="1" applyFill="1" applyBorder="1" applyAlignment="1">
      <alignment horizontal="left" vertical="top" shrinkToFit="1"/>
    </xf>
    <xf numFmtId="0" fontId="29" fillId="5" borderId="16" xfId="0" applyFont="1" applyFill="1" applyBorder="1" applyAlignment="1">
      <alignment horizontal="center" vertical="top" wrapText="1" shrinkToFit="1"/>
    </xf>
    <xf numFmtId="0" fontId="32" fillId="0" borderId="0" xfId="0" applyFont="1" applyAlignment="1">
      <alignment horizontal="left" vertical="top" shrinkToFit="1"/>
    </xf>
    <xf numFmtId="0" fontId="34" fillId="0" borderId="0" xfId="0" applyFont="1" applyAlignment="1">
      <alignment horizontal="left" vertical="top" wrapText="1" shrinkToFit="1"/>
    </xf>
    <xf numFmtId="0" fontId="29" fillId="5" borderId="12" xfId="0" applyFont="1" applyFill="1" applyBorder="1" applyAlignment="1">
      <alignment horizontal="left" vertical="top" shrinkToFit="1"/>
    </xf>
    <xf numFmtId="0" fontId="29" fillId="5" borderId="13" xfId="0" applyFont="1" applyFill="1" applyBorder="1" applyAlignment="1">
      <alignment horizontal="center" vertical="top" wrapText="1" shrinkToFit="1"/>
    </xf>
    <xf numFmtId="0" fontId="28" fillId="0" borderId="0" xfId="0" applyFont="1" applyAlignment="1">
      <alignment horizontal="left" vertical="top" shrinkToFit="1"/>
    </xf>
    <xf numFmtId="0" fontId="29" fillId="5" borderId="10" xfId="0" applyFont="1" applyFill="1" applyBorder="1" applyAlignment="1">
      <alignment horizontal="center" vertical="top" wrapText="1" shrinkToFit="1"/>
    </xf>
    <xf numFmtId="0" fontId="29" fillId="5" borderId="6" xfId="0" applyFont="1" applyFill="1" applyBorder="1" applyAlignment="1">
      <alignment horizontal="left" vertical="top" shrinkToFit="1"/>
    </xf>
    <xf numFmtId="164" fontId="29" fillId="5" borderId="9" xfId="0" quotePrefix="1" applyNumberFormat="1" applyFont="1" applyFill="1" applyBorder="1" applyAlignment="1">
      <alignment horizontal="left" vertical="top" shrinkToFit="1"/>
    </xf>
    <xf numFmtId="0" fontId="29" fillId="5" borderId="10" xfId="0" applyFont="1" applyFill="1" applyBorder="1" applyAlignment="1">
      <alignment horizontal="left" vertical="top" wrapText="1" shrinkToFit="1"/>
    </xf>
    <xf numFmtId="164" fontId="29" fillId="5" borderId="7" xfId="0" quotePrefix="1" applyNumberFormat="1" applyFont="1" applyFill="1" applyBorder="1" applyAlignment="1">
      <alignment horizontal="left" vertical="top" shrinkToFit="1"/>
    </xf>
    <xf numFmtId="49" fontId="29" fillId="5" borderId="7" xfId="0" applyNumberFormat="1" applyFont="1" applyFill="1" applyBorder="1" applyAlignment="1">
      <alignment horizontal="left" vertical="top" wrapText="1" shrinkToFit="1"/>
    </xf>
    <xf numFmtId="0" fontId="32" fillId="0" borderId="0" xfId="0" applyFont="1"/>
    <xf numFmtId="0" fontId="35" fillId="0" borderId="7" xfId="0" applyFont="1" applyBorder="1" applyAlignment="1">
      <alignment horizontal="center" vertical="top" wrapText="1" shrinkToFit="1"/>
    </xf>
    <xf numFmtId="0" fontId="35" fillId="0" borderId="11" xfId="0" applyFont="1" applyBorder="1" applyAlignment="1">
      <alignment horizontal="center" vertical="top" wrapText="1" shrinkToFit="1"/>
    </xf>
    <xf numFmtId="0" fontId="28" fillId="0" borderId="0" xfId="0" applyFont="1" applyAlignment="1" applyProtection="1">
      <alignment horizontal="left" vertical="top" shrinkToFit="1"/>
      <protection locked="0"/>
    </xf>
    <xf numFmtId="0" fontId="29" fillId="0" borderId="0" xfId="0" applyFont="1" applyAlignment="1">
      <alignment horizontal="left" vertical="top" shrinkToFit="1"/>
    </xf>
    <xf numFmtId="0" fontId="29" fillId="0" borderId="0" xfId="0" applyFont="1" applyAlignment="1" applyProtection="1">
      <alignment horizontal="left" vertical="top" shrinkToFit="1"/>
      <protection locked="0"/>
    </xf>
    <xf numFmtId="0" fontId="6" fillId="10" borderId="7" xfId="0" applyFont="1" applyFill="1" applyBorder="1" applyAlignment="1" applyProtection="1">
      <alignment horizontal="left" vertical="top" wrapText="1" shrinkToFit="1"/>
      <protection locked="0"/>
    </xf>
    <xf numFmtId="0" fontId="1" fillId="5" borderId="7" xfId="0" applyFont="1" applyFill="1" applyBorder="1" applyAlignment="1" applyProtection="1">
      <alignment horizontal="center" vertical="top" wrapText="1" shrinkToFit="1"/>
      <protection locked="0"/>
    </xf>
    <xf numFmtId="0" fontId="6" fillId="5" borderId="9" xfId="0" applyFont="1" applyFill="1" applyBorder="1" applyAlignment="1">
      <alignment vertical="top" wrapText="1"/>
    </xf>
    <xf numFmtId="0" fontId="6" fillId="5" borderId="8" xfId="0" applyFont="1" applyFill="1" applyBorder="1" applyAlignment="1" applyProtection="1">
      <alignment horizontal="left" vertical="top" wrapText="1" shrinkToFit="1"/>
      <protection locked="0"/>
    </xf>
    <xf numFmtId="0" fontId="18" fillId="5" borderId="7" xfId="0" applyFont="1" applyFill="1" applyBorder="1" applyAlignment="1">
      <alignment horizontal="left" vertical="top" wrapText="1"/>
    </xf>
    <xf numFmtId="0" fontId="18" fillId="5" borderId="7" xfId="0" applyFont="1" applyFill="1" applyBorder="1" applyAlignment="1">
      <alignment horizontal="left" vertical="top" wrapText="1" shrinkToFit="1"/>
    </xf>
    <xf numFmtId="0" fontId="27" fillId="5" borderId="7" xfId="2" applyFont="1" applyFill="1" applyBorder="1" applyAlignment="1">
      <alignment horizontal="left" vertical="top" wrapText="1"/>
    </xf>
    <xf numFmtId="0" fontId="6" fillId="5" borderId="7" xfId="2" applyFont="1" applyFill="1" applyBorder="1" applyAlignment="1">
      <alignment horizontal="left" vertical="top" wrapText="1"/>
    </xf>
    <xf numFmtId="0" fontId="18" fillId="5" borderId="0" xfId="0" applyFont="1" applyFill="1" applyAlignment="1">
      <alignment vertical="top" wrapText="1"/>
    </xf>
    <xf numFmtId="0" fontId="6" fillId="5" borderId="19" xfId="2" applyFont="1" applyFill="1" applyBorder="1" applyAlignment="1">
      <alignment horizontal="left" vertical="top" wrapText="1"/>
    </xf>
    <xf numFmtId="0" fontId="18" fillId="5" borderId="7" xfId="0" applyFont="1" applyFill="1" applyBorder="1" applyAlignment="1">
      <alignment vertical="top" wrapText="1"/>
    </xf>
    <xf numFmtId="0" fontId="24" fillId="5" borderId="7" xfId="0" applyFont="1" applyFill="1" applyBorder="1" applyAlignment="1">
      <alignment wrapText="1"/>
    </xf>
    <xf numFmtId="0" fontId="23" fillId="5" borderId="7" xfId="0" applyFont="1" applyFill="1" applyBorder="1" applyAlignment="1">
      <alignment vertical="top" wrapText="1"/>
    </xf>
    <xf numFmtId="0" fontId="24" fillId="5" borderId="0" xfId="0" applyFont="1" applyFill="1" applyAlignment="1">
      <alignment wrapText="1"/>
    </xf>
    <xf numFmtId="0" fontId="24" fillId="5" borderId="0" xfId="0" applyFont="1" applyFill="1" applyAlignment="1">
      <alignment vertical="top" wrapText="1"/>
    </xf>
    <xf numFmtId="0" fontId="0" fillId="5" borderId="7" xfId="0" applyFill="1" applyBorder="1" applyAlignment="1">
      <alignment wrapText="1"/>
    </xf>
    <xf numFmtId="0" fontId="28" fillId="5" borderId="7" xfId="0" applyFont="1" applyFill="1" applyBorder="1" applyAlignment="1">
      <alignment vertical="center"/>
    </xf>
    <xf numFmtId="0" fontId="28" fillId="5" borderId="7" xfId="0" applyFont="1" applyFill="1" applyBorder="1" applyAlignment="1">
      <alignment wrapText="1"/>
    </xf>
    <xf numFmtId="0" fontId="6" fillId="0" borderId="0" xfId="0" applyFont="1" applyAlignment="1">
      <alignment wrapText="1"/>
    </xf>
    <xf numFmtId="0" fontId="6" fillId="0" borderId="0" xfId="0" applyFont="1"/>
    <xf numFmtId="0" fontId="0" fillId="10" borderId="7" xfId="0" applyFill="1" applyBorder="1" applyAlignment="1">
      <alignment horizontal="left" vertical="top" wrapText="1" shrinkToFit="1"/>
    </xf>
    <xf numFmtId="0" fontId="23" fillId="5" borderId="7" xfId="2" applyFont="1" applyFill="1" applyBorder="1" applyAlignment="1">
      <alignment vertical="top" wrapText="1"/>
    </xf>
    <xf numFmtId="0" fontId="2" fillId="7" borderId="17" xfId="0" applyFont="1" applyFill="1" applyBorder="1"/>
    <xf numFmtId="0" fontId="2" fillId="7" borderId="19" xfId="0" applyFont="1" applyFill="1" applyBorder="1" applyAlignment="1">
      <alignment horizontal="right"/>
    </xf>
    <xf numFmtId="0" fontId="2" fillId="7" borderId="19" xfId="0" applyFont="1" applyFill="1" applyBorder="1"/>
    <xf numFmtId="14" fontId="2" fillId="7" borderId="19" xfId="0" applyNumberFormat="1" applyFont="1" applyFill="1" applyBorder="1"/>
    <xf numFmtId="0" fontId="2" fillId="7" borderId="22" xfId="0" applyFont="1" applyFill="1" applyBorder="1"/>
    <xf numFmtId="0" fontId="2" fillId="7" borderId="23" xfId="0" applyFont="1" applyFill="1" applyBorder="1"/>
    <xf numFmtId="0" fontId="2" fillId="7" borderId="7" xfId="0" applyFont="1" applyFill="1" applyBorder="1" applyAlignment="1">
      <alignment horizontal="right"/>
    </xf>
    <xf numFmtId="0" fontId="2" fillId="7" borderId="0" xfId="0" applyFont="1" applyFill="1"/>
    <xf numFmtId="0" fontId="2" fillId="8" borderId="11" xfId="0" applyFont="1" applyFill="1" applyBorder="1"/>
    <xf numFmtId="0" fontId="2" fillId="8" borderId="20" xfId="0" applyFont="1" applyFill="1" applyBorder="1"/>
    <xf numFmtId="0" fontId="2" fillId="8" borderId="21" xfId="0" applyFont="1" applyFill="1" applyBorder="1"/>
    <xf numFmtId="0" fontId="0" fillId="8" borderId="20" xfId="0" applyFill="1" applyBorder="1"/>
    <xf numFmtId="0" fontId="0" fillId="8" borderId="21" xfId="0" applyFill="1" applyBorder="1"/>
    <xf numFmtId="0" fontId="32" fillId="0" borderId="0" xfId="0" applyFont="1" applyAlignment="1">
      <alignment wrapText="1"/>
    </xf>
    <xf numFmtId="0" fontId="29" fillId="5" borderId="7" xfId="0" applyFont="1" applyFill="1" applyBorder="1" applyAlignment="1">
      <alignment horizontal="left" vertical="top" wrapText="1"/>
    </xf>
    <xf numFmtId="0" fontId="29" fillId="5" borderId="10" xfId="0" applyFont="1" applyFill="1" applyBorder="1" applyAlignment="1">
      <alignment horizontal="left" vertical="top" wrapText="1"/>
    </xf>
    <xf numFmtId="0" fontId="29" fillId="5" borderId="13" xfId="0" applyFont="1" applyFill="1" applyBorder="1" applyAlignment="1">
      <alignment horizontal="left" vertical="top" wrapText="1" shrinkToFit="1"/>
    </xf>
    <xf numFmtId="164" fontId="29" fillId="5" borderId="14" xfId="0" quotePrefix="1" applyNumberFormat="1" applyFont="1" applyFill="1" applyBorder="1" applyAlignment="1">
      <alignment horizontal="left" vertical="top" shrinkToFit="1"/>
    </xf>
    <xf numFmtId="0" fontId="29" fillId="5" borderId="15" xfId="0" applyFont="1" applyFill="1" applyBorder="1" applyAlignment="1">
      <alignment horizontal="left" vertical="top" wrapText="1" shrinkToFit="1"/>
    </xf>
    <xf numFmtId="0" fontId="29" fillId="5" borderId="15" xfId="0" applyFont="1" applyFill="1" applyBorder="1" applyAlignment="1">
      <alignment horizontal="center" vertical="top" wrapText="1" shrinkToFit="1"/>
    </xf>
    <xf numFmtId="0" fontId="6" fillId="5" borderId="13" xfId="0" applyFont="1" applyFill="1" applyBorder="1" applyAlignment="1">
      <alignment vertical="top" wrapText="1"/>
    </xf>
    <xf numFmtId="0" fontId="6" fillId="15" borderId="7" xfId="0" applyFont="1" applyFill="1" applyBorder="1" applyAlignment="1">
      <alignment vertical="top" wrapText="1"/>
    </xf>
    <xf numFmtId="0" fontId="0" fillId="0" borderId="26" xfId="0" applyBorder="1" applyAlignment="1">
      <alignment horizontal="left" vertical="top" shrinkToFit="1"/>
    </xf>
    <xf numFmtId="0" fontId="0" fillId="4" borderId="26" xfId="0" applyFill="1" applyBorder="1" applyAlignment="1">
      <alignment horizontal="left" vertical="top" shrinkToFit="1"/>
    </xf>
    <xf numFmtId="0" fontId="0" fillId="6" borderId="26" xfId="0" applyFill="1" applyBorder="1" applyAlignment="1">
      <alignment horizontal="left" vertical="top" shrinkToFit="1"/>
    </xf>
    <xf numFmtId="0" fontId="4" fillId="7" borderId="27" xfId="0" applyFont="1" applyFill="1" applyBorder="1" applyAlignment="1" applyProtection="1">
      <alignment horizontal="left" vertical="top" shrinkToFit="1"/>
      <protection locked="0"/>
    </xf>
    <xf numFmtId="0" fontId="5" fillId="7" borderId="26" xfId="0" applyFont="1" applyFill="1" applyBorder="1" applyAlignment="1" applyProtection="1">
      <alignment horizontal="center" vertical="top" wrapText="1" shrinkToFit="1"/>
      <protection locked="0"/>
    </xf>
    <xf numFmtId="0" fontId="0" fillId="0" borderId="26" xfId="0" applyBorder="1" applyAlignment="1" applyProtection="1">
      <alignment horizontal="left" vertical="top" shrinkToFit="1"/>
      <protection locked="0"/>
    </xf>
    <xf numFmtId="0" fontId="6" fillId="0" borderId="26" xfId="0" applyFont="1" applyBorder="1" applyAlignment="1" applyProtection="1">
      <alignment horizontal="left" vertical="top" wrapText="1" shrinkToFit="1"/>
      <protection locked="0"/>
    </xf>
    <xf numFmtId="0" fontId="0" fillId="0" borderId="26" xfId="0" applyBorder="1" applyAlignment="1" applyProtection="1">
      <alignment horizontal="left" vertical="top" wrapText="1" shrinkToFit="1"/>
      <protection locked="0"/>
    </xf>
    <xf numFmtId="0" fontId="6" fillId="16" borderId="7" xfId="0" applyFont="1" applyFill="1" applyBorder="1" applyAlignment="1">
      <alignment vertical="top" wrapText="1"/>
    </xf>
    <xf numFmtId="0" fontId="6" fillId="16" borderId="7" xfId="0" applyFont="1" applyFill="1" applyBorder="1" applyAlignment="1">
      <alignment horizontal="left" vertical="top" wrapText="1"/>
    </xf>
    <xf numFmtId="0" fontId="6" fillId="5" borderId="25" xfId="0" applyFont="1" applyFill="1" applyBorder="1" applyAlignment="1">
      <alignment horizontal="center" vertical="top" wrapText="1" shrinkToFit="1"/>
    </xf>
    <xf numFmtId="0" fontId="6" fillId="5" borderId="18" xfId="0" applyFont="1" applyFill="1" applyBorder="1" applyAlignment="1">
      <alignment horizontal="center" vertical="top" wrapText="1" shrinkToFit="1"/>
    </xf>
    <xf numFmtId="0" fontId="0" fillId="5" borderId="25" xfId="0" applyFill="1" applyBorder="1" applyAlignment="1">
      <alignment horizontal="center" vertical="top" wrapText="1" shrinkToFit="1"/>
    </xf>
    <xf numFmtId="0" fontId="6" fillId="5" borderId="19" xfId="0" applyFont="1" applyFill="1" applyBorder="1" applyAlignment="1">
      <alignment vertical="top" wrapText="1"/>
    </xf>
    <xf numFmtId="0" fontId="0" fillId="5" borderId="19" xfId="0" applyFill="1" applyBorder="1" applyAlignment="1">
      <alignment horizontal="center" vertical="top" wrapText="1" shrinkToFit="1"/>
    </xf>
    <xf numFmtId="0" fontId="6" fillId="5" borderId="28" xfId="0" applyFont="1" applyFill="1" applyBorder="1" applyAlignment="1">
      <alignment horizontal="center" vertical="top" wrapText="1" shrinkToFit="1"/>
    </xf>
    <xf numFmtId="0" fontId="6" fillId="14" borderId="7" xfId="0" applyFont="1" applyFill="1" applyBorder="1" applyAlignment="1">
      <alignment vertical="top" wrapText="1"/>
    </xf>
    <xf numFmtId="0" fontId="2" fillId="6" borderId="0" xfId="0" applyFont="1" applyFill="1"/>
    <xf numFmtId="0" fontId="6" fillId="19" borderId="7" xfId="0" applyFont="1" applyFill="1" applyBorder="1" applyAlignment="1">
      <alignment horizontal="left" vertical="top"/>
    </xf>
    <xf numFmtId="0" fontId="6" fillId="19" borderId="7" xfId="0" applyFont="1" applyFill="1" applyBorder="1" applyAlignment="1">
      <alignment vertical="top" wrapText="1"/>
    </xf>
    <xf numFmtId="0" fontId="0" fillId="19" borderId="7" xfId="0" applyFill="1" applyBorder="1" applyAlignment="1">
      <alignment horizontal="center" vertical="top" wrapText="1" shrinkToFit="1"/>
    </xf>
    <xf numFmtId="0" fontId="6" fillId="19" borderId="11" xfId="0" applyFont="1" applyFill="1" applyBorder="1" applyAlignment="1">
      <alignment horizontal="center" vertical="top" wrapText="1" shrinkToFit="1"/>
    </xf>
    <xf numFmtId="0" fontId="6" fillId="19" borderId="7" xfId="0" applyFont="1" applyFill="1" applyBorder="1" applyAlignment="1" applyProtection="1">
      <alignment horizontal="left" vertical="top" wrapText="1" shrinkToFit="1"/>
      <protection locked="0"/>
    </xf>
    <xf numFmtId="0" fontId="6" fillId="19" borderId="8" xfId="0" applyFont="1" applyFill="1" applyBorder="1" applyAlignment="1" applyProtection="1">
      <alignment horizontal="center" vertical="top" wrapText="1" shrinkToFit="1"/>
      <protection locked="0"/>
    </xf>
    <xf numFmtId="0" fontId="1" fillId="19" borderId="7" xfId="0" applyFont="1" applyFill="1" applyBorder="1" applyAlignment="1">
      <alignment horizontal="center" vertical="top" wrapText="1" shrinkToFit="1"/>
    </xf>
    <xf numFmtId="0" fontId="1" fillId="19" borderId="11" xfId="0" applyFont="1" applyFill="1" applyBorder="1" applyAlignment="1">
      <alignment horizontal="center" vertical="top" wrapText="1" shrinkToFit="1"/>
    </xf>
    <xf numFmtId="0" fontId="1" fillId="19" borderId="7" xfId="0" applyFont="1" applyFill="1" applyBorder="1" applyAlignment="1" applyProtection="1">
      <alignment horizontal="left" vertical="top" wrapText="1" shrinkToFit="1"/>
      <protection locked="0"/>
    </xf>
    <xf numFmtId="0" fontId="1" fillId="19" borderId="8" xfId="0" applyFont="1" applyFill="1" applyBorder="1" applyAlignment="1" applyProtection="1">
      <alignment horizontal="center" vertical="top" wrapText="1" shrinkToFit="1"/>
      <protection locked="0"/>
    </xf>
    <xf numFmtId="0" fontId="6" fillId="19" borderId="7" xfId="0" applyFont="1" applyFill="1" applyBorder="1" applyAlignment="1">
      <alignment vertical="top"/>
    </xf>
    <xf numFmtId="0" fontId="6" fillId="19" borderId="7" xfId="0" applyFont="1" applyFill="1" applyBorder="1" applyAlignment="1">
      <alignment horizontal="left" vertical="top" wrapText="1"/>
    </xf>
    <xf numFmtId="0" fontId="6" fillId="19" borderId="7" xfId="0" applyFont="1" applyFill="1" applyBorder="1" applyAlignment="1">
      <alignment horizontal="center" vertical="top" wrapText="1" shrinkToFit="1"/>
    </xf>
    <xf numFmtId="0" fontId="1" fillId="19" borderId="0" xfId="0" applyFont="1" applyFill="1" applyAlignment="1">
      <alignment vertical="top"/>
    </xf>
    <xf numFmtId="0" fontId="0" fillId="19" borderId="7" xfId="0" applyFill="1" applyBorder="1" applyAlignment="1" applyProtection="1">
      <alignment horizontal="left" vertical="top" wrapText="1" shrinkToFit="1"/>
      <protection locked="0"/>
    </xf>
    <xf numFmtId="0" fontId="0" fillId="19" borderId="7" xfId="0" applyFill="1" applyBorder="1" applyAlignment="1">
      <alignment horizontal="left" vertical="top" shrinkToFit="1"/>
    </xf>
    <xf numFmtId="0" fontId="0" fillId="19" borderId="7" xfId="0" applyFill="1" applyBorder="1" applyAlignment="1">
      <alignment horizontal="left" vertical="top" wrapText="1" shrinkToFit="1"/>
    </xf>
    <xf numFmtId="0" fontId="0" fillId="19" borderId="0" xfId="0" applyFill="1" applyAlignment="1">
      <alignment vertical="top"/>
    </xf>
    <xf numFmtId="0" fontId="23" fillId="19" borderId="7" xfId="2" applyFont="1" applyFill="1" applyBorder="1" applyAlignment="1">
      <alignment vertical="top" wrapText="1"/>
    </xf>
    <xf numFmtId="0" fontId="6" fillId="19" borderId="7" xfId="0" applyFont="1" applyFill="1" applyBorder="1" applyAlignment="1" applyProtection="1">
      <alignment horizontal="center" vertical="top" wrapText="1" shrinkToFit="1"/>
      <protection locked="0"/>
    </xf>
    <xf numFmtId="0" fontId="6" fillId="19" borderId="12" xfId="0" applyFont="1" applyFill="1" applyBorder="1" applyAlignment="1">
      <alignment horizontal="left" vertical="top" shrinkToFit="1"/>
    </xf>
    <xf numFmtId="0" fontId="6" fillId="19" borderId="7" xfId="0" applyFont="1" applyFill="1" applyBorder="1" applyAlignment="1">
      <alignment horizontal="left" vertical="top" wrapText="1" shrinkToFit="1"/>
    </xf>
    <xf numFmtId="0" fontId="29" fillId="19" borderId="7" xfId="0" applyFont="1" applyFill="1" applyBorder="1" applyAlignment="1">
      <alignment horizontal="left" vertical="top" shrinkToFit="1"/>
    </xf>
    <xf numFmtId="0" fontId="28" fillId="19" borderId="7" xfId="0" applyFont="1" applyFill="1" applyBorder="1" applyAlignment="1">
      <alignment vertical="top" wrapText="1"/>
    </xf>
    <xf numFmtId="0" fontId="29" fillId="19" borderId="7" xfId="0" applyFont="1" applyFill="1" applyBorder="1" applyAlignment="1">
      <alignment horizontal="center" vertical="top" wrapText="1" shrinkToFit="1"/>
    </xf>
    <xf numFmtId="0" fontId="29" fillId="19" borderId="11" xfId="0" applyFont="1" applyFill="1" applyBorder="1" applyAlignment="1">
      <alignment horizontal="center" vertical="top" wrapText="1" shrinkToFit="1"/>
    </xf>
    <xf numFmtId="0" fontId="6" fillId="19" borderId="12" xfId="0" applyFont="1" applyFill="1" applyBorder="1" applyAlignment="1">
      <alignment horizontal="left" vertical="top" wrapText="1" shrinkToFit="1"/>
    </xf>
    <xf numFmtId="0" fontId="9" fillId="6" borderId="0" xfId="0" applyFont="1" applyFill="1" applyAlignment="1">
      <alignment horizontal="left" vertical="top" wrapText="1" shrinkToFit="1"/>
    </xf>
  </cellXfs>
  <cellStyles count="7">
    <cellStyle name="Hyperlink 2" xfId="5" xr:uid="{997B599F-1655-4BF8-9442-BBB524A215D7}"/>
    <cellStyle name="Komma" xfId="1" builtinId="3"/>
    <cellStyle name="Komma 2" xfId="6" xr:uid="{9F6E701F-25C1-4785-B53D-F54126BD60CF}"/>
    <cellStyle name="Standaard" xfId="0" builtinId="0"/>
    <cellStyle name="Standaard 2" xfId="2" xr:uid="{46F16443-4C30-4A97-9718-181130A6FC5C}"/>
    <cellStyle name="Standaard 3" xfId="3" xr:uid="{FB3B3B77-C9A2-41DC-97A7-83926867457E}"/>
    <cellStyle name="Standaard 4" xfId="4" xr:uid="{7299935B-D8F0-4A97-B24F-A77EB124EF30}"/>
  </cellStyles>
  <dxfs count="0"/>
  <tableStyles count="0" defaultTableStyle="TableStyleMedium2" defaultPivotStyle="PivotStyleLight16"/>
  <colors>
    <mruColors>
      <color rgb="FFDDBA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312420</xdr:colOff>
      <xdr:row>11</xdr:row>
      <xdr:rowOff>53340</xdr:rowOff>
    </xdr:from>
    <xdr:to>
      <xdr:col>7</xdr:col>
      <xdr:colOff>556260</xdr:colOff>
      <xdr:row>14</xdr:row>
      <xdr:rowOff>114300</xdr:rowOff>
    </xdr:to>
    <xdr:pic>
      <xdr:nvPicPr>
        <xdr:cNvPr id="2" name="Afbeelding 1" descr="Afbeelding met Lettertype, Graphics, tekst, grafische vormgeving&#10;&#10;Automatisch gegenereerde beschrijving">
          <a:extLst>
            <a:ext uri="{FF2B5EF4-FFF2-40B4-BE49-F238E27FC236}">
              <a16:creationId xmlns:a16="http://schemas.microsoft.com/office/drawing/2014/main" id="{5CB55A79-BED2-EA0A-CCD5-148D560B1B00}"/>
            </a:ext>
          </a:extLst>
        </xdr:cNvPr>
        <xdr:cNvPicPr>
          <a:picLocks noChangeAspect="1"/>
        </xdr:cNvPicPr>
      </xdr:nvPicPr>
      <xdr:blipFill>
        <a:blip xmlns:r="http://schemas.openxmlformats.org/officeDocument/2006/relationships" r:embed="rId1"/>
        <a:stretch>
          <a:fillRect/>
        </a:stretch>
      </xdr:blipFill>
      <xdr:spPr>
        <a:xfrm>
          <a:off x="906780" y="3482340"/>
          <a:ext cx="3810000" cy="7239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9</xdr:col>
      <xdr:colOff>106680</xdr:colOff>
      <xdr:row>0</xdr:row>
      <xdr:rowOff>297180</xdr:rowOff>
    </xdr:from>
    <xdr:to>
      <xdr:col>13</xdr:col>
      <xdr:colOff>198120</xdr:colOff>
      <xdr:row>3</xdr:row>
      <xdr:rowOff>15240</xdr:rowOff>
    </xdr:to>
    <xdr:pic>
      <xdr:nvPicPr>
        <xdr:cNvPr id="5" name="Afbeelding 4">
          <a:extLst>
            <a:ext uri="{FF2B5EF4-FFF2-40B4-BE49-F238E27FC236}">
              <a16:creationId xmlns:a16="http://schemas.microsoft.com/office/drawing/2014/main" id="{00000000-0008-0000-0100-000005000000}"/>
            </a:ext>
          </a:extLst>
        </xdr:cNvPr>
        <xdr:cNvPicPr>
          <a:picLocks noChangeAspect="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l="727" t="8405" r="72458" b="79730"/>
        <a:stretch/>
      </xdr:blipFill>
      <xdr:spPr>
        <a:xfrm>
          <a:off x="5593080" y="297180"/>
          <a:ext cx="2529840" cy="73152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sc.syntrophos.nl\SSC\GN\DV\PO\PBA\Manon\Aanbesteding%20HR\PvE\Kopie%20van%20Bijlage%2014%20Programma%20van%20eisen%200204201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Voorblad"/>
      <sheetName val="Toelichting"/>
      <sheetName val="1. Techniek"/>
      <sheetName val="2. Inf. &amp; Archiefmgt."/>
      <sheetName val="3. Mgt. informatie"/>
      <sheetName val="4. Salarisadmin."/>
      <sheetName val="5. Self Service"/>
      <sheetName val="6. Verlof"/>
      <sheetName val="7. Ziekteverzuim"/>
      <sheetName val="8. Pers. Jaarcyclus"/>
      <sheetName val="9. Innovatie"/>
      <sheetName val="10. PvA"/>
      <sheetName val="11. Demo"/>
      <sheetName val="12. W&amp;S (optioneel)"/>
      <sheetName val="13. Opleidingen (optioneel)"/>
    </sheetNames>
    <sheetDataSet>
      <sheetData sheetId="0">
        <row r="6">
          <cell r="O6" t="str">
            <v>Ja</v>
          </cell>
        </row>
        <row r="7">
          <cell r="O7" t="str">
            <v>Nee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Set>
  </externalBook>
</externalLink>
</file>

<file path=xl/theme/theme1.xml><?xml version="1.0" encoding="utf-8"?>
<a:theme xmlns:a="http://schemas.openxmlformats.org/drawingml/2006/main" name="Nissewaard">
  <a:themeElements>
    <a:clrScheme name="Nissewaard">
      <a:dk1>
        <a:sysClr val="windowText" lastClr="000000"/>
      </a:dk1>
      <a:lt1>
        <a:srgbClr val="FFFFFF"/>
      </a:lt1>
      <a:dk2>
        <a:srgbClr val="00457E"/>
      </a:dk2>
      <a:lt2>
        <a:srgbClr val="F3FAFF"/>
      </a:lt2>
      <a:accent1>
        <a:srgbClr val="00ACE9"/>
      </a:accent1>
      <a:accent2>
        <a:srgbClr val="52AF32"/>
      </a:accent2>
      <a:accent3>
        <a:srgbClr val="00762E"/>
      </a:accent3>
      <a:accent4>
        <a:srgbClr val="FFFFFF"/>
      </a:accent4>
      <a:accent5>
        <a:srgbClr val="FFFFFF"/>
      </a:accent5>
      <a:accent6>
        <a:srgbClr val="FFFFFF"/>
      </a:accent6>
      <a:hlink>
        <a:srgbClr val="FFFFFF"/>
      </a:hlink>
      <a:folHlink>
        <a:srgbClr val="00B0F0"/>
      </a:folHlink>
    </a:clrScheme>
    <a:fontScheme name="nISSEWAARD">
      <a:majorFont>
        <a:latin typeface="Calibri"/>
        <a:ea typeface=""/>
        <a:cs typeface=""/>
      </a:majorFont>
      <a:minorFont>
        <a:latin typeface="Calibri"/>
        <a:ea typeface=""/>
        <a:cs typeface=""/>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31"/>
  <sheetViews>
    <sheetView tabSelected="1" zoomScaleNormal="100" zoomScaleSheetLayoutView="90" workbookViewId="0">
      <selection activeCell="I15" sqref="I15"/>
    </sheetView>
  </sheetViews>
  <sheetFormatPr defaultColWidth="8.7109375" defaultRowHeight="15" x14ac:dyDescent="0.25"/>
  <sheetData>
    <row r="1" spans="1:13" x14ac:dyDescent="0.25">
      <c r="A1" s="45"/>
      <c r="B1" s="45"/>
      <c r="C1" s="45"/>
      <c r="D1" s="45"/>
      <c r="E1" s="45"/>
      <c r="F1" s="45"/>
      <c r="G1" s="45"/>
      <c r="H1" s="45"/>
      <c r="I1" s="45"/>
      <c r="J1" s="45"/>
      <c r="K1" s="45"/>
      <c r="L1" s="45"/>
      <c r="M1" s="45"/>
    </row>
    <row r="2" spans="1:13" x14ac:dyDescent="0.25">
      <c r="A2" s="45"/>
      <c r="B2" s="45"/>
      <c r="C2" s="45"/>
      <c r="D2" s="45"/>
      <c r="E2" s="45"/>
      <c r="F2" s="45"/>
      <c r="G2" s="45"/>
      <c r="H2" s="45"/>
      <c r="I2" s="45"/>
      <c r="J2" s="45"/>
      <c r="K2" s="45"/>
      <c r="L2" s="45"/>
      <c r="M2" s="45"/>
    </row>
    <row r="3" spans="1:13" ht="61.5" x14ac:dyDescent="0.9">
      <c r="A3" s="45"/>
      <c r="B3" s="45"/>
      <c r="C3" s="48" t="s">
        <v>1480</v>
      </c>
      <c r="D3" s="62"/>
      <c r="E3" s="63"/>
      <c r="F3" s="45"/>
      <c r="G3" s="45"/>
      <c r="H3" s="45"/>
      <c r="I3" s="45"/>
      <c r="J3" s="45"/>
      <c r="K3" s="45"/>
      <c r="L3" s="45"/>
      <c r="M3" s="45"/>
    </row>
    <row r="4" spans="1:13" x14ac:dyDescent="0.25">
      <c r="A4" s="45"/>
      <c r="B4" s="45"/>
      <c r="C4" s="45"/>
      <c r="D4" s="45"/>
      <c r="E4" s="45"/>
      <c r="F4" s="45"/>
      <c r="G4" s="45"/>
      <c r="H4" s="45"/>
      <c r="I4" s="45"/>
      <c r="J4" s="45"/>
      <c r="K4" s="45"/>
      <c r="L4" s="45"/>
      <c r="M4" s="45"/>
    </row>
    <row r="5" spans="1:13" ht="61.5" x14ac:dyDescent="0.9">
      <c r="A5" s="45"/>
      <c r="B5" s="45"/>
      <c r="C5" s="48" t="s">
        <v>64</v>
      </c>
      <c r="D5" s="48"/>
      <c r="E5" s="45"/>
      <c r="F5" s="45"/>
      <c r="G5" s="45"/>
      <c r="H5" s="45"/>
      <c r="I5" s="45"/>
      <c r="J5" s="45"/>
      <c r="K5" s="45"/>
      <c r="L5" s="45"/>
      <c r="M5" s="45"/>
    </row>
    <row r="6" spans="1:13" ht="23.25" x14ac:dyDescent="0.35">
      <c r="A6" s="45"/>
      <c r="B6" s="45"/>
      <c r="C6" s="46" t="s">
        <v>65</v>
      </c>
      <c r="D6" s="46"/>
      <c r="E6" s="46"/>
      <c r="F6" s="46"/>
      <c r="G6" s="46"/>
      <c r="H6" s="46"/>
      <c r="I6" s="45"/>
      <c r="J6" s="45"/>
      <c r="K6" s="45"/>
      <c r="L6" s="45"/>
      <c r="M6" s="45"/>
    </row>
    <row r="7" spans="1:13" ht="23.25" x14ac:dyDescent="0.35">
      <c r="A7" s="45"/>
      <c r="B7" s="45"/>
      <c r="C7" s="46"/>
      <c r="D7" s="46"/>
      <c r="E7" s="46"/>
      <c r="F7" s="46"/>
      <c r="G7" s="46"/>
      <c r="H7" s="46"/>
      <c r="I7" s="45"/>
      <c r="J7" s="45"/>
      <c r="K7" s="45"/>
      <c r="L7" s="45"/>
      <c r="M7" s="45"/>
    </row>
    <row r="8" spans="1:13" x14ac:dyDescent="0.25">
      <c r="A8" s="45"/>
      <c r="B8" s="45"/>
      <c r="C8" s="45" t="s">
        <v>1487</v>
      </c>
      <c r="D8" s="45"/>
      <c r="E8" s="45"/>
      <c r="F8" s="45"/>
      <c r="G8" s="45"/>
      <c r="H8" s="45"/>
      <c r="I8" s="45"/>
      <c r="J8" s="45"/>
      <c r="K8" s="45"/>
      <c r="L8" s="45"/>
      <c r="M8" s="45"/>
    </row>
    <row r="9" spans="1:13" x14ac:dyDescent="0.25">
      <c r="A9" s="45"/>
      <c r="B9" s="45"/>
      <c r="C9" s="45" t="s">
        <v>1481</v>
      </c>
      <c r="D9" s="45"/>
      <c r="E9" s="45"/>
      <c r="F9" s="45"/>
      <c r="G9" s="45"/>
      <c r="H9" s="45"/>
      <c r="I9" s="45"/>
      <c r="J9" s="45"/>
      <c r="K9" s="45"/>
      <c r="L9" s="45"/>
      <c r="M9" s="45"/>
    </row>
    <row r="10" spans="1:13" x14ac:dyDescent="0.25">
      <c r="A10" s="45"/>
      <c r="B10" s="45"/>
      <c r="C10" s="45"/>
      <c r="D10" s="45"/>
      <c r="E10" s="45"/>
      <c r="F10" s="45"/>
      <c r="G10" s="45"/>
      <c r="H10" s="45"/>
      <c r="I10" s="45"/>
      <c r="J10" s="45"/>
      <c r="K10" s="45"/>
      <c r="L10" s="45"/>
      <c r="M10" s="45"/>
    </row>
    <row r="11" spans="1:13" x14ac:dyDescent="0.25">
      <c r="A11" s="45"/>
      <c r="B11" s="45"/>
      <c r="C11" s="45"/>
      <c r="D11" s="45"/>
      <c r="E11" s="45"/>
      <c r="F11" s="45"/>
      <c r="G11" s="45"/>
      <c r="H11" s="45"/>
      <c r="I11" s="45"/>
      <c r="J11" s="45"/>
      <c r="K11" s="45"/>
      <c r="L11" s="45"/>
      <c r="M11" s="45"/>
    </row>
    <row r="12" spans="1:13" ht="23.25" x14ac:dyDescent="0.35">
      <c r="A12" s="45"/>
      <c r="B12" s="45"/>
      <c r="C12" s="46"/>
      <c r="D12" s="46"/>
      <c r="E12" s="45"/>
      <c r="F12" s="45"/>
      <c r="G12" s="45"/>
      <c r="H12" s="45"/>
      <c r="I12" s="45"/>
      <c r="J12" s="45"/>
      <c r="K12" s="45"/>
      <c r="L12" s="45"/>
      <c r="M12" s="45"/>
    </row>
    <row r="13" spans="1:13" x14ac:dyDescent="0.25">
      <c r="A13" s="45"/>
      <c r="B13" s="45"/>
      <c r="C13" s="45"/>
      <c r="D13" s="45"/>
      <c r="E13" s="45"/>
      <c r="F13" s="45"/>
      <c r="G13" s="45"/>
      <c r="H13" s="45"/>
      <c r="I13" s="45"/>
      <c r="J13" s="45"/>
      <c r="K13" s="45"/>
      <c r="L13" s="45"/>
      <c r="M13" s="45"/>
    </row>
    <row r="14" spans="1:13" x14ac:dyDescent="0.25">
      <c r="A14" s="45"/>
      <c r="B14" s="45"/>
      <c r="C14" s="45"/>
      <c r="D14" s="45"/>
      <c r="E14" s="45"/>
      <c r="F14" s="45"/>
      <c r="G14" s="45"/>
      <c r="H14" s="45"/>
      <c r="I14" s="45"/>
      <c r="J14" s="45"/>
      <c r="K14" s="45"/>
      <c r="L14" s="45"/>
      <c r="M14" s="45"/>
    </row>
    <row r="15" spans="1:13" x14ac:dyDescent="0.25">
      <c r="A15" s="45"/>
      <c r="B15" s="45"/>
      <c r="C15" s="45"/>
      <c r="D15" s="45"/>
      <c r="E15" s="45"/>
      <c r="F15" s="45"/>
      <c r="G15" s="45"/>
      <c r="H15" s="45"/>
      <c r="I15" s="45"/>
      <c r="J15" s="45"/>
      <c r="K15" s="45"/>
      <c r="L15" s="45"/>
      <c r="M15" s="45"/>
    </row>
    <row r="16" spans="1:13" x14ac:dyDescent="0.25">
      <c r="A16" s="45"/>
      <c r="B16" s="45"/>
      <c r="C16" s="45"/>
      <c r="D16" s="45"/>
      <c r="E16" s="45"/>
      <c r="F16" s="45"/>
      <c r="G16" s="45"/>
      <c r="H16" s="45"/>
      <c r="I16" s="45"/>
      <c r="J16" s="45"/>
      <c r="K16" s="45"/>
      <c r="L16" s="45"/>
      <c r="M16" s="45"/>
    </row>
    <row r="17" spans="1:13" x14ac:dyDescent="0.25">
      <c r="A17" s="45"/>
      <c r="B17" s="45"/>
      <c r="C17" s="45"/>
      <c r="D17" s="45"/>
      <c r="E17" s="45"/>
      <c r="F17" s="45"/>
      <c r="G17" s="45"/>
      <c r="H17" s="45"/>
      <c r="I17" s="45"/>
      <c r="J17" s="45"/>
      <c r="K17" s="45"/>
      <c r="L17" s="45"/>
      <c r="M17" s="45"/>
    </row>
    <row r="18" spans="1:13" x14ac:dyDescent="0.25">
      <c r="A18" s="45"/>
      <c r="B18" s="45"/>
      <c r="C18" s="45"/>
      <c r="D18" s="45"/>
      <c r="E18" s="45"/>
      <c r="F18" s="45"/>
      <c r="G18" s="45"/>
      <c r="H18" s="45"/>
      <c r="I18" s="45"/>
      <c r="J18" s="45"/>
      <c r="K18" s="45"/>
      <c r="L18" s="45"/>
      <c r="M18" s="45"/>
    </row>
    <row r="19" spans="1:13" x14ac:dyDescent="0.25">
      <c r="A19" s="45"/>
      <c r="B19" s="45"/>
      <c r="C19" s="45"/>
      <c r="D19" s="45"/>
      <c r="E19" s="45"/>
      <c r="F19" s="45"/>
      <c r="G19" s="45"/>
      <c r="H19" s="45"/>
      <c r="I19" s="45"/>
      <c r="J19" s="45"/>
      <c r="K19" s="45"/>
      <c r="L19" s="45"/>
      <c r="M19" s="45"/>
    </row>
    <row r="20" spans="1:13" x14ac:dyDescent="0.25">
      <c r="A20" s="45"/>
      <c r="B20" s="45"/>
      <c r="C20" s="45"/>
      <c r="D20" s="45"/>
      <c r="E20" s="45"/>
      <c r="F20" s="45"/>
      <c r="G20" s="45"/>
      <c r="H20" s="45"/>
      <c r="I20" s="45"/>
      <c r="J20" s="45"/>
      <c r="K20" s="45"/>
      <c r="L20" s="45"/>
      <c r="M20" s="45"/>
    </row>
    <row r="21" spans="1:13" x14ac:dyDescent="0.25">
      <c r="A21" s="45"/>
      <c r="B21" s="45"/>
      <c r="C21" s="45"/>
      <c r="D21" s="45"/>
      <c r="E21" s="45"/>
      <c r="F21" s="45"/>
      <c r="G21" s="45"/>
      <c r="H21" s="45"/>
      <c r="I21" s="45"/>
      <c r="J21" s="45"/>
      <c r="K21" s="45"/>
      <c r="L21" s="45"/>
      <c r="M21" s="45"/>
    </row>
    <row r="22" spans="1:13" x14ac:dyDescent="0.25">
      <c r="A22" s="45"/>
      <c r="B22" s="45"/>
      <c r="C22" s="45"/>
      <c r="D22" s="45"/>
      <c r="E22" s="45"/>
      <c r="F22" s="45"/>
      <c r="G22" s="45"/>
      <c r="H22" s="45"/>
      <c r="I22" s="45"/>
      <c r="J22" s="45"/>
      <c r="K22" s="45"/>
      <c r="L22" s="45"/>
      <c r="M22" s="45"/>
    </row>
    <row r="23" spans="1:13" x14ac:dyDescent="0.25">
      <c r="A23" s="45"/>
      <c r="B23" s="45"/>
      <c r="C23" s="45"/>
      <c r="D23" s="45"/>
      <c r="E23" s="45"/>
      <c r="F23" s="45"/>
      <c r="G23" s="45"/>
      <c r="H23" s="45"/>
      <c r="I23" s="45"/>
      <c r="J23" s="45"/>
      <c r="K23" s="45"/>
      <c r="L23" s="45"/>
      <c r="M23" s="45"/>
    </row>
    <row r="24" spans="1:13" x14ac:dyDescent="0.25">
      <c r="A24" s="45"/>
      <c r="B24" s="45"/>
      <c r="C24" s="45"/>
      <c r="D24" s="45"/>
      <c r="E24" s="45"/>
      <c r="F24" s="45"/>
      <c r="G24" s="45"/>
      <c r="H24" s="45"/>
      <c r="I24" s="45"/>
      <c r="J24" s="45"/>
      <c r="K24" s="45"/>
      <c r="L24" s="45"/>
      <c r="M24" s="45"/>
    </row>
    <row r="25" spans="1:13" x14ac:dyDescent="0.25">
      <c r="A25" s="45"/>
      <c r="B25" s="45"/>
      <c r="C25" s="45"/>
      <c r="D25" s="45"/>
      <c r="E25" s="45"/>
      <c r="F25" s="45"/>
      <c r="G25" s="45"/>
      <c r="H25" s="45"/>
      <c r="I25" s="45"/>
      <c r="J25" s="45"/>
      <c r="K25" s="45"/>
      <c r="L25" s="45"/>
      <c r="M25" s="45"/>
    </row>
    <row r="26" spans="1:13" x14ac:dyDescent="0.25">
      <c r="A26" s="45"/>
      <c r="B26" s="45"/>
      <c r="C26" s="45"/>
      <c r="D26" s="45"/>
      <c r="E26" s="45"/>
      <c r="F26" s="45"/>
      <c r="G26" s="45"/>
      <c r="H26" s="45"/>
      <c r="I26" s="45"/>
      <c r="J26" s="45"/>
      <c r="K26" s="45"/>
      <c r="L26" s="45"/>
      <c r="M26" s="45"/>
    </row>
    <row r="27" spans="1:13" x14ac:dyDescent="0.25">
      <c r="A27" s="45"/>
      <c r="B27" s="45"/>
      <c r="C27" s="45"/>
      <c r="D27" s="45"/>
      <c r="E27" s="45"/>
      <c r="F27" s="45"/>
      <c r="G27" s="45"/>
      <c r="H27" s="45"/>
      <c r="I27" s="45"/>
      <c r="J27" s="45"/>
      <c r="K27" s="45"/>
      <c r="L27" s="45"/>
      <c r="M27" s="45"/>
    </row>
    <row r="28" spans="1:13" x14ac:dyDescent="0.25">
      <c r="A28" s="45"/>
      <c r="B28" s="45"/>
      <c r="C28" s="45"/>
      <c r="D28" s="45"/>
      <c r="E28" s="45"/>
      <c r="F28" s="45"/>
      <c r="G28" s="45"/>
      <c r="H28" s="45"/>
      <c r="I28" s="45"/>
      <c r="J28" s="45"/>
      <c r="K28" s="45"/>
      <c r="L28" s="45"/>
      <c r="M28" s="45"/>
    </row>
    <row r="29" spans="1:13" x14ac:dyDescent="0.25">
      <c r="A29" s="45"/>
      <c r="B29" s="45"/>
      <c r="C29" s="45"/>
      <c r="D29" s="45"/>
      <c r="E29" s="45"/>
      <c r="F29" s="45"/>
      <c r="G29" s="45"/>
      <c r="H29" s="45"/>
      <c r="I29" s="45"/>
      <c r="J29" s="45"/>
      <c r="K29" s="45"/>
      <c r="L29" s="45"/>
      <c r="M29" s="45"/>
    </row>
    <row r="30" spans="1:13" x14ac:dyDescent="0.25">
      <c r="A30" s="45"/>
      <c r="B30" s="45"/>
      <c r="C30" s="45"/>
      <c r="D30" s="45"/>
      <c r="E30" s="45"/>
      <c r="F30" s="45"/>
      <c r="G30" s="45"/>
      <c r="H30" s="45"/>
      <c r="I30" s="45"/>
      <c r="J30" s="45"/>
      <c r="K30" s="45"/>
      <c r="L30" s="45"/>
      <c r="M30" s="45"/>
    </row>
    <row r="31" spans="1:13" x14ac:dyDescent="0.25">
      <c r="A31" s="45"/>
      <c r="B31" s="45"/>
      <c r="C31" s="45"/>
      <c r="D31" s="45"/>
      <c r="E31" s="45"/>
      <c r="F31" s="45"/>
      <c r="G31" s="45"/>
      <c r="H31" s="45"/>
      <c r="I31" s="45"/>
      <c r="J31" s="45"/>
      <c r="K31" s="45"/>
      <c r="L31" s="45"/>
    </row>
  </sheetData>
  <pageMargins left="0.7" right="0.7" top="0.75" bottom="0.75" header="0.3" footer="0.3"/>
  <pageSetup paperSize="9" scale="7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26"/>
  <sheetViews>
    <sheetView showGridLines="0" zoomScaleNormal="100" workbookViewId="0">
      <selection activeCell="O22" sqref="O22"/>
    </sheetView>
  </sheetViews>
  <sheetFormatPr defaultColWidth="8.7109375" defaultRowHeight="15" x14ac:dyDescent="0.25"/>
  <cols>
    <col min="15" max="15" width="16" customWidth="1"/>
    <col min="18" max="18" width="11.85546875" customWidth="1"/>
  </cols>
  <sheetData>
    <row r="1" spans="1:15" ht="36" x14ac:dyDescent="0.55000000000000004">
      <c r="A1" s="47" t="s">
        <v>66</v>
      </c>
      <c r="B1" s="47"/>
      <c r="C1" s="47"/>
      <c r="D1" s="45"/>
      <c r="E1" s="45"/>
      <c r="F1" s="45"/>
      <c r="G1" s="45"/>
      <c r="H1" s="45"/>
      <c r="I1" s="45"/>
      <c r="J1" s="45"/>
      <c r="K1" s="45"/>
      <c r="L1" s="45"/>
      <c r="M1" s="45"/>
      <c r="N1" s="45"/>
      <c r="O1" s="45"/>
    </row>
    <row r="2" spans="1:15" x14ac:dyDescent="0.25">
      <c r="A2" s="45"/>
      <c r="B2" s="45"/>
      <c r="C2" s="45"/>
      <c r="D2" s="45"/>
      <c r="E2" s="45"/>
      <c r="F2" s="45"/>
      <c r="G2" s="45"/>
      <c r="H2" s="45"/>
      <c r="I2" s="45"/>
      <c r="J2" s="45"/>
      <c r="K2" s="45"/>
      <c r="L2" s="45"/>
      <c r="M2" s="45"/>
      <c r="N2" s="45"/>
      <c r="O2" s="45"/>
    </row>
    <row r="3" spans="1:15" ht="28.5" x14ac:dyDescent="0.45">
      <c r="A3" s="59" t="s">
        <v>1099</v>
      </c>
      <c r="B3" s="59"/>
      <c r="C3" s="59"/>
      <c r="D3" s="60"/>
      <c r="E3" s="59"/>
      <c r="F3" s="59"/>
      <c r="G3" s="59"/>
      <c r="H3" s="59"/>
      <c r="I3" s="59"/>
      <c r="J3" s="59"/>
      <c r="K3" s="59"/>
      <c r="L3" s="59"/>
      <c r="M3" s="59"/>
      <c r="N3" s="59"/>
      <c r="O3" s="59"/>
    </row>
    <row r="4" spans="1:15" x14ac:dyDescent="0.25">
      <c r="A4" s="61"/>
      <c r="B4" s="61"/>
      <c r="C4" s="61"/>
      <c r="D4" s="61"/>
      <c r="E4" s="61"/>
      <c r="F4" s="61"/>
      <c r="G4" s="61"/>
      <c r="H4" s="61"/>
      <c r="I4" s="61"/>
      <c r="J4" s="61"/>
      <c r="K4" s="61"/>
      <c r="L4" s="61"/>
      <c r="M4" s="59"/>
      <c r="N4" s="59"/>
      <c r="O4" s="59"/>
    </row>
    <row r="5" spans="1:15" x14ac:dyDescent="0.25">
      <c r="A5" s="61" t="s">
        <v>1100</v>
      </c>
      <c r="B5" s="61"/>
      <c r="C5" s="61"/>
      <c r="D5" s="61"/>
      <c r="E5" s="61"/>
      <c r="F5" s="61"/>
      <c r="G5" s="61"/>
      <c r="H5" s="61"/>
      <c r="I5" s="61"/>
      <c r="J5" s="61"/>
      <c r="K5" s="61"/>
      <c r="L5" s="61"/>
      <c r="M5" s="59"/>
      <c r="N5" s="59"/>
      <c r="O5" s="59"/>
    </row>
    <row r="6" spans="1:15" x14ac:dyDescent="0.25">
      <c r="A6" s="61" t="s">
        <v>274</v>
      </c>
      <c r="B6" s="61"/>
      <c r="C6" s="61"/>
      <c r="D6" s="61"/>
      <c r="E6" s="61"/>
      <c r="F6" s="61"/>
      <c r="G6" s="61"/>
      <c r="H6" s="61"/>
      <c r="I6" s="61"/>
      <c r="J6" s="61"/>
      <c r="K6" s="61"/>
      <c r="L6" s="61"/>
      <c r="M6" s="59"/>
      <c r="N6" s="59"/>
      <c r="O6" s="59"/>
    </row>
    <row r="7" spans="1:15" x14ac:dyDescent="0.25">
      <c r="A7" s="61" t="s">
        <v>67</v>
      </c>
      <c r="B7" s="61"/>
      <c r="C7" s="61"/>
      <c r="D7" s="61"/>
      <c r="E7" s="61"/>
      <c r="F7" s="61"/>
      <c r="G7" s="61"/>
      <c r="H7" s="61"/>
      <c r="I7" s="61"/>
      <c r="J7" s="61"/>
      <c r="K7" s="61"/>
      <c r="L7" s="61"/>
      <c r="M7" s="59"/>
      <c r="N7" s="59"/>
      <c r="O7" s="59"/>
    </row>
    <row r="8" spans="1:15" x14ac:dyDescent="0.25">
      <c r="A8" s="61" t="s">
        <v>68</v>
      </c>
      <c r="B8" s="61"/>
      <c r="C8" s="61"/>
      <c r="D8" s="61"/>
      <c r="E8" s="61"/>
      <c r="F8" s="61"/>
      <c r="G8" s="61"/>
      <c r="H8" s="61"/>
      <c r="I8" s="61"/>
      <c r="J8" s="61"/>
      <c r="K8" s="61"/>
      <c r="L8" s="61"/>
      <c r="M8" s="59"/>
      <c r="N8" s="59"/>
      <c r="O8" s="59"/>
    </row>
    <row r="9" spans="1:15" x14ac:dyDescent="0.25">
      <c r="A9" s="61" t="s">
        <v>189</v>
      </c>
      <c r="B9" s="61"/>
      <c r="C9" s="61"/>
      <c r="D9" s="61"/>
      <c r="E9" s="61"/>
      <c r="F9" s="61"/>
      <c r="G9" s="61"/>
      <c r="H9" s="61"/>
      <c r="I9" s="61"/>
      <c r="J9" s="61"/>
      <c r="K9" s="61"/>
      <c r="L9" s="61"/>
      <c r="M9" s="59"/>
      <c r="N9" s="59"/>
      <c r="O9" s="59"/>
    </row>
    <row r="10" spans="1:15" x14ac:dyDescent="0.25">
      <c r="A10" s="61"/>
      <c r="B10" s="61"/>
      <c r="C10" s="61"/>
      <c r="D10" s="61"/>
      <c r="E10" s="61"/>
      <c r="F10" s="61"/>
      <c r="G10" s="61"/>
      <c r="H10" s="61"/>
      <c r="I10" s="61"/>
      <c r="J10" s="61"/>
      <c r="K10" s="61"/>
      <c r="L10" s="61"/>
      <c r="M10" s="59"/>
      <c r="N10" s="59"/>
      <c r="O10" s="59"/>
    </row>
    <row r="11" spans="1:15" x14ac:dyDescent="0.25">
      <c r="A11" s="49" t="s">
        <v>288</v>
      </c>
      <c r="B11" s="45"/>
      <c r="C11" s="49"/>
      <c r="D11" s="49"/>
      <c r="E11" s="49"/>
      <c r="F11" s="49"/>
      <c r="G11" s="49"/>
      <c r="H11" s="49"/>
      <c r="I11" s="49"/>
      <c r="J11" s="49"/>
      <c r="K11" s="49"/>
      <c r="L11" s="49"/>
      <c r="M11" s="45"/>
      <c r="N11" s="45"/>
      <c r="O11" s="45"/>
    </row>
    <row r="12" spans="1:15" x14ac:dyDescent="0.25">
      <c r="A12" s="49" t="s">
        <v>289</v>
      </c>
      <c r="B12" s="45"/>
      <c r="C12" s="49"/>
      <c r="D12" s="49"/>
      <c r="E12" s="49"/>
      <c r="F12" s="49"/>
      <c r="G12" s="49"/>
      <c r="H12" s="49"/>
      <c r="I12" s="49"/>
      <c r="J12" s="49"/>
      <c r="K12" s="49"/>
      <c r="L12" s="49"/>
      <c r="M12" s="45"/>
      <c r="N12" s="45"/>
      <c r="O12" s="45"/>
    </row>
    <row r="13" spans="1:15" x14ac:dyDescent="0.25">
      <c r="A13" s="49"/>
      <c r="B13" s="45"/>
      <c r="C13" s="49"/>
      <c r="D13" s="49"/>
      <c r="E13" s="49"/>
      <c r="F13" s="49"/>
      <c r="G13" s="49"/>
      <c r="H13" s="49"/>
      <c r="I13" s="49"/>
      <c r="J13" s="49"/>
      <c r="K13" s="49"/>
      <c r="L13" s="49"/>
      <c r="M13" s="45"/>
      <c r="N13" s="45"/>
      <c r="O13" s="45"/>
    </row>
    <row r="14" spans="1:15" x14ac:dyDescent="0.25">
      <c r="A14" s="49"/>
      <c r="B14" s="49"/>
      <c r="C14" s="49"/>
      <c r="D14" s="49"/>
      <c r="E14" s="49"/>
      <c r="F14" s="49"/>
      <c r="G14" s="49"/>
      <c r="H14" s="49"/>
      <c r="I14" s="49"/>
      <c r="J14" s="49"/>
      <c r="K14" s="49"/>
      <c r="L14" s="49"/>
      <c r="M14" s="45"/>
      <c r="N14" s="45"/>
      <c r="O14" s="45"/>
    </row>
    <row r="15" spans="1:15" x14ac:dyDescent="0.25">
      <c r="A15" s="49"/>
      <c r="B15" s="49"/>
      <c r="C15" s="49"/>
      <c r="D15" s="49"/>
      <c r="E15" s="49"/>
      <c r="F15" s="49"/>
      <c r="G15" s="49"/>
      <c r="H15" s="49"/>
      <c r="I15" s="49"/>
      <c r="J15" s="49"/>
      <c r="K15" s="49"/>
      <c r="L15" s="49"/>
      <c r="M15" s="45"/>
      <c r="N15" s="45"/>
      <c r="O15" s="45"/>
    </row>
    <row r="16" spans="1:15" x14ac:dyDescent="0.25">
      <c r="A16" s="45"/>
      <c r="B16" s="45"/>
      <c r="C16" s="45"/>
      <c r="D16" s="45"/>
      <c r="E16" s="45"/>
      <c r="F16" s="45"/>
      <c r="G16" s="45"/>
      <c r="H16" s="45"/>
      <c r="I16" s="45"/>
      <c r="J16" s="45"/>
      <c r="K16" s="45"/>
      <c r="L16" s="45"/>
      <c r="M16" s="45"/>
      <c r="N16" s="45"/>
      <c r="O16" s="45"/>
    </row>
    <row r="17" spans="1:15" x14ac:dyDescent="0.25">
      <c r="A17" s="45"/>
      <c r="B17" s="45"/>
      <c r="C17" s="45"/>
      <c r="D17" s="45"/>
      <c r="E17" s="45"/>
      <c r="F17" s="45"/>
      <c r="G17" s="45"/>
      <c r="H17" s="45"/>
      <c r="I17" s="45"/>
      <c r="J17" s="45"/>
      <c r="K17" s="45"/>
      <c r="L17" s="45"/>
      <c r="M17" s="45"/>
      <c r="N17" s="45"/>
      <c r="O17" s="45"/>
    </row>
    <row r="18" spans="1:15" x14ac:dyDescent="0.25">
      <c r="A18" s="45"/>
      <c r="B18" s="45"/>
      <c r="C18" s="45"/>
      <c r="D18" s="45"/>
      <c r="E18" s="45"/>
      <c r="F18" s="45"/>
      <c r="G18" s="45"/>
      <c r="H18" s="45"/>
      <c r="I18" s="45"/>
      <c r="J18" s="45"/>
      <c r="K18" s="45"/>
      <c r="L18" s="45"/>
      <c r="M18" s="45"/>
      <c r="N18" s="45"/>
      <c r="O18" s="45"/>
    </row>
    <row r="19" spans="1:15" x14ac:dyDescent="0.25">
      <c r="A19" s="45"/>
      <c r="B19" s="45"/>
      <c r="C19" s="45"/>
      <c r="D19" s="45"/>
      <c r="E19" s="45"/>
      <c r="F19" s="45"/>
      <c r="G19" s="45"/>
      <c r="H19" s="45"/>
      <c r="I19" s="45"/>
      <c r="J19" s="45"/>
      <c r="K19" s="45"/>
      <c r="L19" s="45"/>
      <c r="M19" s="45"/>
      <c r="N19" s="45"/>
      <c r="O19" s="45"/>
    </row>
    <row r="20" spans="1:15" x14ac:dyDescent="0.25">
      <c r="A20" s="45"/>
      <c r="B20" s="45"/>
      <c r="C20" s="45"/>
      <c r="D20" s="45"/>
      <c r="E20" s="45"/>
      <c r="F20" s="45"/>
      <c r="G20" s="45"/>
      <c r="H20" s="45"/>
      <c r="I20" s="45"/>
      <c r="J20" s="45"/>
      <c r="K20" s="45"/>
      <c r="L20" s="45"/>
      <c r="M20" s="45"/>
      <c r="N20" s="45"/>
      <c r="O20" s="45"/>
    </row>
    <row r="21" spans="1:15" x14ac:dyDescent="0.25">
      <c r="A21" s="45"/>
      <c r="B21" s="45"/>
      <c r="C21" s="45"/>
      <c r="D21" s="45"/>
      <c r="E21" s="45"/>
      <c r="F21" s="45"/>
      <c r="G21" s="45"/>
      <c r="H21" s="45"/>
      <c r="I21" s="45"/>
      <c r="J21" s="45"/>
      <c r="K21" s="45"/>
      <c r="L21" s="45"/>
      <c r="M21" s="45"/>
      <c r="N21" s="45"/>
      <c r="O21" s="45"/>
    </row>
    <row r="22" spans="1:15" x14ac:dyDescent="0.25">
      <c r="A22" s="45"/>
      <c r="B22" s="45"/>
      <c r="C22" s="45"/>
      <c r="D22" s="45"/>
      <c r="E22" s="45"/>
      <c r="F22" s="45"/>
      <c r="G22" s="45"/>
      <c r="H22" s="45"/>
      <c r="I22" s="45"/>
      <c r="J22" s="45"/>
      <c r="K22" s="45"/>
      <c r="L22" s="45"/>
      <c r="M22" s="45"/>
      <c r="N22" s="45"/>
      <c r="O22" s="45"/>
    </row>
    <row r="23" spans="1:15" x14ac:dyDescent="0.25">
      <c r="A23" s="45"/>
      <c r="B23" s="45"/>
      <c r="C23" s="45"/>
      <c r="D23" s="45"/>
      <c r="E23" s="45"/>
      <c r="F23" s="45"/>
      <c r="G23" s="45"/>
      <c r="H23" s="45"/>
      <c r="I23" s="45"/>
      <c r="J23" s="45"/>
      <c r="K23" s="45"/>
      <c r="L23" s="45"/>
      <c r="M23" s="45"/>
      <c r="N23" s="45"/>
      <c r="O23" s="45"/>
    </row>
    <row r="24" spans="1:15" x14ac:dyDescent="0.25">
      <c r="A24" s="45"/>
      <c r="B24" s="45"/>
      <c r="C24" s="45"/>
      <c r="D24" s="45"/>
      <c r="E24" s="45"/>
      <c r="F24" s="45"/>
      <c r="G24" s="45"/>
      <c r="H24" s="45"/>
      <c r="I24" s="45"/>
      <c r="J24" s="45"/>
      <c r="K24" s="45"/>
      <c r="L24" s="45"/>
      <c r="M24" s="45"/>
      <c r="N24" s="45"/>
      <c r="O24" s="45"/>
    </row>
    <row r="25" spans="1:15" x14ac:dyDescent="0.25">
      <c r="A25" s="45"/>
      <c r="B25" s="45"/>
      <c r="C25" s="45"/>
      <c r="D25" s="45"/>
      <c r="E25" s="45"/>
      <c r="F25" s="45"/>
      <c r="G25" s="45"/>
      <c r="H25" s="45"/>
      <c r="I25" s="45"/>
      <c r="J25" s="45"/>
      <c r="K25" s="45"/>
      <c r="L25" s="45"/>
      <c r="M25" s="45"/>
      <c r="N25" s="45"/>
      <c r="O25" s="45"/>
    </row>
    <row r="26" spans="1:15" x14ac:dyDescent="0.25">
      <c r="M26" s="45"/>
      <c r="N26" s="45"/>
      <c r="O26" s="45"/>
    </row>
  </sheetData>
  <pageMargins left="0.7" right="0.7" top="0.75" bottom="0.75" header="0.3" footer="0.3"/>
  <pageSetup paperSize="9" scale="76"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6"/>
  <sheetViews>
    <sheetView workbookViewId="0">
      <selection activeCell="C27" sqref="C27"/>
    </sheetView>
  </sheetViews>
  <sheetFormatPr defaultColWidth="8.7109375" defaultRowHeight="15" x14ac:dyDescent="0.25"/>
  <cols>
    <col min="1" max="1" width="18.140625" customWidth="1"/>
    <col min="2" max="2" width="6.28515625" bestFit="1" customWidth="1"/>
    <col min="3" max="3" width="31.7109375" bestFit="1" customWidth="1"/>
  </cols>
  <sheetData>
    <row r="1" spans="1:4" x14ac:dyDescent="0.25">
      <c r="A1" s="292" t="s">
        <v>87</v>
      </c>
      <c r="B1" s="292" t="s">
        <v>88</v>
      </c>
      <c r="C1" s="292" t="s">
        <v>89</v>
      </c>
      <c r="D1" s="45"/>
    </row>
    <row r="2" spans="1:4" x14ac:dyDescent="0.25">
      <c r="A2" s="45" t="s">
        <v>98</v>
      </c>
      <c r="B2" s="45" t="s">
        <v>95</v>
      </c>
      <c r="C2" s="45" t="s">
        <v>90</v>
      </c>
      <c r="D2" s="45"/>
    </row>
    <row r="3" spans="1:4" x14ac:dyDescent="0.25">
      <c r="A3" s="45"/>
      <c r="B3" s="45" t="s">
        <v>96</v>
      </c>
      <c r="C3" s="45" t="s">
        <v>91</v>
      </c>
      <c r="D3" s="45"/>
    </row>
    <row r="4" spans="1:4" x14ac:dyDescent="0.25">
      <c r="A4" s="45"/>
      <c r="B4" s="45" t="s">
        <v>467</v>
      </c>
      <c r="C4" s="45" t="s">
        <v>302</v>
      </c>
      <c r="D4" s="45"/>
    </row>
    <row r="5" spans="1:4" x14ac:dyDescent="0.25">
      <c r="A5" s="45"/>
      <c r="B5" s="45" t="s">
        <v>468</v>
      </c>
      <c r="C5" s="45" t="s">
        <v>298</v>
      </c>
      <c r="D5" s="45"/>
    </row>
    <row r="6" spans="1:4" x14ac:dyDescent="0.25">
      <c r="A6" s="45"/>
      <c r="B6" s="45" t="s">
        <v>92</v>
      </c>
      <c r="C6" s="45" t="s">
        <v>92</v>
      </c>
      <c r="D6" s="45"/>
    </row>
    <row r="7" spans="1:4" x14ac:dyDescent="0.25">
      <c r="A7" s="45"/>
      <c r="B7" s="45" t="s">
        <v>93</v>
      </c>
      <c r="C7" s="45" t="s">
        <v>93</v>
      </c>
      <c r="D7" s="45"/>
    </row>
    <row r="8" spans="1:4" x14ac:dyDescent="0.25">
      <c r="A8" s="45"/>
      <c r="B8" s="45" t="s">
        <v>97</v>
      </c>
      <c r="C8" s="45" t="s">
        <v>94</v>
      </c>
      <c r="D8" s="45"/>
    </row>
    <row r="9" spans="1:4" x14ac:dyDescent="0.25">
      <c r="A9" s="45"/>
      <c r="B9" s="45" t="s">
        <v>469</v>
      </c>
      <c r="C9" s="45" t="s">
        <v>469</v>
      </c>
      <c r="D9" s="45"/>
    </row>
    <row r="10" spans="1:4" x14ac:dyDescent="0.25">
      <c r="A10" s="45"/>
      <c r="B10" s="45" t="s">
        <v>471</v>
      </c>
      <c r="C10" s="45" t="s">
        <v>472</v>
      </c>
      <c r="D10" s="45"/>
    </row>
    <row r="11" spans="1:4" x14ac:dyDescent="0.25">
      <c r="A11" s="45"/>
      <c r="B11" s="45" t="s">
        <v>470</v>
      </c>
      <c r="C11" s="45" t="s">
        <v>384</v>
      </c>
      <c r="D11" s="45"/>
    </row>
    <row r="12" spans="1:4" x14ac:dyDescent="0.25">
      <c r="A12" s="45"/>
      <c r="B12" s="45" t="s">
        <v>272</v>
      </c>
      <c r="C12" s="45" t="s">
        <v>273</v>
      </c>
      <c r="D12" s="45"/>
    </row>
    <row r="13" spans="1:4" x14ac:dyDescent="0.25">
      <c r="A13" s="45"/>
      <c r="B13" s="45"/>
      <c r="C13" s="45"/>
      <c r="D13" s="45"/>
    </row>
    <row r="14" spans="1:4" x14ac:dyDescent="0.25">
      <c r="A14" s="45"/>
      <c r="B14" s="45"/>
      <c r="C14" s="45"/>
      <c r="D14" s="45"/>
    </row>
    <row r="15" spans="1:4" x14ac:dyDescent="0.25">
      <c r="A15" s="45"/>
      <c r="B15" s="45"/>
      <c r="C15" s="45"/>
      <c r="D15" s="45"/>
    </row>
    <row r="16" spans="1:4" x14ac:dyDescent="0.25">
      <c r="A16" s="45"/>
      <c r="B16" s="45"/>
      <c r="C16" s="45"/>
      <c r="D16" s="45"/>
    </row>
  </sheetData>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H33"/>
  <sheetViews>
    <sheetView topLeftCell="A9" zoomScaleNormal="100" workbookViewId="0">
      <selection activeCell="B21" sqref="B21"/>
    </sheetView>
  </sheetViews>
  <sheetFormatPr defaultColWidth="9.140625" defaultRowHeight="15" x14ac:dyDescent="0.25"/>
  <cols>
    <col min="1" max="1" width="14.7109375" style="11" customWidth="1"/>
    <col min="2" max="2" width="103.28515625" style="11" bestFit="1" customWidth="1"/>
    <col min="3" max="3" width="8.140625" style="11" bestFit="1" customWidth="1"/>
    <col min="4" max="4" width="8.7109375" style="11" bestFit="1" customWidth="1"/>
    <col min="5" max="5" width="53.28515625" style="11" customWidth="1"/>
    <col min="6" max="6" width="14.7109375" style="11" bestFit="1" customWidth="1"/>
    <col min="7" max="7" width="8.140625" style="11" customWidth="1"/>
  </cols>
  <sheetData>
    <row r="1" spans="1:7" ht="24" hidden="1" x14ac:dyDescent="0.25">
      <c r="A1" s="1"/>
      <c r="B1" s="1"/>
      <c r="C1" s="2" t="s">
        <v>8</v>
      </c>
      <c r="D1" s="3"/>
      <c r="E1" s="3"/>
      <c r="F1" s="3" t="s">
        <v>9</v>
      </c>
      <c r="G1" s="4"/>
    </row>
    <row r="2" spans="1:7" hidden="1" x14ac:dyDescent="0.25">
      <c r="A2" s="1"/>
      <c r="B2" s="1"/>
      <c r="C2" s="5" t="s">
        <v>6</v>
      </c>
      <c r="D2" s="6"/>
      <c r="E2" s="6"/>
      <c r="F2" s="6" t="s">
        <v>6</v>
      </c>
      <c r="G2" s="7"/>
    </row>
    <row r="3" spans="1:7" hidden="1" x14ac:dyDescent="0.25">
      <c r="A3" s="1"/>
      <c r="B3" s="1"/>
      <c r="C3" s="5" t="s">
        <v>5</v>
      </c>
      <c r="D3" s="6"/>
      <c r="E3" s="6"/>
      <c r="F3" s="6" t="s">
        <v>10</v>
      </c>
      <c r="G3" s="7"/>
    </row>
    <row r="4" spans="1:7" hidden="1" x14ac:dyDescent="0.25">
      <c r="A4" s="1"/>
      <c r="B4" s="1"/>
      <c r="C4" s="5" t="s">
        <v>11</v>
      </c>
      <c r="D4" s="6"/>
      <c r="E4" s="6"/>
      <c r="F4" s="6" t="s">
        <v>12</v>
      </c>
      <c r="G4" s="7"/>
    </row>
    <row r="5" spans="1:7" hidden="1" x14ac:dyDescent="0.25">
      <c r="A5" s="1"/>
      <c r="B5" s="1"/>
      <c r="C5" s="8"/>
      <c r="D5" s="6"/>
      <c r="E5" s="6"/>
      <c r="F5" s="6"/>
      <c r="G5" s="7"/>
    </row>
    <row r="6" spans="1:7" hidden="1" x14ac:dyDescent="0.25">
      <c r="A6" s="1"/>
      <c r="B6" s="1"/>
      <c r="C6" s="8"/>
      <c r="D6" s="9"/>
      <c r="E6" s="9"/>
      <c r="F6" s="9"/>
      <c r="G6" s="1"/>
    </row>
    <row r="7" spans="1:7" hidden="1" x14ac:dyDescent="0.25">
      <c r="A7" s="10"/>
      <c r="B7" s="10"/>
      <c r="C7" s="10"/>
      <c r="D7" s="10"/>
      <c r="E7" s="10"/>
      <c r="F7" s="10"/>
      <c r="G7" s="1"/>
    </row>
    <row r="8" spans="1:7" hidden="1" x14ac:dyDescent="0.25">
      <c r="A8" s="1"/>
      <c r="B8" s="1"/>
      <c r="C8" s="1"/>
      <c r="D8" s="1"/>
      <c r="E8" s="1"/>
    </row>
    <row r="9" spans="1:7" ht="23.25" x14ac:dyDescent="0.25">
      <c r="A9" s="52"/>
      <c r="B9" s="53" t="s">
        <v>13</v>
      </c>
      <c r="C9" s="52"/>
      <c r="D9" s="52"/>
      <c r="E9" s="52"/>
      <c r="F9" s="54"/>
    </row>
    <row r="10" spans="1:7" ht="15.75" thickBot="1" x14ac:dyDescent="0.3">
      <c r="A10" s="52"/>
      <c r="B10" s="52"/>
      <c r="C10" s="52"/>
      <c r="D10" s="52"/>
      <c r="E10" s="52"/>
      <c r="F10" s="54"/>
    </row>
    <row r="11" spans="1:7" ht="18.75" x14ac:dyDescent="0.25">
      <c r="A11" s="33" t="s">
        <v>0</v>
      </c>
      <c r="B11" s="34" t="s">
        <v>73</v>
      </c>
      <c r="C11" s="35"/>
      <c r="D11" s="35"/>
      <c r="E11" s="35"/>
      <c r="F11" s="36"/>
      <c r="G11" s="12"/>
    </row>
    <row r="12" spans="1:7" ht="60" x14ac:dyDescent="0.25">
      <c r="A12" s="37" t="s">
        <v>2</v>
      </c>
      <c r="B12" s="38" t="s">
        <v>1</v>
      </c>
      <c r="C12" s="38" t="s">
        <v>3</v>
      </c>
      <c r="D12" s="38" t="s">
        <v>69</v>
      </c>
      <c r="E12" s="38" t="s">
        <v>71</v>
      </c>
      <c r="F12" s="39" t="s">
        <v>70</v>
      </c>
      <c r="G12" s="13"/>
    </row>
    <row r="13" spans="1:7" ht="60.75" thickBot="1" x14ac:dyDescent="0.3">
      <c r="A13" s="23" t="s">
        <v>15</v>
      </c>
      <c r="B13" s="56" t="s">
        <v>1088</v>
      </c>
      <c r="C13" s="32" t="s">
        <v>5</v>
      </c>
      <c r="D13" s="29" t="s">
        <v>156</v>
      </c>
      <c r="E13" s="231"/>
      <c r="F13" s="30" t="s">
        <v>6</v>
      </c>
      <c r="G13" s="14"/>
    </row>
    <row r="14" spans="1:7" ht="60.75" thickBot="1" x14ac:dyDescent="0.3">
      <c r="A14" s="23" t="s">
        <v>4</v>
      </c>
      <c r="B14" s="18" t="s">
        <v>192</v>
      </c>
      <c r="C14" s="28" t="s">
        <v>5</v>
      </c>
      <c r="D14" s="29" t="s">
        <v>156</v>
      </c>
      <c r="E14" s="231"/>
      <c r="F14" s="30" t="s">
        <v>6</v>
      </c>
      <c r="G14" s="14"/>
    </row>
    <row r="15" spans="1:7" ht="30.75" thickBot="1" x14ac:dyDescent="0.3">
      <c r="A15" s="23" t="s">
        <v>7</v>
      </c>
      <c r="B15" s="56" t="s">
        <v>278</v>
      </c>
      <c r="C15" s="32" t="s">
        <v>5</v>
      </c>
      <c r="D15" s="29" t="s">
        <v>156</v>
      </c>
      <c r="E15" s="231"/>
      <c r="F15" s="30" t="s">
        <v>6</v>
      </c>
      <c r="G15" s="14"/>
    </row>
    <row r="16" spans="1:7" ht="15.75" thickBot="1" x14ac:dyDescent="0.3">
      <c r="A16" s="23" t="s">
        <v>61</v>
      </c>
      <c r="B16" s="56" t="s">
        <v>1063</v>
      </c>
      <c r="C16" s="32" t="s">
        <v>5</v>
      </c>
      <c r="D16" s="29" t="s">
        <v>156</v>
      </c>
      <c r="E16" s="231"/>
      <c r="F16" s="30" t="s">
        <v>6</v>
      </c>
      <c r="G16" s="14"/>
    </row>
    <row r="17" spans="1:8" ht="75.75" thickBot="1" x14ac:dyDescent="0.3">
      <c r="A17" s="23" t="s">
        <v>62</v>
      </c>
      <c r="B17" s="99" t="s">
        <v>1347</v>
      </c>
      <c r="C17" s="32" t="s">
        <v>5</v>
      </c>
      <c r="D17" s="29" t="s">
        <v>156</v>
      </c>
      <c r="E17" s="231"/>
      <c r="F17" s="30" t="s">
        <v>6</v>
      </c>
      <c r="G17" s="14"/>
    </row>
    <row r="18" spans="1:8" ht="45.75" thickBot="1" x14ac:dyDescent="0.3">
      <c r="A18" s="23" t="s">
        <v>63</v>
      </c>
      <c r="B18" s="56" t="s">
        <v>185</v>
      </c>
      <c r="C18" s="32" t="s">
        <v>5</v>
      </c>
      <c r="D18" s="29" t="s">
        <v>156</v>
      </c>
      <c r="E18" s="231"/>
      <c r="F18" s="30" t="s">
        <v>6</v>
      </c>
      <c r="G18" s="14"/>
    </row>
    <row r="19" spans="1:8" ht="60.75" thickBot="1" x14ac:dyDescent="0.3">
      <c r="A19" s="23" t="s">
        <v>77</v>
      </c>
      <c r="B19" s="58" t="s">
        <v>186</v>
      </c>
      <c r="C19" s="32" t="s">
        <v>5</v>
      </c>
      <c r="D19" s="29" t="s">
        <v>156</v>
      </c>
      <c r="E19" s="231"/>
      <c r="F19" s="30" t="s">
        <v>6</v>
      </c>
      <c r="G19" s="14"/>
    </row>
    <row r="20" spans="1:8" ht="180.75" thickBot="1" x14ac:dyDescent="0.3">
      <c r="A20" s="23" t="s">
        <v>78</v>
      </c>
      <c r="B20" s="56" t="s">
        <v>1472</v>
      </c>
      <c r="C20" s="32" t="s">
        <v>5</v>
      </c>
      <c r="D20" s="29" t="s">
        <v>156</v>
      </c>
      <c r="E20" s="98"/>
      <c r="F20" s="30" t="s">
        <v>6</v>
      </c>
      <c r="G20" s="14"/>
    </row>
    <row r="21" spans="1:8" ht="75.75" thickBot="1" x14ac:dyDescent="0.3">
      <c r="A21" s="23" t="s">
        <v>79</v>
      </c>
      <c r="B21" s="18" t="s">
        <v>1406</v>
      </c>
      <c r="C21" s="28" t="s">
        <v>5</v>
      </c>
      <c r="D21" s="29" t="s">
        <v>156</v>
      </c>
      <c r="E21" s="231"/>
      <c r="F21" s="30" t="s">
        <v>6</v>
      </c>
      <c r="G21" s="14"/>
    </row>
    <row r="22" spans="1:8" ht="45.75" thickBot="1" x14ac:dyDescent="0.3">
      <c r="A22" s="23" t="s">
        <v>82</v>
      </c>
      <c r="B22" s="18" t="s">
        <v>1407</v>
      </c>
      <c r="C22" s="28" t="s">
        <v>5</v>
      </c>
      <c r="D22" s="29" t="s">
        <v>156</v>
      </c>
      <c r="E22" s="231"/>
      <c r="F22" s="30" t="s">
        <v>6</v>
      </c>
      <c r="G22" s="14"/>
    </row>
    <row r="23" spans="1:8" ht="60.75" thickBot="1" x14ac:dyDescent="0.3">
      <c r="A23" s="23" t="s">
        <v>83</v>
      </c>
      <c r="B23" s="22" t="s">
        <v>191</v>
      </c>
      <c r="C23" s="28" t="s">
        <v>5</v>
      </c>
      <c r="D23" s="29" t="s">
        <v>156</v>
      </c>
      <c r="E23" s="231"/>
      <c r="F23" s="30" t="s">
        <v>6</v>
      </c>
    </row>
    <row r="24" spans="1:8" s="15" customFormat="1" ht="45.75" thickBot="1" x14ac:dyDescent="0.3">
      <c r="A24" s="23" t="s">
        <v>84</v>
      </c>
      <c r="B24" s="155" t="s">
        <v>1349</v>
      </c>
      <c r="C24" s="285" t="s">
        <v>5</v>
      </c>
      <c r="D24" s="286" t="s">
        <v>156</v>
      </c>
      <c r="E24" s="231"/>
      <c r="F24" s="30" t="s">
        <v>6</v>
      </c>
      <c r="G24" s="21"/>
      <c r="H24" s="97"/>
    </row>
    <row r="25" spans="1:8" s="15" customFormat="1" ht="60.75" thickBot="1" x14ac:dyDescent="0.3">
      <c r="A25" s="23" t="s">
        <v>1408</v>
      </c>
      <c r="B25" s="233" t="s">
        <v>1348</v>
      </c>
      <c r="C25" s="28" t="s">
        <v>5</v>
      </c>
      <c r="D25" s="28" t="s">
        <v>156</v>
      </c>
      <c r="E25" s="231"/>
      <c r="F25" s="30" t="s">
        <v>6</v>
      </c>
      <c r="G25" s="21"/>
      <c r="H25" s="97"/>
    </row>
    <row r="27" spans="1:8" x14ac:dyDescent="0.25">
      <c r="F27"/>
      <c r="G27"/>
    </row>
    <row r="28" spans="1:8" x14ac:dyDescent="0.25">
      <c r="F28"/>
      <c r="G28"/>
    </row>
    <row r="29" spans="1:8" ht="20.25" customHeight="1" x14ac:dyDescent="0.25">
      <c r="F29"/>
      <c r="G29"/>
    </row>
    <row r="30" spans="1:8" x14ac:dyDescent="0.25">
      <c r="F30"/>
      <c r="G30"/>
    </row>
    <row r="31" spans="1:8" x14ac:dyDescent="0.25">
      <c r="F31"/>
      <c r="G31"/>
    </row>
    <row r="32" spans="1:8" ht="45.75" customHeight="1" x14ac:dyDescent="0.25">
      <c r="F32"/>
      <c r="G32"/>
    </row>
    <row r="33" spans="6:7" x14ac:dyDescent="0.25">
      <c r="F33"/>
      <c r="G33"/>
    </row>
  </sheetData>
  <phoneticPr fontId="22" type="noConversion"/>
  <dataValidations count="4">
    <dataValidation type="list" allowBlank="1" showInputMessage="1" showErrorMessage="1" sqref="F1:G6" xr:uid="{00000000-0002-0000-0300-000000000000}">
      <formula1>$F$2:$F$6</formula1>
    </dataValidation>
    <dataValidation type="list" allowBlank="1" showInputMessage="1" showErrorMessage="1" sqref="C1:C6 C13:C25" xr:uid="{00000000-0002-0000-0300-000001000000}">
      <formula1>$C$2:$C$6</formula1>
    </dataValidation>
    <dataValidation type="list" allowBlank="1" showInputMessage="1" showErrorMessage="1" sqref="D13:D25" xr:uid="{00000000-0002-0000-0300-000002000000}">
      <formula1>"Optioneel,Verplicht,N.v.t"</formula1>
    </dataValidation>
    <dataValidation type="list" allowBlank="1" showInputMessage="1" showErrorMessage="1" sqref="F13:F25" xr:uid="{FC32B1D1-CC1F-4BE7-AB26-C848283FF393}">
      <formula1>"Ja,Nee,-"</formula1>
    </dataValidation>
  </dataValidations>
  <pageMargins left="0.7" right="0.7" top="0.75" bottom="0.75" header="0.3" footer="0.3"/>
  <pageSetup paperSize="9" scale="64" fitToHeight="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G145"/>
  <sheetViews>
    <sheetView topLeftCell="A9" zoomScale="99" zoomScaleNormal="99" workbookViewId="0">
      <selection activeCell="B32" sqref="B32"/>
    </sheetView>
  </sheetViews>
  <sheetFormatPr defaultColWidth="9.140625" defaultRowHeight="15" x14ac:dyDescent="0.25"/>
  <cols>
    <col min="1" max="1" width="12.7109375" style="229" customWidth="1"/>
    <col min="2" max="2" width="110.5703125" style="229" bestFit="1" customWidth="1"/>
    <col min="3" max="3" width="10.140625" style="229" bestFit="1" customWidth="1"/>
    <col min="4" max="4" width="14.42578125" style="229" bestFit="1" customWidth="1"/>
    <col min="5" max="5" width="54.42578125" style="218" customWidth="1"/>
    <col min="6" max="6" width="14.7109375" style="229" bestFit="1" customWidth="1"/>
    <col min="7" max="16384" width="9.140625" style="218"/>
  </cols>
  <sheetData>
    <row r="1" spans="1:7" s="195" customFormat="1" ht="30" hidden="1" x14ac:dyDescent="0.25">
      <c r="A1" s="194"/>
      <c r="B1" s="194"/>
      <c r="C1" s="226" t="s">
        <v>8</v>
      </c>
      <c r="D1" s="227" t="s">
        <v>9</v>
      </c>
      <c r="F1" s="196"/>
    </row>
    <row r="2" spans="1:7" s="195" customFormat="1" hidden="1" x14ac:dyDescent="0.25">
      <c r="A2" s="194"/>
      <c r="B2" s="194"/>
      <c r="C2" s="197" t="s">
        <v>6</v>
      </c>
      <c r="D2" s="198" t="s">
        <v>6</v>
      </c>
      <c r="F2" s="196"/>
    </row>
    <row r="3" spans="1:7" s="195" customFormat="1" hidden="1" x14ac:dyDescent="0.25">
      <c r="A3" s="194"/>
      <c r="B3" s="194"/>
      <c r="C3" s="197" t="s">
        <v>5</v>
      </c>
      <c r="D3" s="198" t="s">
        <v>10</v>
      </c>
      <c r="F3" s="196"/>
    </row>
    <row r="4" spans="1:7" s="195" customFormat="1" hidden="1" x14ac:dyDescent="0.25">
      <c r="A4" s="194"/>
      <c r="B4" s="194"/>
      <c r="C4" s="197" t="s">
        <v>11</v>
      </c>
      <c r="D4" s="198" t="s">
        <v>12</v>
      </c>
      <c r="F4" s="196"/>
    </row>
    <row r="5" spans="1:7" s="195" customFormat="1" hidden="1" x14ac:dyDescent="0.25">
      <c r="A5" s="194"/>
      <c r="B5" s="194"/>
      <c r="C5" s="199"/>
      <c r="D5" s="198"/>
      <c r="F5" s="196"/>
    </row>
    <row r="6" spans="1:7" s="195" customFormat="1" hidden="1" x14ac:dyDescent="0.25">
      <c r="A6" s="194"/>
      <c r="B6" s="194"/>
      <c r="C6" s="199"/>
      <c r="D6" s="200"/>
      <c r="F6" s="196"/>
    </row>
    <row r="7" spans="1:7" s="195" customFormat="1" ht="7.5" hidden="1" customHeight="1" x14ac:dyDescent="0.25">
      <c r="A7" s="201"/>
      <c r="B7" s="201"/>
      <c r="C7" s="201"/>
      <c r="D7" s="201"/>
      <c r="F7" s="196"/>
    </row>
    <row r="8" spans="1:7" s="195" customFormat="1" hidden="1" x14ac:dyDescent="0.25">
      <c r="A8" s="194"/>
      <c r="B8" s="194"/>
      <c r="C8" s="194"/>
      <c r="D8" s="194"/>
      <c r="F8" s="196"/>
    </row>
    <row r="9" spans="1:7" customFormat="1" ht="23.25" x14ac:dyDescent="0.25">
      <c r="A9" s="52"/>
      <c r="B9" s="53" t="s">
        <v>72</v>
      </c>
      <c r="C9" s="52"/>
      <c r="D9" s="52"/>
      <c r="E9" s="52"/>
      <c r="F9" s="54"/>
      <c r="G9" s="11"/>
    </row>
    <row r="10" spans="1:7" customFormat="1" ht="15.75" thickBot="1" x14ac:dyDescent="0.3">
      <c r="A10" s="52"/>
      <c r="B10" s="52"/>
      <c r="C10" s="52"/>
      <c r="D10" s="52"/>
      <c r="E10" s="52"/>
      <c r="F10" s="54"/>
      <c r="G10" s="11"/>
    </row>
    <row r="11" spans="1:7" customFormat="1" ht="18.75" x14ac:dyDescent="0.25">
      <c r="A11" s="33" t="s">
        <v>18</v>
      </c>
      <c r="B11" s="34" t="s">
        <v>99</v>
      </c>
      <c r="C11" s="35"/>
      <c r="D11" s="35"/>
      <c r="E11" s="35"/>
      <c r="F11" s="36"/>
      <c r="G11" s="12"/>
    </row>
    <row r="12" spans="1:7" customFormat="1" ht="48" x14ac:dyDescent="0.25">
      <c r="A12" s="37" t="s">
        <v>2</v>
      </c>
      <c r="B12" s="38" t="s">
        <v>1</v>
      </c>
      <c r="C12" s="38" t="s">
        <v>3</v>
      </c>
      <c r="D12" s="38" t="s">
        <v>69</v>
      </c>
      <c r="E12" s="38" t="s">
        <v>71</v>
      </c>
      <c r="F12" s="39" t="s">
        <v>70</v>
      </c>
      <c r="G12" s="13"/>
    </row>
    <row r="13" spans="1:7" s="195" customFormat="1" ht="30" x14ac:dyDescent="0.25">
      <c r="A13" s="202" t="s">
        <v>19</v>
      </c>
      <c r="B13" s="203" t="s">
        <v>1379</v>
      </c>
      <c r="C13" s="204" t="s">
        <v>5</v>
      </c>
      <c r="D13" s="205" t="s">
        <v>156</v>
      </c>
      <c r="E13" s="206"/>
      <c r="F13" s="30" t="s">
        <v>6</v>
      </c>
    </row>
    <row r="14" spans="1:7" s="195" customFormat="1" ht="45" x14ac:dyDescent="0.25">
      <c r="A14" s="202" t="s">
        <v>100</v>
      </c>
      <c r="B14" s="203" t="s">
        <v>1380</v>
      </c>
      <c r="C14" s="204" t="s">
        <v>5</v>
      </c>
      <c r="D14" s="205" t="s">
        <v>156</v>
      </c>
      <c r="E14" s="206"/>
      <c r="F14" s="30" t="s">
        <v>6</v>
      </c>
    </row>
    <row r="15" spans="1:7" s="195" customFormat="1" ht="45" x14ac:dyDescent="0.25">
      <c r="A15" s="202" t="s">
        <v>101</v>
      </c>
      <c r="B15" s="203" t="s">
        <v>157</v>
      </c>
      <c r="C15" s="204" t="s">
        <v>5</v>
      </c>
      <c r="D15" s="205" t="s">
        <v>156</v>
      </c>
      <c r="E15" s="206"/>
      <c r="F15" s="30" t="s">
        <v>6</v>
      </c>
    </row>
    <row r="16" spans="1:7" s="195" customFormat="1" ht="30" x14ac:dyDescent="0.25">
      <c r="A16" s="202" t="s">
        <v>102</v>
      </c>
      <c r="B16" s="203" t="s">
        <v>158</v>
      </c>
      <c r="C16" s="204" t="s">
        <v>5</v>
      </c>
      <c r="D16" s="205" t="s">
        <v>156</v>
      </c>
      <c r="E16" s="206"/>
      <c r="F16" s="30" t="s">
        <v>6</v>
      </c>
    </row>
    <row r="17" spans="1:7" s="195" customFormat="1" ht="30" x14ac:dyDescent="0.25">
      <c r="A17" s="202" t="s">
        <v>103</v>
      </c>
      <c r="B17" s="203" t="s">
        <v>159</v>
      </c>
      <c r="C17" s="204" t="s">
        <v>5</v>
      </c>
      <c r="D17" s="205" t="s">
        <v>156</v>
      </c>
      <c r="E17" s="206"/>
      <c r="F17" s="30" t="s">
        <v>6</v>
      </c>
    </row>
    <row r="18" spans="1:7" s="195" customFormat="1" ht="30" x14ac:dyDescent="0.25">
      <c r="A18" s="202" t="s">
        <v>104</v>
      </c>
      <c r="B18" s="203" t="s">
        <v>160</v>
      </c>
      <c r="C18" s="204" t="s">
        <v>5</v>
      </c>
      <c r="D18" s="205" t="s">
        <v>156</v>
      </c>
      <c r="E18" s="206"/>
      <c r="F18" s="30" t="s">
        <v>6</v>
      </c>
    </row>
    <row r="19" spans="1:7" s="195" customFormat="1" ht="30" x14ac:dyDescent="0.25">
      <c r="A19" s="202" t="s">
        <v>105</v>
      </c>
      <c r="B19" s="203" t="s">
        <v>1340</v>
      </c>
      <c r="C19" s="204" t="s">
        <v>5</v>
      </c>
      <c r="D19" s="205" t="s">
        <v>156</v>
      </c>
      <c r="E19" s="206"/>
      <c r="F19" s="30" t="s">
        <v>6</v>
      </c>
    </row>
    <row r="20" spans="1:7" s="214" customFormat="1" ht="30" x14ac:dyDescent="0.25">
      <c r="A20" s="202" t="s">
        <v>106</v>
      </c>
      <c r="B20" s="207" t="s">
        <v>474</v>
      </c>
      <c r="C20" s="204" t="s">
        <v>5</v>
      </c>
      <c r="D20" s="205" t="s">
        <v>156</v>
      </c>
      <c r="E20" s="206"/>
      <c r="F20" s="30" t="s">
        <v>6</v>
      </c>
    </row>
    <row r="21" spans="1:7" s="195" customFormat="1" ht="15.75" thickBot="1" x14ac:dyDescent="0.3">
      <c r="A21" s="194"/>
      <c r="B21" s="194"/>
      <c r="C21" s="194"/>
      <c r="D21" s="194"/>
      <c r="F21" s="196"/>
    </row>
    <row r="22" spans="1:7" customFormat="1" ht="18.75" x14ac:dyDescent="0.25">
      <c r="A22" s="33" t="s">
        <v>20</v>
      </c>
      <c r="B22" s="34" t="s">
        <v>107</v>
      </c>
      <c r="C22" s="35"/>
      <c r="D22" s="35"/>
      <c r="E22" s="35"/>
      <c r="F22" s="36"/>
      <c r="G22" s="12"/>
    </row>
    <row r="23" spans="1:7" customFormat="1" ht="48" x14ac:dyDescent="0.25">
      <c r="A23" s="37" t="s">
        <v>2</v>
      </c>
      <c r="B23" s="38" t="s">
        <v>1</v>
      </c>
      <c r="C23" s="38" t="s">
        <v>3</v>
      </c>
      <c r="D23" s="38" t="s">
        <v>69</v>
      </c>
      <c r="E23" s="38" t="s">
        <v>71</v>
      </c>
      <c r="F23" s="39" t="s">
        <v>70</v>
      </c>
      <c r="G23" s="13"/>
    </row>
    <row r="24" spans="1:7" s="195" customFormat="1" ht="30" x14ac:dyDescent="0.25">
      <c r="A24" s="202" t="s">
        <v>21</v>
      </c>
      <c r="B24" s="203" t="s">
        <v>275</v>
      </c>
      <c r="C24" s="204" t="s">
        <v>5</v>
      </c>
      <c r="D24" s="205" t="s">
        <v>156</v>
      </c>
      <c r="E24" s="231"/>
      <c r="F24" s="30" t="s">
        <v>6</v>
      </c>
    </row>
    <row r="25" spans="1:7" s="195" customFormat="1" ht="30" x14ac:dyDescent="0.25">
      <c r="A25" s="202" t="s">
        <v>22</v>
      </c>
      <c r="B25" s="203" t="s">
        <v>161</v>
      </c>
      <c r="C25" s="204" t="s">
        <v>5</v>
      </c>
      <c r="D25" s="205" t="s">
        <v>156</v>
      </c>
      <c r="E25" s="231"/>
      <c r="F25" s="30" t="s">
        <v>6</v>
      </c>
    </row>
    <row r="26" spans="1:7" s="195" customFormat="1" ht="30" x14ac:dyDescent="0.25">
      <c r="A26" s="202" t="s">
        <v>1089</v>
      </c>
      <c r="B26" s="203" t="s">
        <v>167</v>
      </c>
      <c r="C26" s="204" t="s">
        <v>5</v>
      </c>
      <c r="D26" s="205" t="s">
        <v>156</v>
      </c>
      <c r="E26" s="231"/>
      <c r="F26" s="30" t="s">
        <v>6</v>
      </c>
    </row>
    <row r="27" spans="1:7" s="195" customFormat="1" ht="45" x14ac:dyDescent="0.25">
      <c r="A27" s="202" t="s">
        <v>1381</v>
      </c>
      <c r="B27" s="203" t="s">
        <v>168</v>
      </c>
      <c r="C27" s="204" t="s">
        <v>5</v>
      </c>
      <c r="D27" s="205" t="s">
        <v>156</v>
      </c>
      <c r="E27" s="231"/>
      <c r="F27" s="30" t="s">
        <v>6</v>
      </c>
    </row>
    <row r="28" spans="1:7" s="195" customFormat="1" ht="30" x14ac:dyDescent="0.25">
      <c r="A28" s="202" t="s">
        <v>1382</v>
      </c>
      <c r="B28" s="203" t="s">
        <v>166</v>
      </c>
      <c r="C28" s="204" t="s">
        <v>5</v>
      </c>
      <c r="D28" s="205" t="s">
        <v>156</v>
      </c>
      <c r="E28" s="231"/>
      <c r="F28" s="30" t="s">
        <v>6</v>
      </c>
    </row>
    <row r="29" spans="1:7" s="195" customFormat="1" ht="45" x14ac:dyDescent="0.25">
      <c r="A29" s="202" t="s">
        <v>24</v>
      </c>
      <c r="B29" s="203" t="s">
        <v>165</v>
      </c>
      <c r="C29" s="204" t="s">
        <v>5</v>
      </c>
      <c r="D29" s="205" t="s">
        <v>156</v>
      </c>
      <c r="E29" s="231"/>
      <c r="F29" s="30" t="s">
        <v>6</v>
      </c>
    </row>
    <row r="30" spans="1:7" s="195" customFormat="1" ht="30" x14ac:dyDescent="0.25">
      <c r="A30" s="202" t="s">
        <v>1090</v>
      </c>
      <c r="B30" s="203" t="s">
        <v>164</v>
      </c>
      <c r="C30" s="204" t="s">
        <v>5</v>
      </c>
      <c r="D30" s="205" t="s">
        <v>156</v>
      </c>
      <c r="E30" s="231"/>
      <c r="F30" s="30" t="s">
        <v>6</v>
      </c>
    </row>
    <row r="31" spans="1:7" s="195" customFormat="1" ht="45" x14ac:dyDescent="0.25">
      <c r="A31" s="202" t="s">
        <v>85</v>
      </c>
      <c r="B31" s="203" t="s">
        <v>163</v>
      </c>
      <c r="C31" s="204" t="s">
        <v>5</v>
      </c>
      <c r="D31" s="205" t="s">
        <v>156</v>
      </c>
      <c r="E31" s="231"/>
      <c r="F31" s="30" t="s">
        <v>6</v>
      </c>
    </row>
    <row r="32" spans="1:7" s="195" customFormat="1" ht="45" x14ac:dyDescent="0.25">
      <c r="A32" s="315" t="s">
        <v>86</v>
      </c>
      <c r="B32" s="316" t="s">
        <v>1492</v>
      </c>
      <c r="C32" s="317" t="s">
        <v>5</v>
      </c>
      <c r="D32" s="318" t="s">
        <v>156</v>
      </c>
      <c r="E32" s="297"/>
      <c r="F32" s="298" t="s">
        <v>6</v>
      </c>
    </row>
    <row r="33" spans="1:7" s="195" customFormat="1" ht="45" x14ac:dyDescent="0.25">
      <c r="A33" s="202" t="s">
        <v>1383</v>
      </c>
      <c r="B33" s="203" t="s">
        <v>162</v>
      </c>
      <c r="C33" s="204" t="s">
        <v>5</v>
      </c>
      <c r="D33" s="205" t="s">
        <v>156</v>
      </c>
      <c r="E33" s="231"/>
      <c r="F33" s="30" t="s">
        <v>6</v>
      </c>
    </row>
    <row r="34" spans="1:7" s="195" customFormat="1" ht="30" x14ac:dyDescent="0.25">
      <c r="A34" s="202" t="s">
        <v>1384</v>
      </c>
      <c r="B34" s="203" t="s">
        <v>1341</v>
      </c>
      <c r="C34" s="204" t="s">
        <v>5</v>
      </c>
      <c r="D34" s="205" t="s">
        <v>156</v>
      </c>
      <c r="E34" s="231"/>
      <c r="F34" s="30" t="s">
        <v>6</v>
      </c>
    </row>
    <row r="35" spans="1:7" s="195" customFormat="1" ht="15.75" thickBot="1" x14ac:dyDescent="0.3">
      <c r="A35" s="194"/>
      <c r="B35" s="194"/>
      <c r="C35" s="194"/>
      <c r="D35" s="194"/>
      <c r="E35" s="208"/>
      <c r="F35" s="209"/>
    </row>
    <row r="36" spans="1:7" customFormat="1" ht="18.75" x14ac:dyDescent="0.25">
      <c r="A36" s="33" t="s">
        <v>26</v>
      </c>
      <c r="B36" s="34" t="s">
        <v>108</v>
      </c>
      <c r="C36" s="35"/>
      <c r="D36" s="35"/>
      <c r="E36" s="35"/>
      <c r="F36" s="36"/>
      <c r="G36" s="12"/>
    </row>
    <row r="37" spans="1:7" customFormat="1" ht="48" x14ac:dyDescent="0.25">
      <c r="A37" s="37" t="s">
        <v>2</v>
      </c>
      <c r="B37" s="38" t="s">
        <v>1</v>
      </c>
      <c r="C37" s="38" t="s">
        <v>3</v>
      </c>
      <c r="D37" s="38" t="s">
        <v>69</v>
      </c>
      <c r="E37" s="38" t="s">
        <v>71</v>
      </c>
      <c r="F37" s="39" t="s">
        <v>70</v>
      </c>
      <c r="G37" s="13"/>
    </row>
    <row r="38" spans="1:7" s="195" customFormat="1" ht="75" x14ac:dyDescent="0.25">
      <c r="A38" s="202" t="s">
        <v>28</v>
      </c>
      <c r="B38" s="203" t="s">
        <v>276</v>
      </c>
      <c r="C38" s="204" t="s">
        <v>5</v>
      </c>
      <c r="D38" s="210" t="s">
        <v>156</v>
      </c>
      <c r="E38" s="231"/>
      <c r="F38" s="30" t="s">
        <v>6</v>
      </c>
    </row>
    <row r="39" spans="1:7" s="195" customFormat="1" ht="30" x14ac:dyDescent="0.25">
      <c r="A39" s="202" t="s">
        <v>29</v>
      </c>
      <c r="B39" s="203" t="s">
        <v>1353</v>
      </c>
      <c r="C39" s="204" t="s">
        <v>5</v>
      </c>
      <c r="D39" s="210" t="s">
        <v>156</v>
      </c>
      <c r="E39" s="231"/>
      <c r="F39" s="30" t="s">
        <v>6</v>
      </c>
    </row>
    <row r="40" spans="1:7" s="195" customFormat="1" ht="15.75" thickBot="1" x14ac:dyDescent="0.3">
      <c r="A40" s="194"/>
      <c r="B40" s="194"/>
      <c r="C40" s="194"/>
      <c r="D40" s="194"/>
      <c r="E40" s="208"/>
      <c r="F40" s="209"/>
    </row>
    <row r="41" spans="1:7" customFormat="1" ht="18.75" x14ac:dyDescent="0.25">
      <c r="A41" s="33" t="s">
        <v>30</v>
      </c>
      <c r="B41" s="34" t="s">
        <v>109</v>
      </c>
      <c r="C41" s="35"/>
      <c r="D41" s="35"/>
      <c r="E41" s="35"/>
      <c r="F41" s="36"/>
      <c r="G41" s="12"/>
    </row>
    <row r="42" spans="1:7" customFormat="1" ht="48" x14ac:dyDescent="0.25">
      <c r="A42" s="37" t="s">
        <v>2</v>
      </c>
      <c r="B42" s="38" t="s">
        <v>1</v>
      </c>
      <c r="C42" s="38" t="s">
        <v>3</v>
      </c>
      <c r="D42" s="38" t="s">
        <v>69</v>
      </c>
      <c r="E42" s="38" t="s">
        <v>71</v>
      </c>
      <c r="F42" s="39" t="s">
        <v>70</v>
      </c>
      <c r="G42" s="13"/>
    </row>
    <row r="43" spans="1:7" s="195" customFormat="1" ht="60" x14ac:dyDescent="0.25">
      <c r="A43" s="202" t="s">
        <v>32</v>
      </c>
      <c r="B43" s="203" t="s">
        <v>1342</v>
      </c>
      <c r="C43" s="204" t="s">
        <v>5</v>
      </c>
      <c r="D43" s="205" t="s">
        <v>156</v>
      </c>
      <c r="E43" s="231"/>
      <c r="F43" s="30" t="s">
        <v>6</v>
      </c>
    </row>
    <row r="44" spans="1:7" s="195" customFormat="1" ht="45" x14ac:dyDescent="0.25">
      <c r="A44" s="202" t="s">
        <v>33</v>
      </c>
      <c r="B44" s="203" t="s">
        <v>169</v>
      </c>
      <c r="C44" s="204" t="s">
        <v>5</v>
      </c>
      <c r="D44" s="205" t="s">
        <v>156</v>
      </c>
      <c r="E44" s="231"/>
      <c r="F44" s="30" t="s">
        <v>6</v>
      </c>
    </row>
    <row r="45" spans="1:7" s="195" customFormat="1" ht="45" x14ac:dyDescent="0.25">
      <c r="A45" s="202" t="s">
        <v>34</v>
      </c>
      <c r="B45" s="167" t="s">
        <v>1065</v>
      </c>
      <c r="C45" s="204" t="s">
        <v>5</v>
      </c>
      <c r="D45" s="205" t="s">
        <v>156</v>
      </c>
      <c r="E45" s="231"/>
      <c r="F45" s="30" t="s">
        <v>6</v>
      </c>
    </row>
    <row r="46" spans="1:7" s="195" customFormat="1" ht="30" x14ac:dyDescent="0.25">
      <c r="A46" s="202" t="s">
        <v>35</v>
      </c>
      <c r="B46" s="203" t="s">
        <v>280</v>
      </c>
      <c r="C46" s="204" t="s">
        <v>5</v>
      </c>
      <c r="D46" s="205" t="s">
        <v>156</v>
      </c>
      <c r="E46" s="231"/>
      <c r="F46" s="30" t="s">
        <v>6</v>
      </c>
    </row>
    <row r="47" spans="1:7" s="195" customFormat="1" ht="45" x14ac:dyDescent="0.25">
      <c r="A47" s="202" t="s">
        <v>36</v>
      </c>
      <c r="B47" s="203" t="s">
        <v>170</v>
      </c>
      <c r="C47" s="204" t="s">
        <v>5</v>
      </c>
      <c r="D47" s="205" t="s">
        <v>156</v>
      </c>
      <c r="E47" s="231"/>
      <c r="F47" s="30" t="s">
        <v>6</v>
      </c>
    </row>
    <row r="48" spans="1:7" s="195" customFormat="1" ht="30" x14ac:dyDescent="0.25">
      <c r="A48" s="202" t="s">
        <v>37</v>
      </c>
      <c r="B48" s="203" t="s">
        <v>281</v>
      </c>
      <c r="C48" s="204" t="s">
        <v>5</v>
      </c>
      <c r="D48" s="205" t="s">
        <v>156</v>
      </c>
      <c r="E48" s="231"/>
      <c r="F48" s="30" t="s">
        <v>6</v>
      </c>
    </row>
    <row r="49" spans="1:7" s="195" customFormat="1" ht="60" x14ac:dyDescent="0.25">
      <c r="A49" s="202" t="s">
        <v>461</v>
      </c>
      <c r="B49" s="211" t="s">
        <v>473</v>
      </c>
      <c r="C49" s="204" t="s">
        <v>5</v>
      </c>
      <c r="D49" s="205" t="s">
        <v>156</v>
      </c>
      <c r="E49" s="231"/>
      <c r="F49" s="30" t="s">
        <v>6</v>
      </c>
    </row>
    <row r="50" spans="1:7" s="195" customFormat="1" ht="15.75" thickBot="1" x14ac:dyDescent="0.3">
      <c r="A50" s="194"/>
      <c r="B50" s="194"/>
      <c r="C50" s="194"/>
      <c r="D50" s="194"/>
      <c r="E50" s="208"/>
      <c r="F50" s="209"/>
    </row>
    <row r="51" spans="1:7" customFormat="1" ht="18.75" x14ac:dyDescent="0.25">
      <c r="A51" s="33" t="s">
        <v>38</v>
      </c>
      <c r="B51" s="34" t="s">
        <v>110</v>
      </c>
      <c r="C51" s="35"/>
      <c r="D51" s="35"/>
      <c r="E51" s="35"/>
      <c r="F51" s="36"/>
      <c r="G51" s="12"/>
    </row>
    <row r="52" spans="1:7" customFormat="1" ht="48" x14ac:dyDescent="0.25">
      <c r="A52" s="37" t="s">
        <v>2</v>
      </c>
      <c r="B52" s="38" t="s">
        <v>1</v>
      </c>
      <c r="C52" s="38" t="s">
        <v>3</v>
      </c>
      <c r="D52" s="38" t="s">
        <v>69</v>
      </c>
      <c r="E52" s="38" t="s">
        <v>71</v>
      </c>
      <c r="F52" s="39" t="s">
        <v>70</v>
      </c>
      <c r="G52" s="13"/>
    </row>
    <row r="53" spans="1:7" s="195" customFormat="1" ht="75" x14ac:dyDescent="0.25">
      <c r="A53" s="202" t="s">
        <v>39</v>
      </c>
      <c r="B53" s="203" t="s">
        <v>1354</v>
      </c>
      <c r="C53" s="204" t="s">
        <v>5</v>
      </c>
      <c r="D53" s="205" t="s">
        <v>156</v>
      </c>
      <c r="E53" s="231"/>
      <c r="F53" s="30" t="s">
        <v>6</v>
      </c>
    </row>
    <row r="54" spans="1:7" s="195" customFormat="1" ht="30" x14ac:dyDescent="0.25">
      <c r="A54" s="202" t="s">
        <v>40</v>
      </c>
      <c r="B54" s="203" t="s">
        <v>171</v>
      </c>
      <c r="C54" s="204" t="s">
        <v>5</v>
      </c>
      <c r="D54" s="205" t="s">
        <v>156</v>
      </c>
      <c r="E54" s="231"/>
      <c r="F54" s="30" t="s">
        <v>6</v>
      </c>
    </row>
    <row r="55" spans="1:7" s="195" customFormat="1" ht="30" x14ac:dyDescent="0.25">
      <c r="A55" s="202" t="s">
        <v>111</v>
      </c>
      <c r="B55" s="203" t="s">
        <v>282</v>
      </c>
      <c r="C55" s="204" t="s">
        <v>5</v>
      </c>
      <c r="D55" s="205" t="s">
        <v>156</v>
      </c>
      <c r="E55" s="231"/>
      <c r="F55" s="30" t="s">
        <v>6</v>
      </c>
    </row>
    <row r="56" spans="1:7" s="195" customFormat="1" ht="15.75" thickBot="1" x14ac:dyDescent="0.3">
      <c r="A56" s="194"/>
      <c r="B56" s="194"/>
      <c r="C56" s="194"/>
      <c r="D56" s="194"/>
      <c r="E56" s="208"/>
      <c r="F56" s="209"/>
    </row>
    <row r="57" spans="1:7" customFormat="1" ht="18.75" x14ac:dyDescent="0.25">
      <c r="A57" s="33" t="s">
        <v>41</v>
      </c>
      <c r="B57" s="34" t="s">
        <v>112</v>
      </c>
      <c r="C57" s="35"/>
      <c r="D57" s="35"/>
      <c r="E57" s="35"/>
      <c r="F57" s="36"/>
      <c r="G57" s="12"/>
    </row>
    <row r="58" spans="1:7" customFormat="1" ht="48" x14ac:dyDescent="0.25">
      <c r="A58" s="37" t="s">
        <v>2</v>
      </c>
      <c r="B58" s="38" t="s">
        <v>1</v>
      </c>
      <c r="C58" s="38" t="s">
        <v>3</v>
      </c>
      <c r="D58" s="38" t="s">
        <v>69</v>
      </c>
      <c r="E58" s="38" t="s">
        <v>71</v>
      </c>
      <c r="F58" s="39" t="s">
        <v>70</v>
      </c>
      <c r="G58" s="13"/>
    </row>
    <row r="59" spans="1:7" s="195" customFormat="1" ht="45" x14ac:dyDescent="0.25">
      <c r="A59" s="202" t="s">
        <v>43</v>
      </c>
      <c r="B59" s="203" t="s">
        <v>1355</v>
      </c>
      <c r="C59" s="204" t="s">
        <v>5</v>
      </c>
      <c r="D59" s="205" t="s">
        <v>156</v>
      </c>
      <c r="E59" s="231"/>
      <c r="F59" s="30" t="s">
        <v>6</v>
      </c>
    </row>
    <row r="60" spans="1:7" s="195" customFormat="1" ht="15.75" thickBot="1" x14ac:dyDescent="0.3">
      <c r="A60" s="194"/>
      <c r="B60" s="194"/>
      <c r="C60" s="194"/>
      <c r="D60" s="194"/>
      <c r="E60" s="208"/>
      <c r="F60" s="209"/>
    </row>
    <row r="61" spans="1:7" customFormat="1" ht="18.75" x14ac:dyDescent="0.25">
      <c r="A61" s="33" t="s">
        <v>44</v>
      </c>
      <c r="B61" s="34" t="s">
        <v>113</v>
      </c>
      <c r="C61" s="35"/>
      <c r="D61" s="35"/>
      <c r="E61" s="35"/>
      <c r="F61" s="36"/>
      <c r="G61" s="12"/>
    </row>
    <row r="62" spans="1:7" customFormat="1" ht="48" x14ac:dyDescent="0.25">
      <c r="A62" s="37" t="s">
        <v>2</v>
      </c>
      <c r="B62" s="38" t="s">
        <v>1</v>
      </c>
      <c r="C62" s="38" t="s">
        <v>3</v>
      </c>
      <c r="D62" s="38" t="s">
        <v>69</v>
      </c>
      <c r="E62" s="38" t="s">
        <v>71</v>
      </c>
      <c r="F62" s="39" t="s">
        <v>70</v>
      </c>
      <c r="G62" s="13"/>
    </row>
    <row r="63" spans="1:7" s="195" customFormat="1" ht="30" x14ac:dyDescent="0.25">
      <c r="A63" s="202" t="s">
        <v>45</v>
      </c>
      <c r="B63" s="167" t="s">
        <v>172</v>
      </c>
      <c r="C63" s="204" t="s">
        <v>5</v>
      </c>
      <c r="D63" s="205" t="s">
        <v>156</v>
      </c>
      <c r="E63" s="231"/>
      <c r="F63" s="30" t="s">
        <v>6</v>
      </c>
    </row>
    <row r="64" spans="1:7" s="195" customFormat="1" ht="15.75" thickBot="1" x14ac:dyDescent="0.3">
      <c r="A64" s="194"/>
      <c r="B64" s="194"/>
      <c r="C64" s="194"/>
      <c r="D64" s="194"/>
      <c r="E64" s="208"/>
      <c r="F64" s="209"/>
    </row>
    <row r="65" spans="1:7" customFormat="1" ht="18.75" x14ac:dyDescent="0.25">
      <c r="A65" s="33" t="s">
        <v>46</v>
      </c>
      <c r="B65" s="34" t="s">
        <v>114</v>
      </c>
      <c r="C65" s="35"/>
      <c r="D65" s="35"/>
      <c r="E65" s="35"/>
      <c r="F65" s="36"/>
      <c r="G65" s="12"/>
    </row>
    <row r="66" spans="1:7" customFormat="1" ht="48" x14ac:dyDescent="0.25">
      <c r="A66" s="37" t="s">
        <v>2</v>
      </c>
      <c r="B66" s="38" t="s">
        <v>1</v>
      </c>
      <c r="C66" s="38" t="s">
        <v>3</v>
      </c>
      <c r="D66" s="38" t="s">
        <v>69</v>
      </c>
      <c r="E66" s="38" t="s">
        <v>71</v>
      </c>
      <c r="F66" s="39" t="s">
        <v>70</v>
      </c>
      <c r="G66" s="13"/>
    </row>
    <row r="67" spans="1:7" s="195" customFormat="1" ht="30" x14ac:dyDescent="0.25">
      <c r="A67" s="202" t="s">
        <v>1385</v>
      </c>
      <c r="B67" s="203" t="s">
        <v>173</v>
      </c>
      <c r="C67" s="204" t="s">
        <v>5</v>
      </c>
      <c r="D67" s="205" t="s">
        <v>156</v>
      </c>
      <c r="E67" s="231"/>
      <c r="F67" s="30" t="s">
        <v>6</v>
      </c>
    </row>
    <row r="68" spans="1:7" s="195" customFormat="1" ht="45" x14ac:dyDescent="0.25">
      <c r="A68" s="202" t="s">
        <v>47</v>
      </c>
      <c r="B68" s="203" t="s">
        <v>1350</v>
      </c>
      <c r="C68" s="204" t="s">
        <v>5</v>
      </c>
      <c r="D68" s="205" t="s">
        <v>156</v>
      </c>
      <c r="E68" s="231"/>
      <c r="F68" s="30" t="s">
        <v>6</v>
      </c>
    </row>
    <row r="69" spans="1:7" s="195" customFormat="1" ht="45" x14ac:dyDescent="0.25">
      <c r="A69" s="202" t="s">
        <v>48</v>
      </c>
      <c r="B69" s="203" t="s">
        <v>1351</v>
      </c>
      <c r="C69" s="204" t="s">
        <v>5</v>
      </c>
      <c r="D69" s="205" t="s">
        <v>156</v>
      </c>
      <c r="E69" s="231"/>
      <c r="F69" s="30" t="s">
        <v>6</v>
      </c>
    </row>
    <row r="70" spans="1:7" s="195" customFormat="1" ht="30" x14ac:dyDescent="0.25">
      <c r="A70" s="202" t="s">
        <v>49</v>
      </c>
      <c r="B70" s="203" t="s">
        <v>174</v>
      </c>
      <c r="C70" s="204" t="s">
        <v>5</v>
      </c>
      <c r="D70" s="205" t="s">
        <v>156</v>
      </c>
      <c r="E70" s="231"/>
      <c r="F70" s="30" t="s">
        <v>6</v>
      </c>
    </row>
    <row r="71" spans="1:7" s="195" customFormat="1" ht="45" x14ac:dyDescent="0.25">
      <c r="A71" s="202" t="s">
        <v>1386</v>
      </c>
      <c r="B71" s="203" t="s">
        <v>1344</v>
      </c>
      <c r="C71" s="204" t="s">
        <v>5</v>
      </c>
      <c r="D71" s="205" t="s">
        <v>156</v>
      </c>
      <c r="E71" s="231"/>
      <c r="F71" s="30" t="s">
        <v>6</v>
      </c>
    </row>
    <row r="72" spans="1:7" s="195" customFormat="1" ht="45" x14ac:dyDescent="0.25">
      <c r="A72" s="202" t="s">
        <v>50</v>
      </c>
      <c r="B72" s="203" t="s">
        <v>1343</v>
      </c>
      <c r="C72" s="204" t="s">
        <v>5</v>
      </c>
      <c r="D72" s="205" t="s">
        <v>156</v>
      </c>
      <c r="E72" s="231"/>
      <c r="F72" s="30" t="s">
        <v>6</v>
      </c>
    </row>
    <row r="73" spans="1:7" s="195" customFormat="1" ht="45" x14ac:dyDescent="0.25">
      <c r="A73" s="202" t="s">
        <v>51</v>
      </c>
      <c r="B73" s="203" t="s">
        <v>1356</v>
      </c>
      <c r="C73" s="204" t="s">
        <v>5</v>
      </c>
      <c r="D73" s="205" t="s">
        <v>156</v>
      </c>
      <c r="E73" s="231"/>
      <c r="F73" s="30" t="s">
        <v>6</v>
      </c>
    </row>
    <row r="74" spans="1:7" s="195" customFormat="1" ht="30" x14ac:dyDescent="0.25">
      <c r="A74" s="202" t="s">
        <v>52</v>
      </c>
      <c r="B74" s="203" t="s">
        <v>175</v>
      </c>
      <c r="C74" s="204" t="s">
        <v>5</v>
      </c>
      <c r="D74" s="205" t="s">
        <v>156</v>
      </c>
      <c r="E74" s="231"/>
      <c r="F74" s="30" t="s">
        <v>6</v>
      </c>
    </row>
    <row r="75" spans="1:7" s="195" customFormat="1" ht="45" x14ac:dyDescent="0.25">
      <c r="A75" s="202" t="s">
        <v>1387</v>
      </c>
      <c r="B75" s="203" t="s">
        <v>176</v>
      </c>
      <c r="C75" s="204" t="s">
        <v>5</v>
      </c>
      <c r="D75" s="205" t="s">
        <v>156</v>
      </c>
      <c r="E75" s="231"/>
      <c r="F75" s="30" t="s">
        <v>6</v>
      </c>
    </row>
    <row r="76" spans="1:7" s="195" customFormat="1" ht="60" x14ac:dyDescent="0.25">
      <c r="A76" s="202" t="s">
        <v>53</v>
      </c>
      <c r="B76" s="203" t="s">
        <v>177</v>
      </c>
      <c r="C76" s="204" t="s">
        <v>5</v>
      </c>
      <c r="D76" s="205" t="s">
        <v>156</v>
      </c>
      <c r="E76" s="231"/>
      <c r="F76" s="30" t="s">
        <v>6</v>
      </c>
    </row>
    <row r="77" spans="1:7" s="196" customFormat="1" ht="30" x14ac:dyDescent="0.25">
      <c r="A77" s="202" t="s">
        <v>115</v>
      </c>
      <c r="B77" s="203" t="s">
        <v>1091</v>
      </c>
      <c r="C77" s="204" t="s">
        <v>5</v>
      </c>
      <c r="D77" s="204" t="s">
        <v>156</v>
      </c>
      <c r="E77" s="231"/>
      <c r="F77" s="30" t="s">
        <v>6</v>
      </c>
    </row>
    <row r="78" spans="1:7" s="195" customFormat="1" ht="15.75" thickBot="1" x14ac:dyDescent="0.3">
      <c r="A78" s="194"/>
      <c r="B78" s="194"/>
      <c r="C78" s="194"/>
      <c r="D78" s="194"/>
      <c r="E78" s="208"/>
      <c r="F78" s="209"/>
    </row>
    <row r="79" spans="1:7" customFormat="1" ht="18.75" x14ac:dyDescent="0.25">
      <c r="A79" s="33" t="s">
        <v>116</v>
      </c>
      <c r="B79" s="34" t="s">
        <v>117</v>
      </c>
      <c r="C79" s="35"/>
      <c r="D79" s="35"/>
      <c r="E79" s="35"/>
      <c r="F79" s="36"/>
      <c r="G79" s="12"/>
    </row>
    <row r="80" spans="1:7" customFormat="1" ht="48.75" thickBot="1" x14ac:dyDescent="0.3">
      <c r="A80" s="37" t="s">
        <v>2</v>
      </c>
      <c r="B80" s="38" t="s">
        <v>1</v>
      </c>
      <c r="C80" s="38" t="s">
        <v>3</v>
      </c>
      <c r="D80" s="38" t="s">
        <v>69</v>
      </c>
      <c r="E80" s="38" t="s">
        <v>71</v>
      </c>
      <c r="F80" s="39" t="s">
        <v>70</v>
      </c>
      <c r="G80" s="13"/>
    </row>
    <row r="81" spans="1:7" s="195" customFormat="1" ht="45.75" thickBot="1" x14ac:dyDescent="0.3">
      <c r="A81" s="212" t="s">
        <v>118</v>
      </c>
      <c r="B81" s="203" t="s">
        <v>178</v>
      </c>
      <c r="C81" s="213" t="s">
        <v>5</v>
      </c>
      <c r="D81" s="205" t="s">
        <v>156</v>
      </c>
      <c r="E81" s="231"/>
      <c r="F81" s="30" t="s">
        <v>6</v>
      </c>
    </row>
    <row r="82" spans="1:7" s="195" customFormat="1" ht="30.75" thickBot="1" x14ac:dyDescent="0.3">
      <c r="A82" s="212" t="s">
        <v>119</v>
      </c>
      <c r="B82" s="203" t="s">
        <v>179</v>
      </c>
      <c r="C82" s="213" t="s">
        <v>5</v>
      </c>
      <c r="D82" s="205" t="s">
        <v>156</v>
      </c>
      <c r="E82" s="231"/>
      <c r="F82" s="30" t="s">
        <v>6</v>
      </c>
    </row>
    <row r="83" spans="1:7" s="195" customFormat="1" ht="45.75" thickBot="1" x14ac:dyDescent="0.3">
      <c r="A83" s="212" t="s">
        <v>120</v>
      </c>
      <c r="B83" s="203" t="s">
        <v>180</v>
      </c>
      <c r="C83" s="213" t="s">
        <v>5</v>
      </c>
      <c r="D83" s="205" t="s">
        <v>156</v>
      </c>
      <c r="E83" s="231"/>
      <c r="F83" s="30" t="s">
        <v>6</v>
      </c>
    </row>
    <row r="84" spans="1:7" s="195" customFormat="1" ht="45.75" thickBot="1" x14ac:dyDescent="0.3">
      <c r="A84" s="212" t="s">
        <v>121</v>
      </c>
      <c r="B84" s="203" t="s">
        <v>181</v>
      </c>
      <c r="C84" s="213" t="s">
        <v>5</v>
      </c>
      <c r="D84" s="205" t="s">
        <v>156</v>
      </c>
      <c r="E84" s="231"/>
      <c r="F84" s="30" t="s">
        <v>6</v>
      </c>
    </row>
    <row r="85" spans="1:7" s="195" customFormat="1" ht="30.75" thickBot="1" x14ac:dyDescent="0.3">
      <c r="A85" s="212" t="s">
        <v>122</v>
      </c>
      <c r="B85" s="203" t="s">
        <v>182</v>
      </c>
      <c r="C85" s="213" t="s">
        <v>5</v>
      </c>
      <c r="D85" s="205" t="s">
        <v>156</v>
      </c>
      <c r="E85" s="231"/>
      <c r="F85" s="30" t="s">
        <v>6</v>
      </c>
    </row>
    <row r="86" spans="1:7" s="195" customFormat="1" ht="45.75" thickBot="1" x14ac:dyDescent="0.3">
      <c r="A86" s="212" t="s">
        <v>123</v>
      </c>
      <c r="B86" s="203" t="s">
        <v>183</v>
      </c>
      <c r="C86" s="213" t="s">
        <v>5</v>
      </c>
      <c r="D86" s="205" t="s">
        <v>156</v>
      </c>
      <c r="E86" s="231"/>
      <c r="F86" s="30" t="s">
        <v>6</v>
      </c>
    </row>
    <row r="87" spans="1:7" ht="15.75" thickBot="1" x14ac:dyDescent="0.3"/>
    <row r="88" spans="1:7" customFormat="1" ht="18.75" x14ac:dyDescent="0.25">
      <c r="A88" s="33" t="s">
        <v>54</v>
      </c>
      <c r="B88" s="34" t="s">
        <v>124</v>
      </c>
      <c r="C88" s="35"/>
      <c r="D88" s="35"/>
      <c r="E88" s="35"/>
      <c r="F88" s="36"/>
      <c r="G88" s="12"/>
    </row>
    <row r="89" spans="1:7" customFormat="1" ht="48.75" thickBot="1" x14ac:dyDescent="0.3">
      <c r="A89" s="37" t="s">
        <v>2</v>
      </c>
      <c r="B89" s="38" t="s">
        <v>1</v>
      </c>
      <c r="C89" s="38" t="s">
        <v>3</v>
      </c>
      <c r="D89" s="38" t="s">
        <v>69</v>
      </c>
      <c r="E89" s="38" t="s">
        <v>71</v>
      </c>
      <c r="F89" s="39" t="s">
        <v>70</v>
      </c>
      <c r="G89" s="13"/>
    </row>
    <row r="90" spans="1:7" s="195" customFormat="1" ht="30.75" thickBot="1" x14ac:dyDescent="0.3">
      <c r="A90" s="212" t="s">
        <v>56</v>
      </c>
      <c r="B90" s="203" t="s">
        <v>187</v>
      </c>
      <c r="C90" s="213" t="s">
        <v>5</v>
      </c>
      <c r="D90" s="205" t="s">
        <v>156</v>
      </c>
      <c r="E90" s="231"/>
      <c r="F90" s="30" t="s">
        <v>6</v>
      </c>
    </row>
    <row r="91" spans="1:7" s="195" customFormat="1" ht="45.75" thickBot="1" x14ac:dyDescent="0.3">
      <c r="A91" s="212" t="s">
        <v>57</v>
      </c>
      <c r="B91" s="203" t="s">
        <v>188</v>
      </c>
      <c r="C91" s="213" t="s">
        <v>5</v>
      </c>
      <c r="D91" s="205" t="s">
        <v>156</v>
      </c>
      <c r="E91" s="231"/>
      <c r="F91" s="30" t="s">
        <v>6</v>
      </c>
    </row>
    <row r="92" spans="1:7" s="195" customFormat="1" ht="15.75" thickBot="1" x14ac:dyDescent="0.3">
      <c r="A92" s="194"/>
      <c r="B92" s="194"/>
      <c r="C92" s="194"/>
      <c r="D92" s="194"/>
      <c r="E92" s="208"/>
      <c r="F92" s="209"/>
    </row>
    <row r="93" spans="1:7" customFormat="1" ht="18.75" x14ac:dyDescent="0.25">
      <c r="A93" s="33" t="s">
        <v>58</v>
      </c>
      <c r="B93" s="34" t="s">
        <v>125</v>
      </c>
      <c r="C93" s="35"/>
      <c r="D93" s="35"/>
      <c r="E93" s="35"/>
      <c r="F93" s="36"/>
      <c r="G93" s="12"/>
    </row>
    <row r="94" spans="1:7" customFormat="1" ht="48.75" thickBot="1" x14ac:dyDescent="0.3">
      <c r="A94" s="37" t="s">
        <v>2</v>
      </c>
      <c r="B94" s="38" t="s">
        <v>1</v>
      </c>
      <c r="C94" s="38" t="s">
        <v>3</v>
      </c>
      <c r="D94" s="38" t="s">
        <v>69</v>
      </c>
      <c r="E94" s="38" t="s">
        <v>71</v>
      </c>
      <c r="F94" s="39" t="s">
        <v>70</v>
      </c>
      <c r="G94" s="13"/>
    </row>
    <row r="95" spans="1:7" s="195" customFormat="1" ht="30.75" thickBot="1" x14ac:dyDescent="0.3">
      <c r="A95" s="212" t="s">
        <v>60</v>
      </c>
      <c r="B95" s="203" t="s">
        <v>1345</v>
      </c>
      <c r="C95" s="213" t="s">
        <v>5</v>
      </c>
      <c r="D95" s="205" t="s">
        <v>156</v>
      </c>
      <c r="E95" s="231"/>
      <c r="F95" s="30" t="s">
        <v>6</v>
      </c>
    </row>
    <row r="96" spans="1:7" s="195" customFormat="1" ht="60.75" thickBot="1" x14ac:dyDescent="0.3">
      <c r="A96" s="212" t="s">
        <v>126</v>
      </c>
      <c r="B96" s="203" t="s">
        <v>184</v>
      </c>
      <c r="C96" s="213" t="s">
        <v>5</v>
      </c>
      <c r="D96" s="205" t="s">
        <v>156</v>
      </c>
      <c r="E96" s="231"/>
      <c r="F96" s="30" t="s">
        <v>6</v>
      </c>
    </row>
    <row r="97" spans="1:7" s="195" customFormat="1" ht="30.75" thickBot="1" x14ac:dyDescent="0.3">
      <c r="A97" s="212" t="s">
        <v>127</v>
      </c>
      <c r="B97" s="203" t="s">
        <v>283</v>
      </c>
      <c r="C97" s="213" t="s">
        <v>5</v>
      </c>
      <c r="D97" s="205" t="s">
        <v>156</v>
      </c>
      <c r="E97" s="231"/>
      <c r="F97" s="30" t="s">
        <v>6</v>
      </c>
    </row>
    <row r="98" spans="1:7" s="195" customFormat="1" ht="30.75" thickBot="1" x14ac:dyDescent="0.3">
      <c r="A98" s="212" t="s">
        <v>128</v>
      </c>
      <c r="B98" s="203" t="s">
        <v>1357</v>
      </c>
      <c r="C98" s="213" t="s">
        <v>5</v>
      </c>
      <c r="D98" s="205" t="s">
        <v>156</v>
      </c>
      <c r="E98" s="231"/>
      <c r="F98" s="30" t="s">
        <v>6</v>
      </c>
    </row>
    <row r="99" spans="1:7" s="195" customFormat="1" ht="15.75" thickBot="1" x14ac:dyDescent="0.3">
      <c r="A99" s="194"/>
      <c r="B99" s="194"/>
      <c r="C99" s="194"/>
      <c r="D99" s="194"/>
      <c r="E99" s="208"/>
      <c r="F99" s="209"/>
    </row>
    <row r="100" spans="1:7" customFormat="1" ht="18.75" x14ac:dyDescent="0.25">
      <c r="A100" s="33" t="s">
        <v>75</v>
      </c>
      <c r="B100" s="34" t="s">
        <v>17</v>
      </c>
      <c r="C100" s="35"/>
      <c r="D100" s="35"/>
      <c r="E100" s="35"/>
      <c r="F100" s="36"/>
      <c r="G100" s="12"/>
    </row>
    <row r="101" spans="1:7" customFormat="1" ht="48.75" thickBot="1" x14ac:dyDescent="0.3">
      <c r="A101" s="37" t="s">
        <v>2</v>
      </c>
      <c r="B101" s="38" t="s">
        <v>1</v>
      </c>
      <c r="C101" s="38" t="s">
        <v>3</v>
      </c>
      <c r="D101" s="38" t="s">
        <v>69</v>
      </c>
      <c r="E101" s="38" t="s">
        <v>71</v>
      </c>
      <c r="F101" s="39" t="s">
        <v>70</v>
      </c>
      <c r="G101" s="13"/>
    </row>
    <row r="102" spans="1:7" ht="45.75" thickBot="1" x14ac:dyDescent="0.3">
      <c r="A102" s="216" t="s">
        <v>76</v>
      </c>
      <c r="B102" s="267" t="s">
        <v>154</v>
      </c>
      <c r="C102" s="217" t="s">
        <v>5</v>
      </c>
      <c r="D102" s="205" t="s">
        <v>156</v>
      </c>
      <c r="E102" s="231"/>
      <c r="F102" s="30" t="s">
        <v>6</v>
      </c>
    </row>
    <row r="103" spans="1:7" ht="45.75" thickBot="1" x14ac:dyDescent="0.3">
      <c r="A103" s="216" t="s">
        <v>129</v>
      </c>
      <c r="B103" s="267" t="s">
        <v>1094</v>
      </c>
      <c r="C103" s="217" t="s">
        <v>5</v>
      </c>
      <c r="D103" s="205" t="s">
        <v>156</v>
      </c>
      <c r="E103" s="231"/>
      <c r="F103" s="30" t="s">
        <v>6</v>
      </c>
    </row>
    <row r="104" spans="1:7" ht="30.75" thickBot="1" x14ac:dyDescent="0.3">
      <c r="A104" s="216" t="s">
        <v>130</v>
      </c>
      <c r="B104" s="267" t="s">
        <v>1066</v>
      </c>
      <c r="C104" s="217" t="s">
        <v>5</v>
      </c>
      <c r="D104" s="205" t="s">
        <v>156</v>
      </c>
      <c r="E104" s="231"/>
      <c r="F104" s="30" t="s">
        <v>6</v>
      </c>
    </row>
    <row r="105" spans="1:7" ht="45.75" thickBot="1" x14ac:dyDescent="0.3">
      <c r="A105" s="216" t="s">
        <v>1092</v>
      </c>
      <c r="B105" s="267" t="s">
        <v>284</v>
      </c>
      <c r="C105" s="217" t="s">
        <v>5</v>
      </c>
      <c r="D105" s="205" t="s">
        <v>156</v>
      </c>
      <c r="E105" s="231"/>
      <c r="F105" s="30" t="s">
        <v>6</v>
      </c>
    </row>
    <row r="106" spans="1:7" ht="45.75" thickBot="1" x14ac:dyDescent="0.3">
      <c r="A106" s="216" t="s">
        <v>131</v>
      </c>
      <c r="B106" s="267" t="s">
        <v>290</v>
      </c>
      <c r="C106" s="204" t="s">
        <v>5</v>
      </c>
      <c r="D106" s="204" t="s">
        <v>156</v>
      </c>
      <c r="E106" s="231"/>
      <c r="F106" s="30" t="s">
        <v>6</v>
      </c>
    </row>
    <row r="107" spans="1:7" ht="75.75" thickBot="1" x14ac:dyDescent="0.3">
      <c r="A107" s="216" t="s">
        <v>132</v>
      </c>
      <c r="B107" s="267" t="s">
        <v>291</v>
      </c>
      <c r="C107" s="204" t="s">
        <v>5</v>
      </c>
      <c r="D107" s="204" t="s">
        <v>156</v>
      </c>
      <c r="E107" s="231"/>
      <c r="F107" s="30" t="s">
        <v>6</v>
      </c>
    </row>
    <row r="108" spans="1:7" ht="45.75" thickBot="1" x14ac:dyDescent="0.3">
      <c r="A108" s="216" t="s">
        <v>133</v>
      </c>
      <c r="B108" s="267" t="s">
        <v>194</v>
      </c>
      <c r="C108" s="204" t="s">
        <v>5</v>
      </c>
      <c r="D108" s="205" t="s">
        <v>156</v>
      </c>
      <c r="E108" s="231"/>
      <c r="F108" s="30" t="s">
        <v>6</v>
      </c>
    </row>
    <row r="109" spans="1:7" ht="60.75" thickBot="1" x14ac:dyDescent="0.3">
      <c r="A109" s="216" t="s">
        <v>1093</v>
      </c>
      <c r="B109" s="267" t="s">
        <v>23</v>
      </c>
      <c r="C109" s="204" t="s">
        <v>5</v>
      </c>
      <c r="D109" s="205" t="s">
        <v>156</v>
      </c>
      <c r="E109" s="231"/>
      <c r="F109" s="30" t="s">
        <v>6</v>
      </c>
    </row>
    <row r="110" spans="1:7" ht="30.75" thickBot="1" x14ac:dyDescent="0.3">
      <c r="A110" s="216" t="s">
        <v>134</v>
      </c>
      <c r="B110" s="268" t="s">
        <v>25</v>
      </c>
      <c r="C110" s="219" t="s">
        <v>5</v>
      </c>
      <c r="D110" s="205" t="s">
        <v>156</v>
      </c>
      <c r="E110" s="231"/>
      <c r="F110" s="30" t="s">
        <v>6</v>
      </c>
    </row>
    <row r="111" spans="1:7" s="109" customFormat="1" ht="45.75" thickBot="1" x14ac:dyDescent="0.3">
      <c r="A111" s="216" t="s">
        <v>135</v>
      </c>
      <c r="B111" s="268" t="s">
        <v>534</v>
      </c>
      <c r="C111" s="219" t="s">
        <v>5</v>
      </c>
      <c r="D111" s="205" t="s">
        <v>156</v>
      </c>
      <c r="E111" s="231"/>
      <c r="F111" s="30" t="s">
        <v>6</v>
      </c>
    </row>
    <row r="112" spans="1:7" ht="15.75" thickBot="1" x14ac:dyDescent="0.3">
      <c r="A112" s="215"/>
      <c r="B112" s="215"/>
      <c r="C112" s="215"/>
      <c r="D112" s="215"/>
      <c r="E112" s="228"/>
      <c r="F112" s="209"/>
      <c r="G112" s="195"/>
    </row>
    <row r="113" spans="1:7" customFormat="1" ht="18.75" x14ac:dyDescent="0.25">
      <c r="A113" s="33" t="s">
        <v>136</v>
      </c>
      <c r="B113" s="34" t="s">
        <v>27</v>
      </c>
      <c r="C113" s="35"/>
      <c r="D113" s="35"/>
      <c r="E113" s="35"/>
      <c r="F113" s="36"/>
      <c r="G113" s="12"/>
    </row>
    <row r="114" spans="1:7" customFormat="1" ht="48.75" thickBot="1" x14ac:dyDescent="0.3">
      <c r="A114" s="37" t="s">
        <v>2</v>
      </c>
      <c r="B114" s="38" t="s">
        <v>1</v>
      </c>
      <c r="C114" s="38" t="s">
        <v>3</v>
      </c>
      <c r="D114" s="38"/>
      <c r="E114" s="38" t="s">
        <v>71</v>
      </c>
      <c r="F114" s="39" t="s">
        <v>70</v>
      </c>
      <c r="G114" s="13"/>
    </row>
    <row r="115" spans="1:7" ht="45.75" thickBot="1" x14ac:dyDescent="0.3">
      <c r="A115" s="216" t="s">
        <v>137</v>
      </c>
      <c r="B115" s="269" t="s">
        <v>81</v>
      </c>
      <c r="C115" s="217" t="s">
        <v>5</v>
      </c>
      <c r="D115" s="205" t="s">
        <v>156</v>
      </c>
      <c r="E115" s="206"/>
      <c r="F115" s="30" t="s">
        <v>6</v>
      </c>
    </row>
    <row r="116" spans="1:7" ht="60.75" thickBot="1" x14ac:dyDescent="0.3">
      <c r="A116" s="216" t="s">
        <v>138</v>
      </c>
      <c r="B116" s="207" t="s">
        <v>190</v>
      </c>
      <c r="C116" s="204" t="s">
        <v>5</v>
      </c>
      <c r="D116" s="205" t="s">
        <v>156</v>
      </c>
      <c r="E116" s="206"/>
      <c r="F116" s="30" t="s">
        <v>6</v>
      </c>
    </row>
    <row r="117" spans="1:7" ht="30" x14ac:dyDescent="0.25">
      <c r="A117" s="216" t="s">
        <v>1388</v>
      </c>
      <c r="B117" s="207" t="s">
        <v>1346</v>
      </c>
      <c r="C117" s="204" t="s">
        <v>5</v>
      </c>
      <c r="D117" s="205" t="s">
        <v>156</v>
      </c>
      <c r="E117" s="206"/>
      <c r="F117" s="30" t="s">
        <v>6</v>
      </c>
    </row>
    <row r="118" spans="1:7" ht="15.75" thickBot="1" x14ac:dyDescent="0.3">
      <c r="A118" s="215"/>
      <c r="B118" s="215"/>
      <c r="C118" s="215"/>
      <c r="D118" s="215"/>
      <c r="E118" s="228"/>
      <c r="F118" s="209"/>
      <c r="G118" s="195"/>
    </row>
    <row r="119" spans="1:7" customFormat="1" ht="18.75" x14ac:dyDescent="0.25">
      <c r="A119" s="33" t="s">
        <v>139</v>
      </c>
      <c r="B119" s="34" t="s">
        <v>31</v>
      </c>
      <c r="C119" s="35"/>
      <c r="D119" s="35"/>
      <c r="E119" s="35"/>
      <c r="F119" s="36"/>
      <c r="G119" s="12"/>
    </row>
    <row r="120" spans="1:7" customFormat="1" ht="48" x14ac:dyDescent="0.25">
      <c r="A120" s="37" t="s">
        <v>2</v>
      </c>
      <c r="B120" s="38" t="s">
        <v>1</v>
      </c>
      <c r="C120" s="38" t="s">
        <v>3</v>
      </c>
      <c r="D120" s="38" t="s">
        <v>69</v>
      </c>
      <c r="E120" s="38" t="s">
        <v>71</v>
      </c>
      <c r="F120" s="39" t="s">
        <v>70</v>
      </c>
      <c r="G120" s="13"/>
    </row>
    <row r="121" spans="1:7" ht="75" x14ac:dyDescent="0.25">
      <c r="A121" s="207" t="s">
        <v>140</v>
      </c>
      <c r="B121" s="207" t="s">
        <v>1095</v>
      </c>
      <c r="C121" s="204" t="s">
        <v>5</v>
      </c>
      <c r="D121" s="205" t="s">
        <v>156</v>
      </c>
      <c r="E121" s="231"/>
      <c r="F121" s="30" t="s">
        <v>6</v>
      </c>
    </row>
    <row r="122" spans="1:7" ht="60" x14ac:dyDescent="0.25">
      <c r="A122" s="207" t="s">
        <v>141</v>
      </c>
      <c r="B122" s="207" t="s">
        <v>286</v>
      </c>
      <c r="C122" s="204" t="s">
        <v>5</v>
      </c>
      <c r="D122" s="205" t="s">
        <v>156</v>
      </c>
      <c r="E122" s="231"/>
      <c r="F122" s="30" t="s">
        <v>6</v>
      </c>
    </row>
    <row r="123" spans="1:7" ht="45" x14ac:dyDescent="0.25">
      <c r="A123" s="207" t="s">
        <v>142</v>
      </c>
      <c r="B123" s="207" t="s">
        <v>285</v>
      </c>
      <c r="C123" s="204" t="s">
        <v>5</v>
      </c>
      <c r="D123" s="205" t="s">
        <v>156</v>
      </c>
      <c r="E123" s="231"/>
      <c r="F123" s="30" t="s">
        <v>6</v>
      </c>
    </row>
    <row r="124" spans="1:7" ht="75" x14ac:dyDescent="0.25">
      <c r="A124" s="207" t="s">
        <v>143</v>
      </c>
      <c r="B124" s="207" t="s">
        <v>1096</v>
      </c>
      <c r="C124" s="204" t="s">
        <v>5</v>
      </c>
      <c r="D124" s="205" t="s">
        <v>156</v>
      </c>
      <c r="E124" s="231"/>
      <c r="F124" s="30" t="s">
        <v>6</v>
      </c>
    </row>
    <row r="125" spans="1:7" ht="60" x14ac:dyDescent="0.25">
      <c r="A125" s="207" t="s">
        <v>279</v>
      </c>
      <c r="B125" s="207" t="s">
        <v>287</v>
      </c>
      <c r="C125" s="204" t="s">
        <v>5</v>
      </c>
      <c r="D125" s="204" t="s">
        <v>156</v>
      </c>
      <c r="E125" s="231"/>
      <c r="F125" s="30" t="s">
        <v>6</v>
      </c>
    </row>
    <row r="126" spans="1:7" ht="15.75" thickBot="1" x14ac:dyDescent="0.3">
      <c r="A126" s="215"/>
      <c r="B126" s="215"/>
      <c r="C126" s="215"/>
      <c r="D126" s="215"/>
      <c r="E126" s="228"/>
      <c r="F126" s="209"/>
      <c r="G126" s="195"/>
    </row>
    <row r="127" spans="1:7" customFormat="1" ht="18.75" x14ac:dyDescent="0.25">
      <c r="A127" s="33" t="s">
        <v>144</v>
      </c>
      <c r="B127" s="34" t="s">
        <v>42</v>
      </c>
      <c r="C127" s="35"/>
      <c r="D127" s="35"/>
      <c r="E127" s="35"/>
      <c r="F127" s="36"/>
      <c r="G127" s="12"/>
    </row>
    <row r="128" spans="1:7" customFormat="1" ht="48" x14ac:dyDescent="0.25">
      <c r="A128" s="37" t="s">
        <v>2</v>
      </c>
      <c r="B128" s="38" t="s">
        <v>1</v>
      </c>
      <c r="C128" s="38" t="s">
        <v>3</v>
      </c>
      <c r="D128" s="38" t="s">
        <v>69</v>
      </c>
      <c r="E128" s="38" t="s">
        <v>71</v>
      </c>
      <c r="F128" s="39" t="s">
        <v>70</v>
      </c>
      <c r="G128" s="13"/>
    </row>
    <row r="129" spans="1:7" ht="60" x14ac:dyDescent="0.25">
      <c r="A129" s="220" t="s">
        <v>145</v>
      </c>
      <c r="B129" s="207" t="s">
        <v>277</v>
      </c>
      <c r="C129" s="204" t="s">
        <v>5</v>
      </c>
      <c r="D129" s="205" t="s">
        <v>156</v>
      </c>
      <c r="E129" s="231"/>
      <c r="F129" s="30" t="s">
        <v>6</v>
      </c>
    </row>
    <row r="130" spans="1:7" ht="45" x14ac:dyDescent="0.25">
      <c r="A130" s="220" t="s">
        <v>146</v>
      </c>
      <c r="B130" s="207" t="s">
        <v>155</v>
      </c>
      <c r="C130" s="204" t="s">
        <v>5</v>
      </c>
      <c r="D130" s="205" t="s">
        <v>156</v>
      </c>
      <c r="E130" s="231"/>
      <c r="F130" s="30" t="s">
        <v>6</v>
      </c>
    </row>
    <row r="131" spans="1:7" ht="90" x14ac:dyDescent="0.25">
      <c r="A131" s="220" t="s">
        <v>1097</v>
      </c>
      <c r="B131" s="207" t="s">
        <v>1358</v>
      </c>
      <c r="C131" s="204" t="s">
        <v>5</v>
      </c>
      <c r="D131" s="205" t="s">
        <v>156</v>
      </c>
      <c r="E131" s="231"/>
      <c r="F131" s="30" t="s">
        <v>6</v>
      </c>
    </row>
    <row r="132" spans="1:7" ht="15.75" thickBot="1" x14ac:dyDescent="0.3">
      <c r="A132" s="215"/>
      <c r="B132" s="215"/>
      <c r="C132" s="215"/>
      <c r="D132" s="215"/>
      <c r="E132" s="228"/>
      <c r="F132" s="209"/>
      <c r="G132" s="195"/>
    </row>
    <row r="133" spans="1:7" customFormat="1" ht="18.75" x14ac:dyDescent="0.25">
      <c r="A133" s="33" t="s">
        <v>147</v>
      </c>
      <c r="B133" s="34" t="s">
        <v>55</v>
      </c>
      <c r="C133" s="35"/>
      <c r="D133" s="35"/>
      <c r="E133" s="35"/>
      <c r="F133" s="36"/>
      <c r="G133" s="12"/>
    </row>
    <row r="134" spans="1:7" customFormat="1" ht="48" x14ac:dyDescent="0.25">
      <c r="A134" s="37" t="s">
        <v>2</v>
      </c>
      <c r="B134" s="38" t="s">
        <v>1</v>
      </c>
      <c r="C134" s="38" t="s">
        <v>3</v>
      </c>
      <c r="D134" s="38" t="s">
        <v>69</v>
      </c>
      <c r="E134" s="38" t="s">
        <v>71</v>
      </c>
      <c r="F134" s="39" t="s">
        <v>70</v>
      </c>
      <c r="G134" s="13"/>
    </row>
    <row r="135" spans="1:7" ht="45.75" thickBot="1" x14ac:dyDescent="0.3">
      <c r="A135" s="221" t="s">
        <v>148</v>
      </c>
      <c r="B135" s="222" t="s">
        <v>1064</v>
      </c>
      <c r="C135" s="219" t="s">
        <v>5</v>
      </c>
      <c r="D135" s="205" t="s">
        <v>156</v>
      </c>
      <c r="E135" s="231"/>
      <c r="F135" s="30" t="s">
        <v>6</v>
      </c>
    </row>
    <row r="136" spans="1:7" ht="15.75" thickBot="1" x14ac:dyDescent="0.3">
      <c r="A136" s="215"/>
      <c r="B136" s="215"/>
      <c r="C136" s="215"/>
      <c r="D136" s="215"/>
      <c r="E136" s="228"/>
      <c r="F136" s="209"/>
    </row>
    <row r="137" spans="1:7" customFormat="1" ht="18.75" x14ac:dyDescent="0.25">
      <c r="A137" s="33" t="s">
        <v>149</v>
      </c>
      <c r="B137" s="34" t="s">
        <v>59</v>
      </c>
      <c r="C137" s="35"/>
      <c r="D137" s="35"/>
      <c r="E137" s="35"/>
      <c r="F137" s="36"/>
      <c r="G137" s="12"/>
    </row>
    <row r="138" spans="1:7" customFormat="1" ht="48.75" thickBot="1" x14ac:dyDescent="0.3">
      <c r="A138" s="37" t="s">
        <v>2</v>
      </c>
      <c r="B138" s="38" t="s">
        <v>1</v>
      </c>
      <c r="C138" s="38" t="s">
        <v>3</v>
      </c>
      <c r="D138" s="38" t="s">
        <v>69</v>
      </c>
      <c r="E138" s="38" t="s">
        <v>71</v>
      </c>
      <c r="F138" s="39" t="s">
        <v>70</v>
      </c>
      <c r="G138" s="13"/>
    </row>
    <row r="139" spans="1:7" ht="30.75" thickBot="1" x14ac:dyDescent="0.3">
      <c r="A139" s="270" t="s">
        <v>150</v>
      </c>
      <c r="B139" s="271" t="s">
        <v>1098</v>
      </c>
      <c r="C139" s="272" t="s">
        <v>5</v>
      </c>
      <c r="D139" s="205" t="s">
        <v>156</v>
      </c>
      <c r="E139" s="231"/>
      <c r="F139" s="30" t="s">
        <v>6</v>
      </c>
    </row>
    <row r="140" spans="1:7" ht="15.75" thickBot="1" x14ac:dyDescent="0.3">
      <c r="E140" s="228"/>
      <c r="F140" s="230"/>
    </row>
    <row r="141" spans="1:7" customFormat="1" ht="18.75" x14ac:dyDescent="0.25">
      <c r="A141" s="33" t="s">
        <v>151</v>
      </c>
      <c r="B141" s="34" t="s">
        <v>74</v>
      </c>
      <c r="C141" s="35"/>
      <c r="D141" s="35"/>
      <c r="E141" s="35"/>
      <c r="F141" s="36"/>
      <c r="G141" s="12"/>
    </row>
    <row r="142" spans="1:7" customFormat="1" ht="48.75" thickBot="1" x14ac:dyDescent="0.3">
      <c r="A142" s="37" t="s">
        <v>2</v>
      </c>
      <c r="B142" s="38" t="s">
        <v>1</v>
      </c>
      <c r="C142" s="38" t="s">
        <v>3</v>
      </c>
      <c r="D142" s="38" t="s">
        <v>69</v>
      </c>
      <c r="E142" s="38" t="s">
        <v>71</v>
      </c>
      <c r="F142" s="39" t="s">
        <v>70</v>
      </c>
      <c r="G142" s="13"/>
    </row>
    <row r="143" spans="1:7" ht="90.75" thickBot="1" x14ac:dyDescent="0.3">
      <c r="A143" s="270" t="s">
        <v>152</v>
      </c>
      <c r="B143" s="271" t="s">
        <v>1470</v>
      </c>
      <c r="C143" s="272" t="s">
        <v>5</v>
      </c>
      <c r="D143" s="205" t="s">
        <v>156</v>
      </c>
      <c r="E143" s="231"/>
      <c r="F143" s="30" t="s">
        <v>6</v>
      </c>
    </row>
    <row r="144" spans="1:7" ht="195" x14ac:dyDescent="0.25">
      <c r="A144" s="223" t="s">
        <v>153</v>
      </c>
      <c r="B144" s="224" t="s">
        <v>1471</v>
      </c>
      <c r="C144" s="204" t="s">
        <v>5</v>
      </c>
      <c r="D144" s="204" t="s">
        <v>156</v>
      </c>
      <c r="E144" s="231"/>
      <c r="F144" s="30" t="s">
        <v>6</v>
      </c>
    </row>
    <row r="145" spans="1:1" x14ac:dyDescent="0.25">
      <c r="A145" s="225"/>
    </row>
  </sheetData>
  <phoneticPr fontId="22" type="noConversion"/>
  <dataValidations count="5">
    <dataValidation type="list" allowBlank="1" showInputMessage="1" showErrorMessage="1" sqref="D1:D6 D136" xr:uid="{00000000-0002-0000-0400-000000000000}">
      <formula1>$D$2:$D$6</formula1>
    </dataValidation>
    <dataValidation type="list" allowBlank="1" showInputMessage="1" showErrorMessage="1" sqref="C1:C6 C139 C141 C135:C137 C38:C39 C53:C55 C59 C90:C91 C43:C49 C115:C117 C102:C110 C143:C144 C13:C20 C24:C34 C63 C67:C77 C95:C98 C121:C125 C129:C131 C81:C86" xr:uid="{00000000-0002-0000-0400-000001000000}">
      <formula1>$C$2:$C$6</formula1>
    </dataValidation>
    <dataValidation type="list" allowBlank="1" showInputMessage="1" showErrorMessage="1" sqref="D90:D91 D135 D38:D39 D53:D55 D59 D143:D144 D139 D43:D49 D115:D117 D102:D111 D13:D20 D24:D34 D63 D67:D77 D95:D98 D121:D125 D129:D131 D81:D86" xr:uid="{00000000-0002-0000-0400-000002000000}">
      <formula1>"Optioneel,Verplicht,N.v.t"</formula1>
    </dataValidation>
    <dataValidation type="list" allowBlank="1" showInputMessage="1" showErrorMessage="1" sqref="C111" xr:uid="{FADFE358-31B4-4B48-9249-1BF6E63245E2}">
      <formula1>$C$85:$C$87</formula1>
    </dataValidation>
    <dataValidation type="list" allowBlank="1" showInputMessage="1" showErrorMessage="1" sqref="F13:F20 F24:F34 F38:F39 F43:F49 F53:F55 F59 F63 F67:F77 F81:F86 F90:F91 F95:F98 F102:F111 F115:F117 F121:F125 F129:F131 F135 F139 F143:F144" xr:uid="{180EF750-AAE3-4FA5-87EE-9BD8739A0D83}">
      <formula1>"Ja,Nee,-"</formula1>
    </dataValidation>
  </dataValidations>
  <pageMargins left="0.7" right="0.7" top="0.75" bottom="0.75" header="0.3" footer="0.3"/>
  <pageSetup paperSize="9" scale="60" fitToHeight="0"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BC5697-9431-4736-B33B-7054DF05CBF3}">
  <sheetPr>
    <pageSetUpPr fitToPage="1"/>
  </sheetPr>
  <dimension ref="A1:H10"/>
  <sheetViews>
    <sheetView workbookViewId="0">
      <selection activeCell="A3" sqref="A3:XFD3"/>
    </sheetView>
  </sheetViews>
  <sheetFormatPr defaultRowHeight="15" x14ac:dyDescent="0.25"/>
  <cols>
    <col min="1" max="1" width="9.85546875" bestFit="1" customWidth="1"/>
    <col min="2" max="2" width="67.28515625" customWidth="1"/>
    <col min="3" max="3" width="8.140625" bestFit="1" customWidth="1"/>
    <col min="5" max="5" width="55.42578125" customWidth="1"/>
    <col min="6" max="6" width="18.28515625" customWidth="1"/>
  </cols>
  <sheetData>
    <row r="1" spans="1:8" s="15" customFormat="1" ht="23.25" x14ac:dyDescent="0.25">
      <c r="A1" s="112"/>
      <c r="B1" s="113" t="s">
        <v>463</v>
      </c>
      <c r="C1" s="112"/>
      <c r="D1" s="112"/>
      <c r="E1" s="114"/>
      <c r="F1" s="114"/>
      <c r="H1" s="97"/>
    </row>
    <row r="2" spans="1:8" s="15" customFormat="1" ht="15.75" thickBot="1" x14ac:dyDescent="0.3">
      <c r="A2" s="112"/>
      <c r="B2" s="112"/>
      <c r="C2" s="112"/>
      <c r="D2" s="112"/>
      <c r="E2" s="114"/>
      <c r="F2" s="114"/>
      <c r="H2" s="97"/>
    </row>
    <row r="3" spans="1:8" ht="37.5" x14ac:dyDescent="0.25">
      <c r="A3" s="40" t="s">
        <v>301</v>
      </c>
      <c r="B3" s="41" t="s">
        <v>302</v>
      </c>
      <c r="C3" s="42"/>
      <c r="D3" s="35"/>
      <c r="E3" s="93"/>
      <c r="F3" s="94"/>
    </row>
    <row r="4" spans="1:8" ht="60" x14ac:dyDescent="0.25">
      <c r="A4" s="43" t="s">
        <v>2</v>
      </c>
      <c r="B4" s="44" t="s">
        <v>1</v>
      </c>
      <c r="C4" s="44" t="s">
        <v>3</v>
      </c>
      <c r="D4" s="38" t="s">
        <v>69</v>
      </c>
      <c r="E4" s="95" t="s">
        <v>71</v>
      </c>
      <c r="F4" s="96" t="s">
        <v>70</v>
      </c>
    </row>
    <row r="5" spans="1:8" ht="105" x14ac:dyDescent="0.25">
      <c r="A5" s="202" t="s">
        <v>456</v>
      </c>
      <c r="B5" s="167" t="s">
        <v>1473</v>
      </c>
      <c r="C5" s="204" t="s">
        <v>5</v>
      </c>
      <c r="D5" s="204" t="s">
        <v>156</v>
      </c>
      <c r="E5" s="231"/>
      <c r="F5" s="30" t="s">
        <v>6</v>
      </c>
    </row>
    <row r="6" spans="1:8" ht="105" x14ac:dyDescent="0.25">
      <c r="A6" s="202" t="s">
        <v>457</v>
      </c>
      <c r="B6" s="167" t="s">
        <v>1474</v>
      </c>
      <c r="C6" s="204" t="s">
        <v>5</v>
      </c>
      <c r="D6" s="204" t="s">
        <v>156</v>
      </c>
      <c r="E6" s="231"/>
      <c r="F6" s="30" t="s">
        <v>6</v>
      </c>
    </row>
    <row r="7" spans="1:8" ht="45" x14ac:dyDescent="0.25">
      <c r="A7" s="202" t="s">
        <v>458</v>
      </c>
      <c r="B7" s="167" t="s">
        <v>1477</v>
      </c>
      <c r="C7" s="204" t="s">
        <v>5</v>
      </c>
      <c r="D7" s="204" t="s">
        <v>156</v>
      </c>
      <c r="E7" s="231"/>
      <c r="F7" s="30" t="s">
        <v>6</v>
      </c>
    </row>
    <row r="8" spans="1:8" ht="60" x14ac:dyDescent="0.25">
      <c r="A8" s="202" t="s">
        <v>459</v>
      </c>
      <c r="B8" s="167" t="s">
        <v>1476</v>
      </c>
      <c r="C8" s="204" t="s">
        <v>5</v>
      </c>
      <c r="D8" s="204" t="s">
        <v>156</v>
      </c>
      <c r="E8" s="231"/>
      <c r="F8" s="30" t="s">
        <v>6</v>
      </c>
    </row>
    <row r="9" spans="1:8" ht="165" x14ac:dyDescent="0.25">
      <c r="A9" s="202" t="s">
        <v>460</v>
      </c>
      <c r="B9" s="167" t="s">
        <v>1475</v>
      </c>
      <c r="C9" s="204" t="s">
        <v>5</v>
      </c>
      <c r="D9" s="204" t="s">
        <v>156</v>
      </c>
      <c r="E9" s="231"/>
      <c r="F9" s="30" t="s">
        <v>6</v>
      </c>
    </row>
    <row r="10" spans="1:8" ht="165" x14ac:dyDescent="0.25">
      <c r="A10" s="202" t="s">
        <v>1339</v>
      </c>
      <c r="B10" s="167" t="s">
        <v>1475</v>
      </c>
      <c r="C10" s="204" t="s">
        <v>5</v>
      </c>
      <c r="D10" s="204" t="s">
        <v>156</v>
      </c>
      <c r="E10" s="231"/>
      <c r="F10" s="30" t="s">
        <v>6</v>
      </c>
    </row>
  </sheetData>
  <phoneticPr fontId="22" type="noConversion"/>
  <dataValidations count="3">
    <dataValidation type="list" allowBlank="1" showInputMessage="1" showErrorMessage="1" sqref="D5:D10" xr:uid="{9E217BD6-64EF-464E-9497-276DE0694A73}">
      <formula1>"Optioneel,Verplicht,N.v.t"</formula1>
    </dataValidation>
    <dataValidation type="list" allowBlank="1" showInputMessage="1" showErrorMessage="1" sqref="C5:C10" xr:uid="{C9EA7176-8F2C-45B1-9D1D-6B6E6DE1867C}">
      <formula1>$C$4:$C$46</formula1>
    </dataValidation>
    <dataValidation type="list" allowBlank="1" showInputMessage="1" showErrorMessage="1" sqref="F5:F10" xr:uid="{725D541B-9BEC-401D-980B-A4023B8409D6}">
      <formula1>"Ja,Nee,-"</formula1>
    </dataValidation>
  </dataValidations>
  <pageMargins left="0.7" right="0.7" top="0.75" bottom="0.75" header="0.3" footer="0.3"/>
  <pageSetup paperSize="9" scale="78" fitToHeight="0"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B1AF2-9C03-4324-BF06-D789F383CE5F}">
  <sheetPr>
    <pageSetUpPr fitToPage="1"/>
  </sheetPr>
  <dimension ref="A1:H66"/>
  <sheetViews>
    <sheetView zoomScale="98" zoomScaleNormal="98" workbookViewId="0">
      <selection activeCell="B58" sqref="B58"/>
    </sheetView>
  </sheetViews>
  <sheetFormatPr defaultColWidth="8.85546875" defaultRowHeight="15" x14ac:dyDescent="0.25"/>
  <cols>
    <col min="1" max="1" width="17" style="109" customWidth="1"/>
    <col min="2" max="2" width="76" style="109" customWidth="1"/>
    <col min="3" max="3" width="17.5703125" style="109" customWidth="1"/>
    <col min="4" max="4" width="8.85546875" style="109"/>
    <col min="5" max="5" width="65.5703125" style="109" customWidth="1"/>
    <col min="6" max="6" width="15.140625" style="109" bestFit="1" customWidth="1"/>
    <col min="7" max="16384" width="8.85546875" style="109"/>
  </cols>
  <sheetData>
    <row r="1" spans="1:8" s="15" customFormat="1" ht="23.25" x14ac:dyDescent="0.25">
      <c r="A1" s="112"/>
      <c r="B1" s="113" t="s">
        <v>462</v>
      </c>
      <c r="C1" s="112"/>
      <c r="D1" s="112"/>
      <c r="E1" s="114"/>
      <c r="F1" s="114"/>
      <c r="H1" s="97"/>
    </row>
    <row r="2" spans="1:8" s="15" customFormat="1" ht="15.75" thickBot="1" x14ac:dyDescent="0.3">
      <c r="A2" s="112"/>
      <c r="B2" s="112"/>
      <c r="C2" s="112"/>
      <c r="D2" s="112"/>
      <c r="E2" s="114"/>
      <c r="F2" s="114"/>
      <c r="H2" s="97"/>
    </row>
    <row r="3" spans="1:8" ht="18.75" x14ac:dyDescent="0.25">
      <c r="A3" s="40" t="s">
        <v>296</v>
      </c>
      <c r="B3" s="41" t="s">
        <v>298</v>
      </c>
      <c r="C3" s="105"/>
      <c r="D3" s="106"/>
      <c r="E3" s="107"/>
      <c r="F3" s="108"/>
    </row>
    <row r="4" spans="1:8" ht="60" x14ac:dyDescent="0.25">
      <c r="A4" s="43" t="s">
        <v>2</v>
      </c>
      <c r="B4" s="44" t="s">
        <v>1</v>
      </c>
      <c r="C4" s="44" t="s">
        <v>3</v>
      </c>
      <c r="D4" s="38" t="s">
        <v>69</v>
      </c>
      <c r="E4" s="95" t="s">
        <v>71</v>
      </c>
      <c r="F4" s="96" t="s">
        <v>70</v>
      </c>
    </row>
    <row r="5" spans="1:8" ht="90" x14ac:dyDescent="0.25">
      <c r="A5" s="24" t="s">
        <v>297</v>
      </c>
      <c r="B5" s="22" t="s">
        <v>1468</v>
      </c>
      <c r="C5" s="19" t="s">
        <v>5</v>
      </c>
      <c r="D5" s="29" t="s">
        <v>156</v>
      </c>
      <c r="E5" s="231"/>
      <c r="F5" s="30" t="s">
        <v>6</v>
      </c>
    </row>
    <row r="6" spans="1:8" ht="60" x14ac:dyDescent="0.25">
      <c r="A6" s="24" t="s">
        <v>395</v>
      </c>
      <c r="B6" s="22" t="s">
        <v>1409</v>
      </c>
      <c r="C6" s="19" t="s">
        <v>5</v>
      </c>
      <c r="D6" s="29" t="s">
        <v>156</v>
      </c>
      <c r="E6" s="231"/>
      <c r="F6" s="30" t="s">
        <v>6</v>
      </c>
    </row>
    <row r="7" spans="1:8" ht="75" x14ac:dyDescent="0.25">
      <c r="A7" s="24" t="s">
        <v>396</v>
      </c>
      <c r="B7" s="22" t="s">
        <v>1410</v>
      </c>
      <c r="C7" s="19" t="s">
        <v>5</v>
      </c>
      <c r="D7" s="29" t="s">
        <v>156</v>
      </c>
      <c r="E7" s="231"/>
      <c r="F7" s="30" t="s">
        <v>6</v>
      </c>
    </row>
    <row r="8" spans="1:8" ht="75" x14ac:dyDescent="0.25">
      <c r="A8" s="24" t="s">
        <v>397</v>
      </c>
      <c r="B8" s="22" t="s">
        <v>1411</v>
      </c>
      <c r="C8" s="19" t="s">
        <v>5</v>
      </c>
      <c r="D8" s="29" t="s">
        <v>156</v>
      </c>
      <c r="E8" s="231"/>
      <c r="F8" s="30" t="s">
        <v>6</v>
      </c>
    </row>
    <row r="9" spans="1:8" ht="60" x14ac:dyDescent="0.25">
      <c r="A9" s="24" t="s">
        <v>398</v>
      </c>
      <c r="B9" s="22" t="s">
        <v>1469</v>
      </c>
      <c r="C9" s="19" t="s">
        <v>5</v>
      </c>
      <c r="D9" s="29" t="s">
        <v>156</v>
      </c>
      <c r="E9" s="231"/>
      <c r="F9" s="30" t="s">
        <v>6</v>
      </c>
    </row>
    <row r="10" spans="1:8" ht="75" x14ac:dyDescent="0.25">
      <c r="A10" s="24" t="s">
        <v>399</v>
      </c>
      <c r="B10" s="22" t="s">
        <v>1412</v>
      </c>
      <c r="C10" s="19" t="s">
        <v>5</v>
      </c>
      <c r="D10" s="29" t="s">
        <v>156</v>
      </c>
      <c r="E10" s="231"/>
      <c r="F10" s="30" t="s">
        <v>6</v>
      </c>
    </row>
    <row r="11" spans="1:8" ht="45" x14ac:dyDescent="0.25">
      <c r="A11" s="24" t="s">
        <v>400</v>
      </c>
      <c r="B11" s="22" t="s">
        <v>1413</v>
      </c>
      <c r="C11" s="19" t="s">
        <v>5</v>
      </c>
      <c r="D11" s="29" t="s">
        <v>156</v>
      </c>
      <c r="E11" s="231"/>
      <c r="F11" s="30" t="s">
        <v>6</v>
      </c>
    </row>
    <row r="12" spans="1:8" ht="45" x14ac:dyDescent="0.25">
      <c r="A12" s="24" t="s">
        <v>401</v>
      </c>
      <c r="B12" s="22" t="s">
        <v>1414</v>
      </c>
      <c r="C12" s="19" t="s">
        <v>5</v>
      </c>
      <c r="D12" s="29" t="s">
        <v>156</v>
      </c>
      <c r="E12" s="231"/>
      <c r="F12" s="30" t="s">
        <v>6</v>
      </c>
    </row>
    <row r="13" spans="1:8" ht="105" x14ac:dyDescent="0.25">
      <c r="A13" s="24" t="s">
        <v>402</v>
      </c>
      <c r="B13" s="22" t="s">
        <v>1415</v>
      </c>
      <c r="C13" s="19" t="s">
        <v>5</v>
      </c>
      <c r="D13" s="29" t="s">
        <v>156</v>
      </c>
      <c r="E13" s="231"/>
      <c r="F13" s="30" t="s">
        <v>6</v>
      </c>
    </row>
    <row r="14" spans="1:8" ht="45" x14ac:dyDescent="0.25">
      <c r="A14" s="24" t="s">
        <v>403</v>
      </c>
      <c r="B14" s="22" t="s">
        <v>1416</v>
      </c>
      <c r="C14" s="19" t="s">
        <v>5</v>
      </c>
      <c r="D14" s="29" t="s">
        <v>156</v>
      </c>
      <c r="E14" s="231"/>
      <c r="F14" s="30" t="s">
        <v>6</v>
      </c>
    </row>
    <row r="15" spans="1:8" ht="90" x14ac:dyDescent="0.25">
      <c r="A15" s="24" t="s">
        <v>404</v>
      </c>
      <c r="B15" s="22" t="s">
        <v>1417</v>
      </c>
      <c r="C15" s="19" t="s">
        <v>5</v>
      </c>
      <c r="D15" s="29" t="s">
        <v>156</v>
      </c>
      <c r="E15" s="231"/>
      <c r="F15" s="30" t="s">
        <v>6</v>
      </c>
    </row>
    <row r="16" spans="1:8" ht="75" x14ac:dyDescent="0.25">
      <c r="A16" s="24" t="s">
        <v>405</v>
      </c>
      <c r="B16" s="22" t="s">
        <v>1418</v>
      </c>
      <c r="C16" s="19" t="s">
        <v>5</v>
      </c>
      <c r="D16" s="29" t="s">
        <v>156</v>
      </c>
      <c r="E16" s="231"/>
      <c r="F16" s="30" t="s">
        <v>6</v>
      </c>
    </row>
    <row r="17" spans="1:6" ht="45" x14ac:dyDescent="0.25">
      <c r="A17" s="24" t="s">
        <v>406</v>
      </c>
      <c r="B17" s="22" t="s">
        <v>1419</v>
      </c>
      <c r="C17" s="19" t="s">
        <v>5</v>
      </c>
      <c r="D17" s="29" t="s">
        <v>156</v>
      </c>
      <c r="E17" s="231"/>
      <c r="F17" s="30" t="s">
        <v>6</v>
      </c>
    </row>
    <row r="18" spans="1:6" ht="45" x14ac:dyDescent="0.25">
      <c r="A18" s="24" t="s">
        <v>407</v>
      </c>
      <c r="B18" s="22" t="s">
        <v>1420</v>
      </c>
      <c r="C18" s="19" t="s">
        <v>5</v>
      </c>
      <c r="D18" s="29" t="s">
        <v>156</v>
      </c>
      <c r="E18" s="231"/>
      <c r="F18" s="30" t="s">
        <v>6</v>
      </c>
    </row>
    <row r="19" spans="1:6" ht="45" x14ac:dyDescent="0.25">
      <c r="A19" s="24" t="s">
        <v>408</v>
      </c>
      <c r="B19" s="22" t="s">
        <v>1421</v>
      </c>
      <c r="C19" s="19" t="s">
        <v>5</v>
      </c>
      <c r="D19" s="29" t="s">
        <v>156</v>
      </c>
      <c r="E19" s="231"/>
      <c r="F19" s="30" t="s">
        <v>6</v>
      </c>
    </row>
    <row r="20" spans="1:6" ht="45" x14ac:dyDescent="0.25">
      <c r="A20" s="24" t="s">
        <v>409</v>
      </c>
      <c r="B20" s="22" t="s">
        <v>1422</v>
      </c>
      <c r="C20" s="19" t="s">
        <v>5</v>
      </c>
      <c r="D20" s="29" t="s">
        <v>156</v>
      </c>
      <c r="E20" s="231"/>
      <c r="F20" s="30" t="s">
        <v>6</v>
      </c>
    </row>
    <row r="21" spans="1:6" ht="60" x14ac:dyDescent="0.25">
      <c r="A21" s="24" t="s">
        <v>410</v>
      </c>
      <c r="B21" s="22" t="s">
        <v>1423</v>
      </c>
      <c r="C21" s="19" t="s">
        <v>5</v>
      </c>
      <c r="D21" s="29" t="s">
        <v>156</v>
      </c>
      <c r="E21" s="231"/>
      <c r="F21" s="30" t="s">
        <v>6</v>
      </c>
    </row>
    <row r="22" spans="1:6" ht="60" x14ac:dyDescent="0.25">
      <c r="A22" s="24" t="s">
        <v>411</v>
      </c>
      <c r="B22" s="22" t="s">
        <v>1424</v>
      </c>
      <c r="C22" s="19" t="s">
        <v>5</v>
      </c>
      <c r="D22" s="29" t="s">
        <v>156</v>
      </c>
      <c r="E22" s="231"/>
      <c r="F22" s="30" t="s">
        <v>6</v>
      </c>
    </row>
    <row r="23" spans="1:6" ht="67.150000000000006" customHeight="1" x14ac:dyDescent="0.25">
      <c r="A23" s="24" t="s">
        <v>412</v>
      </c>
      <c r="B23" s="22" t="s">
        <v>300</v>
      </c>
      <c r="C23" s="19" t="s">
        <v>5</v>
      </c>
      <c r="D23" s="29" t="s">
        <v>156</v>
      </c>
      <c r="E23" s="231"/>
      <c r="F23" s="30" t="s">
        <v>6</v>
      </c>
    </row>
    <row r="24" spans="1:6" ht="60" x14ac:dyDescent="0.25">
      <c r="A24" s="24" t="s">
        <v>413</v>
      </c>
      <c r="B24" s="22" t="s">
        <v>1425</v>
      </c>
      <c r="C24" s="19" t="s">
        <v>5</v>
      </c>
      <c r="D24" s="29" t="s">
        <v>156</v>
      </c>
      <c r="E24" s="231"/>
      <c r="F24" s="30" t="s">
        <v>6</v>
      </c>
    </row>
    <row r="25" spans="1:6" ht="45" x14ac:dyDescent="0.25">
      <c r="A25" s="24" t="s">
        <v>414</v>
      </c>
      <c r="B25" s="22" t="s">
        <v>1426</v>
      </c>
      <c r="C25" s="19" t="s">
        <v>5</v>
      </c>
      <c r="D25" s="29" t="s">
        <v>156</v>
      </c>
      <c r="E25" s="231"/>
      <c r="F25" s="30" t="s">
        <v>6</v>
      </c>
    </row>
    <row r="26" spans="1:6" ht="60" x14ac:dyDescent="0.25">
      <c r="A26" s="24" t="s">
        <v>415</v>
      </c>
      <c r="B26" s="22" t="s">
        <v>1427</v>
      </c>
      <c r="C26" s="19" t="s">
        <v>5</v>
      </c>
      <c r="D26" s="29" t="s">
        <v>156</v>
      </c>
      <c r="E26" s="231"/>
      <c r="F26" s="30" t="s">
        <v>6</v>
      </c>
    </row>
    <row r="27" spans="1:6" ht="75" x14ac:dyDescent="0.25">
      <c r="A27" s="24" t="s">
        <v>416</v>
      </c>
      <c r="B27" s="22" t="s">
        <v>1428</v>
      </c>
      <c r="C27" s="19" t="s">
        <v>5</v>
      </c>
      <c r="D27" s="29" t="s">
        <v>156</v>
      </c>
      <c r="E27" s="231"/>
      <c r="F27" s="30" t="s">
        <v>6</v>
      </c>
    </row>
    <row r="28" spans="1:6" ht="60" x14ac:dyDescent="0.25">
      <c r="A28" s="24" t="s">
        <v>417</v>
      </c>
      <c r="B28" s="22" t="s">
        <v>1429</v>
      </c>
      <c r="C28" s="19" t="s">
        <v>5</v>
      </c>
      <c r="D28" s="29" t="s">
        <v>156</v>
      </c>
      <c r="E28" s="231"/>
      <c r="F28" s="30" t="s">
        <v>6</v>
      </c>
    </row>
    <row r="29" spans="1:6" ht="105" x14ac:dyDescent="0.25">
      <c r="A29" s="24" t="s">
        <v>418</v>
      </c>
      <c r="B29" s="22" t="s">
        <v>1430</v>
      </c>
      <c r="C29" s="19" t="s">
        <v>5</v>
      </c>
      <c r="D29" s="29" t="s">
        <v>156</v>
      </c>
      <c r="E29" s="231"/>
      <c r="F29" s="30" t="s">
        <v>6</v>
      </c>
    </row>
    <row r="30" spans="1:6" ht="75" x14ac:dyDescent="0.25">
      <c r="A30" s="24" t="s">
        <v>419</v>
      </c>
      <c r="B30" s="22" t="s">
        <v>1431</v>
      </c>
      <c r="C30" s="19" t="s">
        <v>5</v>
      </c>
      <c r="D30" s="29" t="s">
        <v>156</v>
      </c>
      <c r="E30" s="231"/>
      <c r="F30" s="30" t="s">
        <v>6</v>
      </c>
    </row>
    <row r="31" spans="1:6" ht="75" x14ac:dyDescent="0.25">
      <c r="A31" s="24" t="s">
        <v>420</v>
      </c>
      <c r="B31" s="22" t="s">
        <v>1432</v>
      </c>
      <c r="C31" s="19" t="s">
        <v>5</v>
      </c>
      <c r="D31" s="29" t="s">
        <v>156</v>
      </c>
      <c r="E31" s="231"/>
      <c r="F31" s="30" t="s">
        <v>6</v>
      </c>
    </row>
    <row r="32" spans="1:6" ht="60" x14ac:dyDescent="0.25">
      <c r="A32" s="24" t="s">
        <v>421</v>
      </c>
      <c r="B32" s="22" t="s">
        <v>1433</v>
      </c>
      <c r="C32" s="19" t="s">
        <v>5</v>
      </c>
      <c r="D32" s="29" t="s">
        <v>156</v>
      </c>
      <c r="E32" s="231"/>
      <c r="F32" s="30" t="s">
        <v>6</v>
      </c>
    </row>
    <row r="33" spans="1:6" ht="60" x14ac:dyDescent="0.25">
      <c r="A33" s="24" t="s">
        <v>422</v>
      </c>
      <c r="B33" s="22" t="s">
        <v>1434</v>
      </c>
      <c r="C33" s="19" t="s">
        <v>5</v>
      </c>
      <c r="D33" s="29" t="s">
        <v>156</v>
      </c>
      <c r="E33" s="231"/>
      <c r="F33" s="30" t="s">
        <v>6</v>
      </c>
    </row>
    <row r="34" spans="1:6" ht="60" x14ac:dyDescent="0.25">
      <c r="A34" s="24" t="s">
        <v>423</v>
      </c>
      <c r="B34" s="22" t="s">
        <v>1435</v>
      </c>
      <c r="C34" s="19" t="s">
        <v>5</v>
      </c>
      <c r="D34" s="29" t="s">
        <v>156</v>
      </c>
      <c r="E34" s="231"/>
      <c r="F34" s="30" t="s">
        <v>6</v>
      </c>
    </row>
    <row r="35" spans="1:6" ht="60" x14ac:dyDescent="0.25">
      <c r="A35" s="24" t="s">
        <v>424</v>
      </c>
      <c r="B35" s="22" t="s">
        <v>1436</v>
      </c>
      <c r="C35" s="19" t="s">
        <v>5</v>
      </c>
      <c r="D35" s="29" t="s">
        <v>156</v>
      </c>
      <c r="E35" s="231"/>
      <c r="F35" s="30" t="s">
        <v>6</v>
      </c>
    </row>
    <row r="36" spans="1:6" ht="75" x14ac:dyDescent="0.25">
      <c r="A36" s="24" t="s">
        <v>425</v>
      </c>
      <c r="B36" s="22" t="s">
        <v>1437</v>
      </c>
      <c r="C36" s="19" t="s">
        <v>5</v>
      </c>
      <c r="D36" s="29" t="s">
        <v>156</v>
      </c>
      <c r="E36" s="231"/>
      <c r="F36" s="30" t="s">
        <v>6</v>
      </c>
    </row>
    <row r="37" spans="1:6" ht="60" x14ac:dyDescent="0.25">
      <c r="A37" s="24" t="s">
        <v>426</v>
      </c>
      <c r="B37" s="22" t="s">
        <v>1438</v>
      </c>
      <c r="C37" s="19" t="s">
        <v>5</v>
      </c>
      <c r="D37" s="29" t="s">
        <v>156</v>
      </c>
      <c r="E37" s="231"/>
      <c r="F37" s="30" t="s">
        <v>6</v>
      </c>
    </row>
    <row r="38" spans="1:6" ht="45" x14ac:dyDescent="0.25">
      <c r="A38" s="24" t="s">
        <v>427</v>
      </c>
      <c r="B38" s="22" t="s">
        <v>1439</v>
      </c>
      <c r="C38" s="19" t="s">
        <v>5</v>
      </c>
      <c r="D38" s="29" t="s">
        <v>156</v>
      </c>
      <c r="E38" s="231"/>
      <c r="F38" s="30" t="s">
        <v>6</v>
      </c>
    </row>
    <row r="39" spans="1:6" ht="60" x14ac:dyDescent="0.25">
      <c r="A39" s="24" t="s">
        <v>428</v>
      </c>
      <c r="B39" s="22" t="s">
        <v>1440</v>
      </c>
      <c r="C39" s="19" t="s">
        <v>5</v>
      </c>
      <c r="D39" s="29" t="s">
        <v>156</v>
      </c>
      <c r="E39" s="231"/>
      <c r="F39" s="30" t="s">
        <v>6</v>
      </c>
    </row>
    <row r="40" spans="1:6" ht="60" x14ac:dyDescent="0.25">
      <c r="A40" s="24" t="s">
        <v>429</v>
      </c>
      <c r="B40" s="22" t="s">
        <v>1441</v>
      </c>
      <c r="C40" s="19" t="s">
        <v>5</v>
      </c>
      <c r="D40" s="29" t="s">
        <v>156</v>
      </c>
      <c r="E40" s="231"/>
      <c r="F40" s="30" t="s">
        <v>6</v>
      </c>
    </row>
    <row r="41" spans="1:6" ht="30" x14ac:dyDescent="0.25">
      <c r="A41" s="24" t="s">
        <v>430</v>
      </c>
      <c r="B41" s="22" t="s">
        <v>1442</v>
      </c>
      <c r="C41" s="19" t="s">
        <v>5</v>
      </c>
      <c r="D41" s="29" t="s">
        <v>156</v>
      </c>
      <c r="E41" s="231"/>
      <c r="F41" s="30" t="s">
        <v>6</v>
      </c>
    </row>
    <row r="42" spans="1:6" ht="45" x14ac:dyDescent="0.25">
      <c r="A42" s="24" t="s">
        <v>431</v>
      </c>
      <c r="B42" s="22" t="s">
        <v>1443</v>
      </c>
      <c r="C42" s="19" t="s">
        <v>5</v>
      </c>
      <c r="D42" s="29" t="s">
        <v>156</v>
      </c>
      <c r="E42" s="231"/>
      <c r="F42" s="30" t="s">
        <v>6</v>
      </c>
    </row>
    <row r="43" spans="1:6" ht="45" x14ac:dyDescent="0.25">
      <c r="A43" s="24" t="s">
        <v>432</v>
      </c>
      <c r="B43" s="22" t="s">
        <v>1444</v>
      </c>
      <c r="C43" s="19" t="s">
        <v>5</v>
      </c>
      <c r="D43" s="29" t="s">
        <v>156</v>
      </c>
      <c r="E43" s="231"/>
      <c r="F43" s="30" t="s">
        <v>6</v>
      </c>
    </row>
    <row r="44" spans="1:6" ht="60" x14ac:dyDescent="0.25">
      <c r="A44" s="24" t="s">
        <v>433</v>
      </c>
      <c r="B44" s="22" t="s">
        <v>1445</v>
      </c>
      <c r="C44" s="19" t="s">
        <v>5</v>
      </c>
      <c r="D44" s="29" t="s">
        <v>156</v>
      </c>
      <c r="E44" s="231"/>
      <c r="F44" s="30" t="s">
        <v>6</v>
      </c>
    </row>
    <row r="45" spans="1:6" ht="45" x14ac:dyDescent="0.25">
      <c r="A45" s="24" t="s">
        <v>434</v>
      </c>
      <c r="B45" s="22" t="s">
        <v>1446</v>
      </c>
      <c r="C45" s="19" t="s">
        <v>5</v>
      </c>
      <c r="D45" s="29" t="s">
        <v>156</v>
      </c>
      <c r="E45" s="231"/>
      <c r="F45" s="30" t="s">
        <v>6</v>
      </c>
    </row>
    <row r="46" spans="1:6" ht="60" x14ac:dyDescent="0.25">
      <c r="A46" s="24" t="s">
        <v>435</v>
      </c>
      <c r="B46" s="22" t="s">
        <v>1447</v>
      </c>
      <c r="C46" s="19" t="s">
        <v>5</v>
      </c>
      <c r="D46" s="29" t="s">
        <v>156</v>
      </c>
      <c r="E46" s="231"/>
      <c r="F46" s="30" t="s">
        <v>6</v>
      </c>
    </row>
    <row r="47" spans="1:6" ht="60" x14ac:dyDescent="0.25">
      <c r="A47" s="24" t="s">
        <v>436</v>
      </c>
      <c r="B47" s="22" t="s">
        <v>1448</v>
      </c>
      <c r="C47" s="19" t="s">
        <v>5</v>
      </c>
      <c r="D47" s="29" t="s">
        <v>156</v>
      </c>
      <c r="E47" s="231"/>
      <c r="F47" s="30" t="s">
        <v>6</v>
      </c>
    </row>
    <row r="48" spans="1:6" ht="60" x14ac:dyDescent="0.25">
      <c r="A48" s="24" t="s">
        <v>437</v>
      </c>
      <c r="B48" s="22" t="s">
        <v>1449</v>
      </c>
      <c r="C48" s="19" t="s">
        <v>5</v>
      </c>
      <c r="D48" s="29" t="s">
        <v>156</v>
      </c>
      <c r="E48" s="231"/>
      <c r="F48" s="30" t="s">
        <v>6</v>
      </c>
    </row>
    <row r="49" spans="1:6" ht="60" x14ac:dyDescent="0.25">
      <c r="A49" s="24" t="s">
        <v>438</v>
      </c>
      <c r="B49" s="22" t="s">
        <v>1450</v>
      </c>
      <c r="C49" s="19" t="s">
        <v>5</v>
      </c>
      <c r="D49" s="29" t="s">
        <v>156</v>
      </c>
      <c r="E49" s="231"/>
      <c r="F49" s="30" t="s">
        <v>6</v>
      </c>
    </row>
    <row r="50" spans="1:6" ht="75" x14ac:dyDescent="0.25">
      <c r="A50" s="24" t="s">
        <v>439</v>
      </c>
      <c r="B50" s="22" t="s">
        <v>1451</v>
      </c>
      <c r="C50" s="19" t="s">
        <v>5</v>
      </c>
      <c r="D50" s="29" t="s">
        <v>156</v>
      </c>
      <c r="E50" s="231"/>
      <c r="F50" s="30" t="s">
        <v>6</v>
      </c>
    </row>
    <row r="51" spans="1:6" ht="90" x14ac:dyDescent="0.25">
      <c r="A51" s="24" t="s">
        <v>440</v>
      </c>
      <c r="B51" s="22" t="s">
        <v>1452</v>
      </c>
      <c r="C51" s="19" t="s">
        <v>5</v>
      </c>
      <c r="D51" s="29" t="s">
        <v>156</v>
      </c>
      <c r="E51" s="231"/>
      <c r="F51" s="30" t="s">
        <v>6</v>
      </c>
    </row>
    <row r="52" spans="1:6" ht="90" x14ac:dyDescent="0.25">
      <c r="A52" s="24" t="s">
        <v>441</v>
      </c>
      <c r="B52" s="22" t="s">
        <v>1453</v>
      </c>
      <c r="C52" s="19" t="s">
        <v>5</v>
      </c>
      <c r="D52" s="29" t="s">
        <v>156</v>
      </c>
      <c r="E52" s="231"/>
      <c r="F52" s="30" t="s">
        <v>6</v>
      </c>
    </row>
    <row r="53" spans="1:6" ht="75" x14ac:dyDescent="0.25">
      <c r="A53" s="24" t="s">
        <v>442</v>
      </c>
      <c r="B53" s="22" t="s">
        <v>1454</v>
      </c>
      <c r="C53" s="19" t="s">
        <v>5</v>
      </c>
      <c r="D53" s="29" t="s">
        <v>156</v>
      </c>
      <c r="E53" s="231"/>
      <c r="F53" s="30" t="s">
        <v>6</v>
      </c>
    </row>
    <row r="54" spans="1:6" ht="60" x14ac:dyDescent="0.25">
      <c r="A54" s="24" t="s">
        <v>443</v>
      </c>
      <c r="B54" s="22" t="s">
        <v>1455</v>
      </c>
      <c r="C54" s="19" t="s">
        <v>5</v>
      </c>
      <c r="D54" s="29" t="s">
        <v>156</v>
      </c>
      <c r="E54" s="231"/>
      <c r="F54" s="30" t="s">
        <v>6</v>
      </c>
    </row>
    <row r="55" spans="1:6" ht="45" x14ac:dyDescent="0.25">
      <c r="A55" s="24" t="s">
        <v>444</v>
      </c>
      <c r="B55" s="22" t="s">
        <v>1456</v>
      </c>
      <c r="C55" s="19" t="s">
        <v>5</v>
      </c>
      <c r="D55" s="29" t="s">
        <v>156</v>
      </c>
      <c r="E55" s="231"/>
      <c r="F55" s="30" t="s">
        <v>6</v>
      </c>
    </row>
    <row r="56" spans="1:6" ht="60" x14ac:dyDescent="0.25">
      <c r="A56" s="24" t="s">
        <v>445</v>
      </c>
      <c r="B56" s="22" t="s">
        <v>1457</v>
      </c>
      <c r="C56" s="19" t="s">
        <v>5</v>
      </c>
      <c r="D56" s="29" t="s">
        <v>156</v>
      </c>
      <c r="E56" s="231"/>
      <c r="F56" s="30" t="s">
        <v>6</v>
      </c>
    </row>
    <row r="57" spans="1:6" ht="105" x14ac:dyDescent="0.25">
      <c r="A57" s="24" t="s">
        <v>446</v>
      </c>
      <c r="B57" s="22" t="s">
        <v>1493</v>
      </c>
      <c r="C57" s="19" t="s">
        <v>5</v>
      </c>
      <c r="D57" s="29" t="s">
        <v>156</v>
      </c>
      <c r="E57" s="231"/>
      <c r="F57" s="30" t="s">
        <v>6</v>
      </c>
    </row>
    <row r="58" spans="1:6" ht="105" x14ac:dyDescent="0.25">
      <c r="A58" s="24" t="s">
        <v>447</v>
      </c>
      <c r="B58" s="22" t="s">
        <v>1458</v>
      </c>
      <c r="C58" s="19" t="s">
        <v>5</v>
      </c>
      <c r="D58" s="29" t="s">
        <v>156</v>
      </c>
      <c r="E58" s="231"/>
      <c r="F58" s="30" t="s">
        <v>6</v>
      </c>
    </row>
    <row r="59" spans="1:6" ht="60" x14ac:dyDescent="0.25">
      <c r="A59" s="24" t="s">
        <v>448</v>
      </c>
      <c r="B59" s="22" t="s">
        <v>1459</v>
      </c>
      <c r="C59" s="19" t="s">
        <v>5</v>
      </c>
      <c r="D59" s="29" t="s">
        <v>156</v>
      </c>
      <c r="E59" s="231"/>
      <c r="F59" s="30" t="s">
        <v>6</v>
      </c>
    </row>
    <row r="60" spans="1:6" ht="60" x14ac:dyDescent="0.25">
      <c r="A60" s="24" t="s">
        <v>449</v>
      </c>
      <c r="B60" s="22" t="s">
        <v>1460</v>
      </c>
      <c r="C60" s="19" t="s">
        <v>5</v>
      </c>
      <c r="D60" s="29" t="s">
        <v>156</v>
      </c>
      <c r="E60" s="231"/>
      <c r="F60" s="30" t="s">
        <v>6</v>
      </c>
    </row>
    <row r="61" spans="1:6" ht="45" x14ac:dyDescent="0.25">
      <c r="A61" s="24" t="s">
        <v>450</v>
      </c>
      <c r="B61" s="22" t="s">
        <v>1461</v>
      </c>
      <c r="C61" s="19" t="s">
        <v>5</v>
      </c>
      <c r="D61" s="29" t="s">
        <v>156</v>
      </c>
      <c r="E61" s="231"/>
      <c r="F61" s="30" t="s">
        <v>6</v>
      </c>
    </row>
    <row r="62" spans="1:6" ht="60" x14ac:dyDescent="0.25">
      <c r="A62" s="24" t="s">
        <v>451</v>
      </c>
      <c r="B62" s="22" t="s">
        <v>1462</v>
      </c>
      <c r="C62" s="19" t="s">
        <v>5</v>
      </c>
      <c r="D62" s="29" t="s">
        <v>156</v>
      </c>
      <c r="E62" s="231"/>
      <c r="F62" s="30" t="s">
        <v>6</v>
      </c>
    </row>
    <row r="63" spans="1:6" ht="45" x14ac:dyDescent="0.25">
      <c r="A63" s="24" t="s">
        <v>452</v>
      </c>
      <c r="B63" s="22" t="s">
        <v>1463</v>
      </c>
      <c r="C63" s="19" t="s">
        <v>5</v>
      </c>
      <c r="D63" s="29" t="s">
        <v>156</v>
      </c>
      <c r="E63" s="231"/>
      <c r="F63" s="30" t="s">
        <v>6</v>
      </c>
    </row>
    <row r="64" spans="1:6" ht="60" x14ac:dyDescent="0.25">
      <c r="A64" s="24" t="s">
        <v>453</v>
      </c>
      <c r="B64" s="22" t="s">
        <v>1464</v>
      </c>
      <c r="C64" s="19" t="s">
        <v>5</v>
      </c>
      <c r="D64" s="29" t="s">
        <v>156</v>
      </c>
      <c r="E64" s="231"/>
      <c r="F64" s="30" t="s">
        <v>6</v>
      </c>
    </row>
    <row r="65" spans="1:6" ht="120" x14ac:dyDescent="0.25">
      <c r="A65" s="24" t="s">
        <v>454</v>
      </c>
      <c r="B65" s="22" t="s">
        <v>299</v>
      </c>
      <c r="C65" s="19" t="s">
        <v>5</v>
      </c>
      <c r="D65" s="29" t="s">
        <v>156</v>
      </c>
      <c r="E65" s="231"/>
      <c r="F65" s="30" t="s">
        <v>6</v>
      </c>
    </row>
    <row r="66" spans="1:6" ht="345" customHeight="1" x14ac:dyDescent="0.25">
      <c r="A66" s="24" t="s">
        <v>455</v>
      </c>
      <c r="B66" s="22" t="s">
        <v>1465</v>
      </c>
      <c r="C66" s="19" t="s">
        <v>5</v>
      </c>
      <c r="D66" s="29" t="s">
        <v>156</v>
      </c>
      <c r="E66" s="231"/>
      <c r="F66" s="30" t="s">
        <v>6</v>
      </c>
    </row>
  </sheetData>
  <phoneticPr fontId="22" type="noConversion"/>
  <dataValidations count="3">
    <dataValidation type="list" allowBlank="1" showInputMessage="1" showErrorMessage="1" sqref="D5:D66" xr:uid="{20B45821-438D-4FFA-85E9-E54208D26996}">
      <formula1>"Optioneel,Verplicht,N.v.t"</formula1>
    </dataValidation>
    <dataValidation type="list" allowBlank="1" showInputMessage="1" showErrorMessage="1" sqref="C5:C66" xr:uid="{500B5BDF-B7F7-41AA-B6F1-3E897E4A2B85}">
      <formula1>$C$4:$C$66</formula1>
    </dataValidation>
    <dataValidation type="list" allowBlank="1" showInputMessage="1" showErrorMessage="1" sqref="F5:F66" xr:uid="{613721D3-C88B-42A2-9574-AAA67990AA2A}">
      <formula1>"Ja,Nee,-"</formula1>
    </dataValidation>
  </dataValidations>
  <pageMargins left="0.7" right="0.7" top="0.75" bottom="0.75" header="0.3" footer="0.3"/>
  <pageSetup paperSize="9" scale="65" fitToHeight="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6AD3EF-A067-4B1B-968C-F2EE4B9CE44F}">
  <sheetPr>
    <pageSetUpPr fitToPage="1"/>
  </sheetPr>
  <dimension ref="A1:F179"/>
  <sheetViews>
    <sheetView topLeftCell="A8" workbookViewId="0">
      <selection activeCell="B141" sqref="B141"/>
    </sheetView>
  </sheetViews>
  <sheetFormatPr defaultColWidth="9.140625" defaultRowHeight="15" x14ac:dyDescent="0.25"/>
  <cols>
    <col min="1" max="1" width="12.7109375" style="15" customWidth="1"/>
    <col min="2" max="2" width="100.7109375" style="21" customWidth="1"/>
    <col min="3" max="3" width="17.7109375" style="15" customWidth="1"/>
    <col min="4" max="4" width="11.28515625" style="15" customWidth="1"/>
    <col min="5" max="5" width="44.7109375" style="15" customWidth="1"/>
    <col min="6" max="6" width="12.7109375" style="275" customWidth="1"/>
    <col min="7" max="16384" width="9.140625" style="15"/>
  </cols>
  <sheetData>
    <row r="1" spans="1:6" ht="24" hidden="1" x14ac:dyDescent="0.25">
      <c r="A1" s="16"/>
      <c r="B1" s="16"/>
      <c r="C1" s="122" t="s">
        <v>8</v>
      </c>
      <c r="D1" s="122" t="s">
        <v>9</v>
      </c>
    </row>
    <row r="2" spans="1:6" hidden="1" x14ac:dyDescent="0.25">
      <c r="A2" s="16"/>
      <c r="B2" s="16"/>
      <c r="C2" s="123" t="s">
        <v>6</v>
      </c>
      <c r="D2" s="123" t="s">
        <v>6</v>
      </c>
    </row>
    <row r="3" spans="1:6" hidden="1" x14ac:dyDescent="0.25">
      <c r="A3" s="16"/>
      <c r="B3" s="16"/>
      <c r="C3" s="123" t="s">
        <v>5</v>
      </c>
      <c r="D3" s="123" t="s">
        <v>10</v>
      </c>
    </row>
    <row r="4" spans="1:6" hidden="1" x14ac:dyDescent="0.25">
      <c r="A4" s="16"/>
      <c r="B4" s="16"/>
      <c r="C4" s="123" t="s">
        <v>11</v>
      </c>
      <c r="D4" s="123" t="s">
        <v>12</v>
      </c>
    </row>
    <row r="5" spans="1:6" hidden="1" x14ac:dyDescent="0.25">
      <c r="A5" s="16"/>
      <c r="B5" s="16"/>
      <c r="C5" s="124"/>
      <c r="D5" s="123"/>
    </row>
    <row r="6" spans="1:6" hidden="1" x14ac:dyDescent="0.25">
      <c r="A6" s="16"/>
      <c r="B6" s="16"/>
      <c r="C6" s="124"/>
      <c r="D6" s="124"/>
    </row>
    <row r="7" spans="1:6" s="126" customFormat="1" ht="5.25" hidden="1" customHeight="1" x14ac:dyDescent="0.25">
      <c r="A7" s="125"/>
      <c r="B7" s="125"/>
      <c r="C7" s="125"/>
      <c r="D7" s="125"/>
      <c r="E7" s="15"/>
      <c r="F7" s="276"/>
    </row>
    <row r="8" spans="1:6" ht="23.25" x14ac:dyDescent="0.25">
      <c r="A8" s="112"/>
      <c r="B8" s="113" t="s">
        <v>538</v>
      </c>
      <c r="C8" s="112"/>
      <c r="D8" s="112"/>
      <c r="E8" s="114"/>
      <c r="F8" s="277"/>
    </row>
    <row r="9" spans="1:6" ht="15.75" thickBot="1" x14ac:dyDescent="0.3">
      <c r="A9" s="112"/>
      <c r="B9" s="112"/>
      <c r="C9" s="112"/>
      <c r="D9" s="112"/>
      <c r="E9" s="114"/>
      <c r="F9" s="277"/>
    </row>
    <row r="10" spans="1:6" ht="18.75" x14ac:dyDescent="0.25">
      <c r="A10" s="40" t="s">
        <v>539</v>
      </c>
      <c r="B10" s="41" t="s">
        <v>540</v>
      </c>
      <c r="C10" s="35"/>
      <c r="D10" s="35"/>
      <c r="E10" s="93"/>
      <c r="F10" s="278"/>
    </row>
    <row r="11" spans="1:6" ht="48.75" thickBot="1" x14ac:dyDescent="0.3">
      <c r="A11" s="43" t="s">
        <v>2</v>
      </c>
      <c r="B11" s="44" t="s">
        <v>1</v>
      </c>
      <c r="C11" s="38" t="s">
        <v>3</v>
      </c>
      <c r="D11" s="38" t="s">
        <v>69</v>
      </c>
      <c r="E11" s="95" t="s">
        <v>71</v>
      </c>
      <c r="F11" s="279" t="s">
        <v>70</v>
      </c>
    </row>
    <row r="12" spans="1:6" s="17" customFormat="1" ht="15.75" thickBot="1" x14ac:dyDescent="0.3">
      <c r="A12" s="127" t="s">
        <v>541</v>
      </c>
      <c r="B12" s="273" t="s">
        <v>1101</v>
      </c>
      <c r="C12" s="128" t="s">
        <v>5</v>
      </c>
      <c r="D12" s="29" t="s">
        <v>156</v>
      </c>
      <c r="E12" s="231"/>
      <c r="F12" s="30" t="s">
        <v>6</v>
      </c>
    </row>
    <row r="13" spans="1:6" ht="15.75" thickBot="1" x14ac:dyDescent="0.3">
      <c r="A13" s="127" t="s">
        <v>542</v>
      </c>
      <c r="B13" s="18" t="s">
        <v>543</v>
      </c>
      <c r="C13" s="19" t="s">
        <v>5</v>
      </c>
      <c r="D13" s="29" t="s">
        <v>156</v>
      </c>
      <c r="E13" s="231"/>
      <c r="F13" s="30" t="s">
        <v>6</v>
      </c>
    </row>
    <row r="14" spans="1:6" ht="45.75" thickBot="1" x14ac:dyDescent="0.3">
      <c r="A14" s="127" t="s">
        <v>544</v>
      </c>
      <c r="B14" s="131" t="s">
        <v>1102</v>
      </c>
      <c r="C14" s="132" t="s">
        <v>5</v>
      </c>
      <c r="D14" s="132" t="s">
        <v>156</v>
      </c>
      <c r="E14" s="231"/>
      <c r="F14" s="30" t="s">
        <v>6</v>
      </c>
    </row>
    <row r="15" spans="1:6" ht="45.75" thickBot="1" x14ac:dyDescent="0.3">
      <c r="A15" s="127" t="s">
        <v>545</v>
      </c>
      <c r="B15" s="131" t="s">
        <v>1466</v>
      </c>
      <c r="C15" s="133" t="s">
        <v>5</v>
      </c>
      <c r="D15" s="132" t="s">
        <v>156</v>
      </c>
      <c r="E15" s="231"/>
      <c r="F15" s="30" t="s">
        <v>6</v>
      </c>
    </row>
    <row r="16" spans="1:6" ht="15.75" thickBot="1" x14ac:dyDescent="0.3">
      <c r="A16" s="127" t="s">
        <v>547</v>
      </c>
      <c r="B16" s="131" t="s">
        <v>549</v>
      </c>
      <c r="C16" s="133" t="s">
        <v>5</v>
      </c>
      <c r="D16" s="132" t="s">
        <v>156</v>
      </c>
      <c r="E16" s="231"/>
      <c r="F16" s="30" t="s">
        <v>6</v>
      </c>
    </row>
    <row r="17" spans="1:6" x14ac:dyDescent="0.25">
      <c r="A17" s="127" t="s">
        <v>548</v>
      </c>
      <c r="B17" s="131" t="s">
        <v>546</v>
      </c>
      <c r="C17" s="133" t="s">
        <v>5</v>
      </c>
      <c r="D17" s="132" t="s">
        <v>156</v>
      </c>
      <c r="E17" s="231"/>
      <c r="F17" s="30" t="s">
        <v>6</v>
      </c>
    </row>
    <row r="18" spans="1:6" ht="15.75" thickBot="1" x14ac:dyDescent="0.3">
      <c r="B18" s="7"/>
      <c r="E18" s="97"/>
      <c r="F18" s="280"/>
    </row>
    <row r="19" spans="1:6" ht="18.75" x14ac:dyDescent="0.25">
      <c r="A19" s="40" t="s">
        <v>550</v>
      </c>
      <c r="B19" s="41" t="s">
        <v>551</v>
      </c>
      <c r="C19" s="35"/>
      <c r="D19" s="35"/>
      <c r="E19" s="93"/>
      <c r="F19" s="278"/>
    </row>
    <row r="20" spans="1:6" ht="48.75" thickBot="1" x14ac:dyDescent="0.3">
      <c r="A20" s="43" t="s">
        <v>2</v>
      </c>
      <c r="B20" s="44" t="s">
        <v>1</v>
      </c>
      <c r="C20" s="38" t="s">
        <v>3</v>
      </c>
      <c r="D20" s="38" t="s">
        <v>69</v>
      </c>
      <c r="E20" s="95" t="s">
        <v>71</v>
      </c>
      <c r="F20" s="279" t="s">
        <v>70</v>
      </c>
    </row>
    <row r="21" spans="1:6" ht="30.75" thickBot="1" x14ac:dyDescent="0.3">
      <c r="A21" s="127" t="s">
        <v>552</v>
      </c>
      <c r="B21" s="134" t="s">
        <v>553</v>
      </c>
      <c r="C21" s="128" t="s">
        <v>5</v>
      </c>
      <c r="D21" s="29" t="s">
        <v>156</v>
      </c>
      <c r="E21" s="231"/>
      <c r="F21" s="30" t="s">
        <v>6</v>
      </c>
    </row>
    <row r="22" spans="1:6" ht="30.75" thickBot="1" x14ac:dyDescent="0.3">
      <c r="A22" s="127" t="s">
        <v>554</v>
      </c>
      <c r="B22" s="135" t="s">
        <v>1067</v>
      </c>
      <c r="C22" s="128" t="s">
        <v>5</v>
      </c>
      <c r="D22" s="29" t="s">
        <v>156</v>
      </c>
      <c r="E22" s="231"/>
      <c r="F22" s="30" t="s">
        <v>6</v>
      </c>
    </row>
    <row r="23" spans="1:6" ht="15.75" thickBot="1" x14ac:dyDescent="0.3">
      <c r="A23" s="127" t="s">
        <v>555</v>
      </c>
      <c r="B23" s="135" t="s">
        <v>556</v>
      </c>
      <c r="C23" s="27" t="s">
        <v>5</v>
      </c>
      <c r="D23" s="29" t="s">
        <v>156</v>
      </c>
      <c r="E23" s="231"/>
      <c r="F23" s="30" t="s">
        <v>6</v>
      </c>
    </row>
    <row r="24" spans="1:6" ht="45.75" thickBot="1" x14ac:dyDescent="0.3">
      <c r="A24" s="127" t="s">
        <v>557</v>
      </c>
      <c r="B24" s="22" t="s">
        <v>558</v>
      </c>
      <c r="C24" s="128" t="s">
        <v>5</v>
      </c>
      <c r="D24" s="29" t="s">
        <v>156</v>
      </c>
      <c r="E24" s="231"/>
      <c r="F24" s="30" t="s">
        <v>6</v>
      </c>
    </row>
    <row r="25" spans="1:6" ht="60.75" thickBot="1" x14ac:dyDescent="0.3">
      <c r="A25" s="127" t="s">
        <v>559</v>
      </c>
      <c r="B25" s="22" t="s">
        <v>560</v>
      </c>
      <c r="C25" s="128" t="s">
        <v>5</v>
      </c>
      <c r="D25" s="29" t="s">
        <v>156</v>
      </c>
      <c r="E25" s="231"/>
      <c r="F25" s="30" t="s">
        <v>6</v>
      </c>
    </row>
    <row r="26" spans="1:6" ht="30.75" thickBot="1" x14ac:dyDescent="0.3">
      <c r="A26" s="127" t="s">
        <v>561</v>
      </c>
      <c r="B26" s="22" t="s">
        <v>1068</v>
      </c>
      <c r="C26" s="27" t="s">
        <v>5</v>
      </c>
      <c r="D26" s="29" t="s">
        <v>156</v>
      </c>
      <c r="E26" s="231"/>
      <c r="F26" s="30" t="s">
        <v>6</v>
      </c>
    </row>
    <row r="27" spans="1:6" ht="45.75" thickBot="1" x14ac:dyDescent="0.3">
      <c r="A27" s="127" t="s">
        <v>562</v>
      </c>
      <c r="B27" s="155" t="s">
        <v>563</v>
      </c>
      <c r="C27" s="287" t="s">
        <v>5</v>
      </c>
      <c r="D27" s="286" t="s">
        <v>156</v>
      </c>
      <c r="E27" s="231"/>
      <c r="F27" s="30" t="s">
        <v>6</v>
      </c>
    </row>
    <row r="28" spans="1:6" ht="75.75" thickBot="1" x14ac:dyDescent="0.3">
      <c r="A28" s="127" t="s">
        <v>1103</v>
      </c>
      <c r="B28" s="22" t="s">
        <v>565</v>
      </c>
      <c r="C28" s="19" t="s">
        <v>5</v>
      </c>
      <c r="D28" s="28" t="s">
        <v>156</v>
      </c>
      <c r="E28" s="231"/>
      <c r="F28" s="30" t="s">
        <v>6</v>
      </c>
    </row>
    <row r="29" spans="1:6" ht="45.75" thickBot="1" x14ac:dyDescent="0.3">
      <c r="A29" s="127" t="s">
        <v>1104</v>
      </c>
      <c r="B29" s="22" t="s">
        <v>1110</v>
      </c>
      <c r="C29" s="19" t="s">
        <v>5</v>
      </c>
      <c r="D29" s="28" t="s">
        <v>156</v>
      </c>
      <c r="E29" s="231"/>
      <c r="F29" s="30" t="s">
        <v>6</v>
      </c>
    </row>
    <row r="30" spans="1:6" ht="60.75" thickBot="1" x14ac:dyDescent="0.3">
      <c r="A30" s="127" t="s">
        <v>564</v>
      </c>
      <c r="B30" s="22" t="s">
        <v>1109</v>
      </c>
      <c r="C30" s="19" t="s">
        <v>5</v>
      </c>
      <c r="D30" s="28" t="s">
        <v>156</v>
      </c>
      <c r="E30" s="231"/>
      <c r="F30" s="30" t="s">
        <v>6</v>
      </c>
    </row>
    <row r="31" spans="1:6" ht="75.75" thickBot="1" x14ac:dyDescent="0.3">
      <c r="A31" s="127" t="s">
        <v>1105</v>
      </c>
      <c r="B31" s="22" t="s">
        <v>946</v>
      </c>
      <c r="C31" s="28" t="s">
        <v>5</v>
      </c>
      <c r="D31" s="28" t="s">
        <v>156</v>
      </c>
      <c r="E31" s="231"/>
      <c r="F31" s="30" t="s">
        <v>6</v>
      </c>
    </row>
    <row r="32" spans="1:6" ht="45.75" thickBot="1" x14ac:dyDescent="0.3">
      <c r="A32" s="127" t="s">
        <v>566</v>
      </c>
      <c r="B32" s="288" t="s">
        <v>1467</v>
      </c>
      <c r="C32" s="289" t="s">
        <v>5</v>
      </c>
      <c r="D32" s="290" t="s">
        <v>156</v>
      </c>
      <c r="E32" s="231"/>
      <c r="F32" s="30" t="s">
        <v>6</v>
      </c>
    </row>
    <row r="33" spans="1:6" ht="45.75" thickBot="1" x14ac:dyDescent="0.3">
      <c r="A33" s="127" t="s">
        <v>567</v>
      </c>
      <c r="B33" s="22" t="s">
        <v>571</v>
      </c>
      <c r="C33" s="128" t="s">
        <v>5</v>
      </c>
      <c r="D33" s="29" t="s">
        <v>156</v>
      </c>
      <c r="E33" s="231"/>
      <c r="F33" s="30" t="s">
        <v>6</v>
      </c>
    </row>
    <row r="34" spans="1:6" ht="75.75" thickBot="1" x14ac:dyDescent="0.3">
      <c r="A34" s="127" t="s">
        <v>568</v>
      </c>
      <c r="B34" s="22" t="s">
        <v>947</v>
      </c>
      <c r="C34" s="27" t="s">
        <v>5</v>
      </c>
      <c r="D34" s="29" t="s">
        <v>156</v>
      </c>
      <c r="E34" s="231"/>
      <c r="F34" s="30" t="s">
        <v>6</v>
      </c>
    </row>
    <row r="35" spans="1:6" ht="60.75" thickBot="1" x14ac:dyDescent="0.3">
      <c r="A35" s="127" t="s">
        <v>1106</v>
      </c>
      <c r="B35" s="22" t="s">
        <v>574</v>
      </c>
      <c r="C35" s="128" t="s">
        <v>5</v>
      </c>
      <c r="D35" s="29" t="s">
        <v>156</v>
      </c>
      <c r="E35" s="231"/>
      <c r="F35" s="30" t="s">
        <v>6</v>
      </c>
    </row>
    <row r="36" spans="1:6" ht="45.75" thickBot="1" x14ac:dyDescent="0.3">
      <c r="A36" s="127" t="s">
        <v>1107</v>
      </c>
      <c r="B36" s="22" t="s">
        <v>948</v>
      </c>
      <c r="C36" s="128" t="s">
        <v>5</v>
      </c>
      <c r="D36" s="29" t="s">
        <v>156</v>
      </c>
      <c r="E36" s="231"/>
      <c r="F36" s="30" t="s">
        <v>6</v>
      </c>
    </row>
    <row r="37" spans="1:6" ht="60.75" thickBot="1" x14ac:dyDescent="0.3">
      <c r="A37" s="127" t="s">
        <v>569</v>
      </c>
      <c r="B37" s="22" t="s">
        <v>576</v>
      </c>
      <c r="C37" s="128" t="s">
        <v>5</v>
      </c>
      <c r="D37" s="29" t="s">
        <v>156</v>
      </c>
      <c r="E37" s="231"/>
      <c r="F37" s="30" t="s">
        <v>6</v>
      </c>
    </row>
    <row r="38" spans="1:6" ht="45.75" thickBot="1" x14ac:dyDescent="0.3">
      <c r="A38" s="127" t="s">
        <v>570</v>
      </c>
      <c r="B38" s="22" t="s">
        <v>577</v>
      </c>
      <c r="C38" s="128" t="s">
        <v>5</v>
      </c>
      <c r="D38" s="29" t="s">
        <v>156</v>
      </c>
      <c r="E38" s="231"/>
      <c r="F38" s="30" t="s">
        <v>6</v>
      </c>
    </row>
    <row r="39" spans="1:6" ht="105.75" thickBot="1" x14ac:dyDescent="0.3">
      <c r="A39" s="127" t="s">
        <v>572</v>
      </c>
      <c r="B39" s="22" t="s">
        <v>949</v>
      </c>
      <c r="C39" s="128" t="s">
        <v>5</v>
      </c>
      <c r="D39" s="29" t="s">
        <v>156</v>
      </c>
      <c r="E39" s="231"/>
      <c r="F39" s="30" t="s">
        <v>6</v>
      </c>
    </row>
    <row r="40" spans="1:6" s="57" customFormat="1" ht="30.75" thickBot="1" x14ac:dyDescent="0.3">
      <c r="A40" s="127" t="s">
        <v>1108</v>
      </c>
      <c r="B40" s="18" t="s">
        <v>1404</v>
      </c>
      <c r="C40" s="28" t="s">
        <v>5</v>
      </c>
      <c r="D40" s="29" t="s">
        <v>156</v>
      </c>
      <c r="E40" s="231"/>
      <c r="F40" s="30" t="s">
        <v>6</v>
      </c>
    </row>
    <row r="41" spans="1:6" ht="75.75" thickBot="1" x14ac:dyDescent="0.3">
      <c r="A41" s="127" t="s">
        <v>573</v>
      </c>
      <c r="B41" s="18" t="s">
        <v>950</v>
      </c>
      <c r="C41" s="19" t="s">
        <v>5</v>
      </c>
      <c r="D41" s="29" t="s">
        <v>156</v>
      </c>
      <c r="E41" s="231"/>
      <c r="F41" s="30" t="s">
        <v>6</v>
      </c>
    </row>
    <row r="42" spans="1:6" ht="45" x14ac:dyDescent="0.25">
      <c r="A42" s="127" t="s">
        <v>575</v>
      </c>
      <c r="B42" s="18" t="s">
        <v>578</v>
      </c>
      <c r="C42" s="19" t="s">
        <v>5</v>
      </c>
      <c r="D42" s="29" t="s">
        <v>156</v>
      </c>
      <c r="E42" s="231"/>
      <c r="F42" s="30" t="s">
        <v>6</v>
      </c>
    </row>
    <row r="43" spans="1:6" ht="15.75" thickBot="1" x14ac:dyDescent="0.3">
      <c r="B43" s="7"/>
      <c r="E43" s="97"/>
      <c r="F43" s="280"/>
    </row>
    <row r="44" spans="1:6" ht="18.75" x14ac:dyDescent="0.25">
      <c r="A44" s="40" t="s">
        <v>579</v>
      </c>
      <c r="B44" s="41" t="s">
        <v>580</v>
      </c>
      <c r="C44" s="35"/>
      <c r="D44" s="35"/>
      <c r="E44" s="93"/>
      <c r="F44" s="278"/>
    </row>
    <row r="45" spans="1:6" ht="48.75" thickBot="1" x14ac:dyDescent="0.3">
      <c r="A45" s="43" t="s">
        <v>2</v>
      </c>
      <c r="B45" s="44" t="s">
        <v>1</v>
      </c>
      <c r="C45" s="38" t="s">
        <v>3</v>
      </c>
      <c r="D45" s="38" t="s">
        <v>69</v>
      </c>
      <c r="E45" s="95" t="s">
        <v>71</v>
      </c>
      <c r="F45" s="279" t="s">
        <v>70</v>
      </c>
    </row>
    <row r="46" spans="1:6" ht="30.75" thickBot="1" x14ac:dyDescent="0.3">
      <c r="A46" s="127" t="s">
        <v>581</v>
      </c>
      <c r="B46" s="134" t="s">
        <v>582</v>
      </c>
      <c r="C46" s="128" t="s">
        <v>5</v>
      </c>
      <c r="D46" s="29" t="s">
        <v>156</v>
      </c>
      <c r="E46" s="231"/>
      <c r="F46" s="30" t="s">
        <v>6</v>
      </c>
    </row>
    <row r="47" spans="1:6" ht="30.75" thickBot="1" x14ac:dyDescent="0.3">
      <c r="A47" s="127" t="s">
        <v>583</v>
      </c>
      <c r="B47" s="18" t="s">
        <v>951</v>
      </c>
      <c r="C47" s="19" t="s">
        <v>5</v>
      </c>
      <c r="D47" s="29" t="s">
        <v>156</v>
      </c>
      <c r="E47" s="231"/>
      <c r="F47" s="30" t="s">
        <v>6</v>
      </c>
    </row>
    <row r="48" spans="1:6" ht="45" x14ac:dyDescent="0.25">
      <c r="A48" s="127" t="s">
        <v>584</v>
      </c>
      <c r="B48" s="18" t="s">
        <v>952</v>
      </c>
      <c r="C48" s="19" t="s">
        <v>5</v>
      </c>
      <c r="D48" s="29" t="s">
        <v>156</v>
      </c>
      <c r="E48" s="231"/>
      <c r="F48" s="30" t="s">
        <v>6</v>
      </c>
    </row>
    <row r="49" spans="1:6" ht="15.75" thickBot="1" x14ac:dyDescent="0.3">
      <c r="B49" s="7"/>
      <c r="E49" s="97"/>
      <c r="F49" s="280"/>
    </row>
    <row r="50" spans="1:6" ht="18.75" x14ac:dyDescent="0.25">
      <c r="A50" s="40" t="s">
        <v>585</v>
      </c>
      <c r="B50" s="41" t="s">
        <v>586</v>
      </c>
      <c r="C50" s="35"/>
      <c r="D50" s="35"/>
      <c r="E50" s="93"/>
      <c r="F50" s="278"/>
    </row>
    <row r="51" spans="1:6" ht="48.75" thickBot="1" x14ac:dyDescent="0.3">
      <c r="A51" s="43" t="s">
        <v>2</v>
      </c>
      <c r="B51" s="44" t="s">
        <v>1</v>
      </c>
      <c r="C51" s="38" t="s">
        <v>3</v>
      </c>
      <c r="D51" s="38" t="s">
        <v>69</v>
      </c>
      <c r="E51" s="95" t="s">
        <v>71</v>
      </c>
      <c r="F51" s="279" t="s">
        <v>70</v>
      </c>
    </row>
    <row r="52" spans="1:6" ht="45" customHeight="1" thickBot="1" x14ac:dyDescent="0.3">
      <c r="A52" s="127" t="s">
        <v>587</v>
      </c>
      <c r="B52" s="134" t="s">
        <v>588</v>
      </c>
      <c r="C52" s="128" t="s">
        <v>5</v>
      </c>
      <c r="D52" s="29" t="s">
        <v>156</v>
      </c>
      <c r="E52" s="231"/>
      <c r="F52" s="30" t="s">
        <v>6</v>
      </c>
    </row>
    <row r="53" spans="1:6" ht="45.75" thickBot="1" x14ac:dyDescent="0.3">
      <c r="A53" s="127" t="s">
        <v>589</v>
      </c>
      <c r="B53" s="18" t="s">
        <v>1399</v>
      </c>
      <c r="C53" s="19" t="s">
        <v>5</v>
      </c>
      <c r="D53" s="29" t="s">
        <v>156</v>
      </c>
      <c r="E53" s="231"/>
      <c r="F53" s="30" t="s">
        <v>6</v>
      </c>
    </row>
    <row r="54" spans="1:6" ht="30" customHeight="1" thickBot="1" x14ac:dyDescent="0.3">
      <c r="A54" s="127" t="s">
        <v>590</v>
      </c>
      <c r="B54" s="18" t="s">
        <v>591</v>
      </c>
      <c r="C54" s="28" t="s">
        <v>5</v>
      </c>
      <c r="D54" s="29" t="s">
        <v>156</v>
      </c>
      <c r="E54" s="231"/>
      <c r="F54" s="30" t="s">
        <v>6</v>
      </c>
    </row>
    <row r="55" spans="1:6" ht="45.75" thickBot="1" x14ac:dyDescent="0.3">
      <c r="A55" s="127" t="s">
        <v>592</v>
      </c>
      <c r="B55" s="18" t="s">
        <v>953</v>
      </c>
      <c r="C55" s="28" t="s">
        <v>5</v>
      </c>
      <c r="D55" s="29" t="s">
        <v>156</v>
      </c>
      <c r="E55" s="231"/>
      <c r="F55" s="30" t="s">
        <v>6</v>
      </c>
    </row>
    <row r="56" spans="1:6" s="57" customFormat="1" ht="30.75" thickBot="1" x14ac:dyDescent="0.3">
      <c r="A56" s="127" t="s">
        <v>593</v>
      </c>
      <c r="B56" s="18" t="s">
        <v>594</v>
      </c>
      <c r="C56" s="28" t="s">
        <v>5</v>
      </c>
      <c r="D56" s="29" t="s">
        <v>156</v>
      </c>
      <c r="E56" s="231"/>
      <c r="F56" s="30" t="s">
        <v>6</v>
      </c>
    </row>
    <row r="57" spans="1:6" ht="45.75" thickBot="1" x14ac:dyDescent="0.3">
      <c r="A57" s="127" t="s">
        <v>595</v>
      </c>
      <c r="B57" s="18" t="s">
        <v>596</v>
      </c>
      <c r="C57" s="28" t="s">
        <v>5</v>
      </c>
      <c r="D57" s="29" t="s">
        <v>156</v>
      </c>
      <c r="E57" s="231"/>
      <c r="F57" s="30" t="s">
        <v>6</v>
      </c>
    </row>
    <row r="58" spans="1:6" ht="30.75" thickBot="1" x14ac:dyDescent="0.3">
      <c r="A58" s="127" t="s">
        <v>597</v>
      </c>
      <c r="B58" s="18" t="s">
        <v>598</v>
      </c>
      <c r="C58" s="28" t="s">
        <v>5</v>
      </c>
      <c r="D58" s="29" t="s">
        <v>156</v>
      </c>
      <c r="E58" s="231"/>
      <c r="F58" s="30" t="s">
        <v>6</v>
      </c>
    </row>
    <row r="59" spans="1:6" ht="30" x14ac:dyDescent="0.25">
      <c r="A59" s="127" t="s">
        <v>599</v>
      </c>
      <c r="B59" s="18" t="s">
        <v>600</v>
      </c>
      <c r="C59" s="28" t="s">
        <v>5</v>
      </c>
      <c r="D59" s="29" t="s">
        <v>156</v>
      </c>
      <c r="E59" s="231"/>
      <c r="F59" s="30" t="s">
        <v>6</v>
      </c>
    </row>
    <row r="60" spans="1:6" ht="15.75" thickBot="1" x14ac:dyDescent="0.3">
      <c r="B60" s="7"/>
      <c r="E60" s="97"/>
      <c r="F60" s="280"/>
    </row>
    <row r="61" spans="1:6" ht="18.75" x14ac:dyDescent="0.25">
      <c r="A61" s="40" t="s">
        <v>601</v>
      </c>
      <c r="B61" s="41" t="s">
        <v>602</v>
      </c>
      <c r="C61" s="35"/>
      <c r="D61" s="35"/>
      <c r="E61" s="93"/>
      <c r="F61" s="278"/>
    </row>
    <row r="62" spans="1:6" ht="48" x14ac:dyDescent="0.25">
      <c r="A62" s="43" t="s">
        <v>2</v>
      </c>
      <c r="B62" s="44" t="s">
        <v>1</v>
      </c>
      <c r="C62" s="38" t="s">
        <v>3</v>
      </c>
      <c r="D62" s="38" t="s">
        <v>69</v>
      </c>
      <c r="E62" s="95" t="s">
        <v>71</v>
      </c>
      <c r="F62" s="279" t="s">
        <v>70</v>
      </c>
    </row>
    <row r="63" spans="1:6" s="57" customFormat="1" ht="75" x14ac:dyDescent="0.25">
      <c r="A63" s="137" t="s">
        <v>1113</v>
      </c>
      <c r="B63" s="18" t="s">
        <v>1111</v>
      </c>
      <c r="C63" s="28" t="s">
        <v>5</v>
      </c>
      <c r="D63" s="29" t="s">
        <v>156</v>
      </c>
      <c r="E63" s="231"/>
      <c r="F63" s="30" t="s">
        <v>6</v>
      </c>
    </row>
    <row r="64" spans="1:6" s="57" customFormat="1" ht="45" x14ac:dyDescent="0.25">
      <c r="A64" s="137" t="s">
        <v>603</v>
      </c>
      <c r="B64" s="18" t="s">
        <v>1112</v>
      </c>
      <c r="C64" s="28" t="s">
        <v>5</v>
      </c>
      <c r="D64" s="29" t="s">
        <v>156</v>
      </c>
      <c r="E64" s="231"/>
      <c r="F64" s="30" t="s">
        <v>6</v>
      </c>
    </row>
    <row r="65" spans="1:6" ht="15.75" thickBot="1" x14ac:dyDescent="0.3">
      <c r="B65" s="7"/>
      <c r="D65" s="50"/>
      <c r="E65" s="139"/>
      <c r="F65" s="281"/>
    </row>
    <row r="66" spans="1:6" ht="18.75" x14ac:dyDescent="0.25">
      <c r="A66" s="40" t="s">
        <v>604</v>
      </c>
      <c r="B66" s="41" t="s">
        <v>605</v>
      </c>
      <c r="C66" s="42"/>
      <c r="D66" s="35"/>
      <c r="E66" s="93"/>
      <c r="F66" s="278"/>
    </row>
    <row r="67" spans="1:6" ht="48" x14ac:dyDescent="0.25">
      <c r="A67" s="43" t="s">
        <v>2</v>
      </c>
      <c r="B67" s="44" t="s">
        <v>1</v>
      </c>
      <c r="C67" s="44" t="s">
        <v>3</v>
      </c>
      <c r="D67" s="38" t="s">
        <v>69</v>
      </c>
      <c r="E67" s="95" t="s">
        <v>71</v>
      </c>
      <c r="F67" s="279" t="s">
        <v>70</v>
      </c>
    </row>
    <row r="68" spans="1:6" ht="45" x14ac:dyDescent="0.25">
      <c r="A68" s="130" t="s">
        <v>606</v>
      </c>
      <c r="B68" s="18" t="s">
        <v>954</v>
      </c>
      <c r="C68" s="19" t="s">
        <v>5</v>
      </c>
      <c r="D68" s="29" t="s">
        <v>156</v>
      </c>
      <c r="E68" s="231"/>
      <c r="F68" s="30" t="s">
        <v>6</v>
      </c>
    </row>
    <row r="69" spans="1:6" ht="15.75" thickBot="1" x14ac:dyDescent="0.3">
      <c r="B69" s="7"/>
      <c r="E69" s="97"/>
      <c r="F69" s="280"/>
    </row>
    <row r="70" spans="1:6" ht="18.75" x14ac:dyDescent="0.25">
      <c r="A70" s="40" t="s">
        <v>607</v>
      </c>
      <c r="B70" s="41" t="s">
        <v>608</v>
      </c>
      <c r="C70" s="35"/>
      <c r="D70" s="35"/>
      <c r="E70" s="93"/>
      <c r="F70" s="278"/>
    </row>
    <row r="71" spans="1:6" ht="48.75" thickBot="1" x14ac:dyDescent="0.3">
      <c r="A71" s="43" t="s">
        <v>2</v>
      </c>
      <c r="B71" s="44" t="s">
        <v>1</v>
      </c>
      <c r="C71" s="38" t="s">
        <v>3</v>
      </c>
      <c r="D71" s="38" t="s">
        <v>69</v>
      </c>
      <c r="E71" s="95" t="s">
        <v>71</v>
      </c>
      <c r="F71" s="279" t="s">
        <v>70</v>
      </c>
    </row>
    <row r="72" spans="1:6" ht="60.75" thickBot="1" x14ac:dyDescent="0.3">
      <c r="A72" s="127" t="s">
        <v>609</v>
      </c>
      <c r="B72" s="134" t="s">
        <v>955</v>
      </c>
      <c r="C72" s="128" t="s">
        <v>5</v>
      </c>
      <c r="D72" s="29" t="s">
        <v>156</v>
      </c>
      <c r="E72" s="231"/>
      <c r="F72" s="30" t="s">
        <v>6</v>
      </c>
    </row>
    <row r="73" spans="1:6" ht="45.75" thickBot="1" x14ac:dyDescent="0.3">
      <c r="A73" s="127" t="s">
        <v>610</v>
      </c>
      <c r="B73" s="18" t="s">
        <v>611</v>
      </c>
      <c r="C73" s="28" t="s">
        <v>5</v>
      </c>
      <c r="D73" s="29" t="s">
        <v>156</v>
      </c>
      <c r="E73" s="231"/>
      <c r="F73" s="30" t="s">
        <v>6</v>
      </c>
    </row>
    <row r="74" spans="1:6" ht="90.75" thickBot="1" x14ac:dyDescent="0.3">
      <c r="A74" s="127" t="s">
        <v>612</v>
      </c>
      <c r="B74" s="18" t="s">
        <v>1398</v>
      </c>
      <c r="C74" s="19" t="s">
        <v>5</v>
      </c>
      <c r="D74" s="29" t="s">
        <v>156</v>
      </c>
      <c r="E74" s="231"/>
      <c r="F74" s="30" t="s">
        <v>6</v>
      </c>
    </row>
    <row r="75" spans="1:6" s="21" customFormat="1" ht="60.75" thickBot="1" x14ac:dyDescent="0.3">
      <c r="A75" s="127" t="s">
        <v>613</v>
      </c>
      <c r="B75" s="140" t="s">
        <v>614</v>
      </c>
      <c r="C75" s="132" t="s">
        <v>5</v>
      </c>
      <c r="D75" s="136" t="s">
        <v>156</v>
      </c>
      <c r="E75" s="231"/>
      <c r="F75" s="30" t="s">
        <v>6</v>
      </c>
    </row>
    <row r="76" spans="1:6" s="21" customFormat="1" ht="15.75" thickBot="1" x14ac:dyDescent="0.3">
      <c r="A76" s="141"/>
      <c r="B76" s="7"/>
      <c r="C76" s="142"/>
      <c r="D76" s="143"/>
      <c r="E76" s="97"/>
      <c r="F76" s="282"/>
    </row>
    <row r="77" spans="1:6" ht="18.75" x14ac:dyDescent="0.25">
      <c r="A77" s="40" t="s">
        <v>615</v>
      </c>
      <c r="B77" s="41" t="s">
        <v>616</v>
      </c>
      <c r="C77" s="35"/>
      <c r="D77" s="35"/>
      <c r="E77" s="93"/>
      <c r="F77" s="278"/>
    </row>
    <row r="78" spans="1:6" ht="48.75" thickBot="1" x14ac:dyDescent="0.3">
      <c r="A78" s="43" t="s">
        <v>2</v>
      </c>
      <c r="B78" s="44" t="s">
        <v>1</v>
      </c>
      <c r="C78" s="38" t="s">
        <v>3</v>
      </c>
      <c r="D78" s="38" t="s">
        <v>69</v>
      </c>
      <c r="E78" s="95" t="s">
        <v>71</v>
      </c>
      <c r="F78" s="279" t="s">
        <v>70</v>
      </c>
    </row>
    <row r="79" spans="1:6" ht="105.75" thickBot="1" x14ac:dyDescent="0.3">
      <c r="A79" s="144" t="s">
        <v>617</v>
      </c>
      <c r="B79" s="145" t="s">
        <v>618</v>
      </c>
      <c r="C79" s="128" t="s">
        <v>5</v>
      </c>
      <c r="D79" s="29" t="s">
        <v>156</v>
      </c>
      <c r="E79" s="89"/>
      <c r="F79" s="88"/>
    </row>
    <row r="80" spans="1:6" ht="408.6" customHeight="1" x14ac:dyDescent="0.25">
      <c r="A80" s="144" t="s">
        <v>1114</v>
      </c>
      <c r="B80" s="274" t="s">
        <v>619</v>
      </c>
      <c r="C80" s="28" t="s">
        <v>5</v>
      </c>
      <c r="D80" s="29" t="s">
        <v>156</v>
      </c>
      <c r="E80" s="89"/>
      <c r="F80" s="232"/>
    </row>
    <row r="81" spans="1:6" ht="15.75" thickBot="1" x14ac:dyDescent="0.3">
      <c r="B81" s="7"/>
      <c r="E81" s="97"/>
      <c r="F81" s="280"/>
    </row>
    <row r="82" spans="1:6" ht="18.75" x14ac:dyDescent="0.25">
      <c r="A82" s="40" t="s">
        <v>620</v>
      </c>
      <c r="B82" s="41" t="s">
        <v>621</v>
      </c>
      <c r="C82" s="35"/>
      <c r="D82" s="35"/>
      <c r="E82" s="93"/>
      <c r="F82" s="278"/>
    </row>
    <row r="83" spans="1:6" ht="48" x14ac:dyDescent="0.25">
      <c r="A83" s="43" t="s">
        <v>2</v>
      </c>
      <c r="B83" s="44" t="s">
        <v>1</v>
      </c>
      <c r="C83" s="38" t="s">
        <v>3</v>
      </c>
      <c r="D83" s="38" t="s">
        <v>69</v>
      </c>
      <c r="E83" s="95" t="s">
        <v>71</v>
      </c>
      <c r="F83" s="279" t="s">
        <v>70</v>
      </c>
    </row>
    <row r="84" spans="1:6" ht="60" x14ac:dyDescent="0.25">
      <c r="A84" s="146" t="s">
        <v>622</v>
      </c>
      <c r="B84" s="131" t="s">
        <v>957</v>
      </c>
      <c r="C84" s="133" t="s">
        <v>5</v>
      </c>
      <c r="D84" s="136" t="s">
        <v>156</v>
      </c>
      <c r="E84" s="231"/>
      <c r="F84" s="30" t="s">
        <v>6</v>
      </c>
    </row>
    <row r="85" spans="1:6" ht="45" x14ac:dyDescent="0.25">
      <c r="A85" s="146" t="s">
        <v>623</v>
      </c>
      <c r="B85" s="138" t="s">
        <v>956</v>
      </c>
      <c r="C85" s="133" t="s">
        <v>5</v>
      </c>
      <c r="D85" s="136" t="s">
        <v>156</v>
      </c>
      <c r="E85" s="231"/>
      <c r="F85" s="30" t="s">
        <v>6</v>
      </c>
    </row>
    <row r="86" spans="1:6" ht="60" x14ac:dyDescent="0.25">
      <c r="A86" s="146" t="s">
        <v>624</v>
      </c>
      <c r="B86" s="18" t="s">
        <v>959</v>
      </c>
      <c r="C86" s="19" t="s">
        <v>5</v>
      </c>
      <c r="D86" s="136" t="s">
        <v>156</v>
      </c>
      <c r="E86" s="231"/>
      <c r="F86" s="30" t="s">
        <v>6</v>
      </c>
    </row>
    <row r="87" spans="1:6" ht="45" x14ac:dyDescent="0.25">
      <c r="A87" s="146" t="s">
        <v>625</v>
      </c>
      <c r="B87" s="18" t="s">
        <v>627</v>
      </c>
      <c r="C87" s="19" t="s">
        <v>5</v>
      </c>
      <c r="D87" s="136" t="s">
        <v>156</v>
      </c>
      <c r="E87" s="231"/>
      <c r="F87" s="30" t="s">
        <v>6</v>
      </c>
    </row>
    <row r="88" spans="1:6" s="14" customFormat="1" ht="60" x14ac:dyDescent="0.25">
      <c r="A88" s="146" t="s">
        <v>626</v>
      </c>
      <c r="B88" s="18" t="s">
        <v>958</v>
      </c>
      <c r="C88" s="28" t="s">
        <v>5</v>
      </c>
      <c r="D88" s="136" t="s">
        <v>156</v>
      </c>
      <c r="E88" s="231"/>
      <c r="F88" s="30" t="s">
        <v>6</v>
      </c>
    </row>
    <row r="89" spans="1:6" s="14" customFormat="1" ht="60" x14ac:dyDescent="0.25">
      <c r="A89" s="146" t="s">
        <v>1115</v>
      </c>
      <c r="B89" s="138" t="s">
        <v>960</v>
      </c>
      <c r="C89" s="19" t="s">
        <v>5</v>
      </c>
      <c r="D89" s="136" t="s">
        <v>156</v>
      </c>
      <c r="E89" s="231"/>
      <c r="F89" s="30" t="s">
        <v>6</v>
      </c>
    </row>
    <row r="90" spans="1:6" s="14" customFormat="1" ht="75" x14ac:dyDescent="0.25">
      <c r="A90" s="146" t="s">
        <v>628</v>
      </c>
      <c r="B90" s="138" t="s">
        <v>961</v>
      </c>
      <c r="C90" s="19" t="s">
        <v>5</v>
      </c>
      <c r="D90" s="29" t="s">
        <v>156</v>
      </c>
      <c r="E90" s="231"/>
      <c r="F90" s="30" t="s">
        <v>6</v>
      </c>
    </row>
    <row r="91" spans="1:6" s="14" customFormat="1" ht="60" x14ac:dyDescent="0.25">
      <c r="A91" s="146" t="s">
        <v>629</v>
      </c>
      <c r="B91" s="138" t="s">
        <v>962</v>
      </c>
      <c r="C91" s="19" t="s">
        <v>5</v>
      </c>
      <c r="D91" s="29" t="s">
        <v>156</v>
      </c>
      <c r="E91" s="231"/>
      <c r="F91" s="30" t="s">
        <v>6</v>
      </c>
    </row>
    <row r="92" spans="1:6" ht="15.75" thickBot="1" x14ac:dyDescent="0.3">
      <c r="B92" s="7"/>
      <c r="E92" s="97"/>
      <c r="F92" s="280"/>
    </row>
    <row r="93" spans="1:6" ht="18.75" x14ac:dyDescent="0.25">
      <c r="A93" s="40" t="s">
        <v>630</v>
      </c>
      <c r="B93" s="41" t="s">
        <v>631</v>
      </c>
      <c r="C93" s="35"/>
      <c r="D93" s="35"/>
      <c r="E93" s="93"/>
      <c r="F93" s="278"/>
    </row>
    <row r="94" spans="1:6" ht="48.75" thickBot="1" x14ac:dyDescent="0.3">
      <c r="A94" s="43" t="s">
        <v>2</v>
      </c>
      <c r="B94" s="44" t="s">
        <v>1</v>
      </c>
      <c r="C94" s="38" t="s">
        <v>3</v>
      </c>
      <c r="D94" s="38" t="s">
        <v>69</v>
      </c>
      <c r="E94" s="95" t="s">
        <v>71</v>
      </c>
      <c r="F94" s="279" t="s">
        <v>70</v>
      </c>
    </row>
    <row r="95" spans="1:6" ht="45.75" thickBot="1" x14ac:dyDescent="0.3">
      <c r="A95" s="147" t="s">
        <v>632</v>
      </c>
      <c r="B95" s="148" t="s">
        <v>633</v>
      </c>
      <c r="C95" s="149" t="s">
        <v>5</v>
      </c>
      <c r="D95" s="150" t="s">
        <v>156</v>
      </c>
      <c r="E95" s="231"/>
      <c r="F95" s="30" t="s">
        <v>6</v>
      </c>
    </row>
    <row r="96" spans="1:6" ht="30.75" thickBot="1" x14ac:dyDescent="0.3">
      <c r="A96" s="147" t="s">
        <v>634</v>
      </c>
      <c r="B96" s="18" t="s">
        <v>635</v>
      </c>
      <c r="C96" s="19" t="s">
        <v>5</v>
      </c>
      <c r="D96" s="29" t="s">
        <v>156</v>
      </c>
      <c r="E96" s="231"/>
      <c r="F96" s="30" t="s">
        <v>6</v>
      </c>
    </row>
    <row r="97" spans="1:6" ht="30" x14ac:dyDescent="0.25">
      <c r="A97" s="147" t="s">
        <v>636</v>
      </c>
      <c r="B97" s="18" t="s">
        <v>637</v>
      </c>
      <c r="C97" s="19" t="s">
        <v>5</v>
      </c>
      <c r="D97" s="29" t="s">
        <v>156</v>
      </c>
      <c r="E97" s="231"/>
      <c r="F97" s="30" t="s">
        <v>6</v>
      </c>
    </row>
    <row r="98" spans="1:6" ht="15.75" thickBot="1" x14ac:dyDescent="0.3">
      <c r="B98" s="7"/>
      <c r="E98" s="97"/>
      <c r="F98" s="280"/>
    </row>
    <row r="99" spans="1:6" ht="18.75" x14ac:dyDescent="0.25">
      <c r="A99" s="40" t="s">
        <v>638</v>
      </c>
      <c r="B99" s="41" t="s">
        <v>639</v>
      </c>
      <c r="C99" s="35"/>
      <c r="D99" s="35"/>
      <c r="E99" s="93"/>
      <c r="F99" s="278"/>
    </row>
    <row r="100" spans="1:6" ht="48" x14ac:dyDescent="0.25">
      <c r="A100" s="43" t="s">
        <v>2</v>
      </c>
      <c r="B100" s="44" t="s">
        <v>1</v>
      </c>
      <c r="C100" s="38" t="s">
        <v>3</v>
      </c>
      <c r="D100" s="38" t="s">
        <v>69</v>
      </c>
      <c r="E100" s="95" t="s">
        <v>71</v>
      </c>
      <c r="F100" s="279" t="s">
        <v>70</v>
      </c>
    </row>
    <row r="101" spans="1:6" ht="60" x14ac:dyDescent="0.25">
      <c r="A101" s="130" t="s">
        <v>640</v>
      </c>
      <c r="B101" s="18" t="s">
        <v>1359</v>
      </c>
      <c r="C101" s="19" t="s">
        <v>5</v>
      </c>
      <c r="D101" s="29" t="s">
        <v>156</v>
      </c>
      <c r="E101" s="231"/>
      <c r="F101" s="30" t="s">
        <v>6</v>
      </c>
    </row>
    <row r="102" spans="1:6" ht="45" x14ac:dyDescent="0.25">
      <c r="A102" s="130" t="s">
        <v>641</v>
      </c>
      <c r="B102" s="18" t="s">
        <v>963</v>
      </c>
      <c r="C102" s="19" t="s">
        <v>5</v>
      </c>
      <c r="D102" s="29" t="s">
        <v>156</v>
      </c>
      <c r="E102" s="231"/>
      <c r="F102" s="30" t="s">
        <v>6</v>
      </c>
    </row>
    <row r="103" spans="1:6" ht="45" x14ac:dyDescent="0.25">
      <c r="A103" s="130" t="s">
        <v>642</v>
      </c>
      <c r="B103" s="18" t="s">
        <v>964</v>
      </c>
      <c r="C103" s="19" t="s">
        <v>5</v>
      </c>
      <c r="D103" s="29" t="s">
        <v>156</v>
      </c>
      <c r="E103" s="231"/>
      <c r="F103" s="30" t="s">
        <v>6</v>
      </c>
    </row>
    <row r="104" spans="1:6" ht="75" x14ac:dyDescent="0.25">
      <c r="A104" s="130" t="s">
        <v>1116</v>
      </c>
      <c r="B104" s="138" t="s">
        <v>965</v>
      </c>
      <c r="C104" s="19" t="s">
        <v>5</v>
      </c>
      <c r="D104" s="29" t="s">
        <v>156</v>
      </c>
      <c r="E104" s="231"/>
      <c r="F104" s="30" t="s">
        <v>6</v>
      </c>
    </row>
    <row r="105" spans="1:6" ht="15.75" thickBot="1" x14ac:dyDescent="0.3">
      <c r="B105" s="7"/>
      <c r="E105" s="97"/>
      <c r="F105" s="280"/>
    </row>
    <row r="106" spans="1:6" ht="18.75" x14ac:dyDescent="0.25">
      <c r="A106" s="40" t="s">
        <v>643</v>
      </c>
      <c r="B106" s="41" t="s">
        <v>644</v>
      </c>
      <c r="C106" s="35"/>
      <c r="D106" s="35"/>
      <c r="E106" s="93"/>
      <c r="F106" s="278"/>
    </row>
    <row r="107" spans="1:6" ht="48" x14ac:dyDescent="0.25">
      <c r="A107" s="43" t="s">
        <v>2</v>
      </c>
      <c r="B107" s="44" t="s">
        <v>1</v>
      </c>
      <c r="C107" s="38" t="s">
        <v>3</v>
      </c>
      <c r="D107" s="38" t="s">
        <v>69</v>
      </c>
      <c r="E107" s="95" t="s">
        <v>71</v>
      </c>
      <c r="F107" s="279" t="s">
        <v>70</v>
      </c>
    </row>
    <row r="108" spans="1:6" ht="90" x14ac:dyDescent="0.25">
      <c r="A108" s="151" t="s">
        <v>645</v>
      </c>
      <c r="B108" s="18" t="s">
        <v>1069</v>
      </c>
      <c r="C108" s="19" t="s">
        <v>5</v>
      </c>
      <c r="D108" s="29" t="s">
        <v>156</v>
      </c>
      <c r="E108" s="231"/>
      <c r="F108" s="30" t="s">
        <v>6</v>
      </c>
    </row>
    <row r="109" spans="1:6" ht="75" x14ac:dyDescent="0.25">
      <c r="A109" s="151" t="s">
        <v>646</v>
      </c>
      <c r="B109" s="18" t="s">
        <v>647</v>
      </c>
      <c r="C109" s="19" t="s">
        <v>5</v>
      </c>
      <c r="D109" s="29" t="s">
        <v>156</v>
      </c>
      <c r="E109" s="231"/>
      <c r="F109" s="30" t="s">
        <v>6</v>
      </c>
    </row>
    <row r="110" spans="1:6" ht="15.75" thickBot="1" x14ac:dyDescent="0.3">
      <c r="B110" s="7"/>
      <c r="E110" s="97"/>
      <c r="F110" s="280"/>
    </row>
    <row r="111" spans="1:6" ht="18.75" x14ac:dyDescent="0.25">
      <c r="A111" s="40" t="s">
        <v>648</v>
      </c>
      <c r="B111" s="41" t="s">
        <v>649</v>
      </c>
      <c r="C111" s="35"/>
      <c r="D111" s="35"/>
      <c r="E111" s="93"/>
      <c r="F111" s="278"/>
    </row>
    <row r="112" spans="1:6" ht="48.75" thickBot="1" x14ac:dyDescent="0.3">
      <c r="A112" s="43" t="s">
        <v>2</v>
      </c>
      <c r="B112" s="44" t="s">
        <v>1</v>
      </c>
      <c r="C112" s="38" t="s">
        <v>3</v>
      </c>
      <c r="D112" s="38" t="s">
        <v>69</v>
      </c>
      <c r="E112" s="95" t="s">
        <v>71</v>
      </c>
      <c r="F112" s="279" t="s">
        <v>70</v>
      </c>
    </row>
    <row r="113" spans="1:6" ht="45.75" thickBot="1" x14ac:dyDescent="0.3">
      <c r="A113" s="26" t="s">
        <v>650</v>
      </c>
      <c r="B113" s="134" t="s">
        <v>651</v>
      </c>
      <c r="C113" s="27" t="s">
        <v>5</v>
      </c>
      <c r="D113" s="29" t="s">
        <v>156</v>
      </c>
      <c r="E113" s="231"/>
      <c r="F113" s="30" t="s">
        <v>6</v>
      </c>
    </row>
    <row r="114" spans="1:6" ht="30.75" thickBot="1" x14ac:dyDescent="0.3">
      <c r="A114" s="26" t="s">
        <v>652</v>
      </c>
      <c r="B114" s="18" t="s">
        <v>654</v>
      </c>
      <c r="C114" s="28" t="s">
        <v>5</v>
      </c>
      <c r="D114" s="29" t="s">
        <v>156</v>
      </c>
      <c r="E114" s="231"/>
      <c r="F114" s="30" t="s">
        <v>6</v>
      </c>
    </row>
    <row r="115" spans="1:6" ht="30.75" thickBot="1" x14ac:dyDescent="0.3">
      <c r="A115" s="26" t="s">
        <v>653</v>
      </c>
      <c r="B115" s="20" t="s">
        <v>655</v>
      </c>
      <c r="C115" s="31" t="s">
        <v>5</v>
      </c>
      <c r="D115" s="29" t="s">
        <v>156</v>
      </c>
      <c r="E115" s="231"/>
      <c r="F115" s="30" t="s">
        <v>6</v>
      </c>
    </row>
    <row r="116" spans="1:6" ht="15.75" thickBot="1" x14ac:dyDescent="0.3">
      <c r="B116" s="7"/>
      <c r="E116" s="97"/>
      <c r="F116" s="280"/>
    </row>
    <row r="117" spans="1:6" ht="18.75" x14ac:dyDescent="0.25">
      <c r="A117" s="40" t="s">
        <v>656</v>
      </c>
      <c r="B117" s="41" t="s">
        <v>657</v>
      </c>
      <c r="C117" s="35"/>
      <c r="D117" s="35"/>
      <c r="E117" s="93"/>
      <c r="F117" s="278"/>
    </row>
    <row r="118" spans="1:6" ht="48.75" thickBot="1" x14ac:dyDescent="0.3">
      <c r="A118" s="43" t="s">
        <v>2</v>
      </c>
      <c r="B118" s="44" t="s">
        <v>1</v>
      </c>
      <c r="C118" s="38" t="s">
        <v>3</v>
      </c>
      <c r="D118" s="38" t="s">
        <v>69</v>
      </c>
      <c r="E118" s="95" t="s">
        <v>71</v>
      </c>
      <c r="F118" s="279" t="s">
        <v>70</v>
      </c>
    </row>
    <row r="119" spans="1:6" ht="45.75" thickBot="1" x14ac:dyDescent="0.3">
      <c r="A119" s="152" t="s">
        <v>658</v>
      </c>
      <c r="B119" s="153" t="s">
        <v>659</v>
      </c>
      <c r="C119" s="154" t="s">
        <v>5</v>
      </c>
      <c r="D119" s="29" t="s">
        <v>156</v>
      </c>
      <c r="E119" s="231"/>
      <c r="F119" s="30" t="s">
        <v>6</v>
      </c>
    </row>
    <row r="120" spans="1:6" ht="15.75" thickBot="1" x14ac:dyDescent="0.3">
      <c r="B120" s="7"/>
      <c r="E120" s="97"/>
      <c r="F120" s="280"/>
    </row>
    <row r="121" spans="1:6" ht="18.75" x14ac:dyDescent="0.25">
      <c r="A121" s="40" t="s">
        <v>660</v>
      </c>
      <c r="B121" s="41" t="s">
        <v>661</v>
      </c>
      <c r="C121" s="35"/>
      <c r="D121" s="35"/>
      <c r="E121" s="93"/>
      <c r="F121" s="278"/>
    </row>
    <row r="122" spans="1:6" ht="48.75" thickBot="1" x14ac:dyDescent="0.3">
      <c r="A122" s="43" t="s">
        <v>2</v>
      </c>
      <c r="B122" s="44" t="s">
        <v>1</v>
      </c>
      <c r="C122" s="38" t="s">
        <v>3</v>
      </c>
      <c r="D122" s="38" t="s">
        <v>69</v>
      </c>
      <c r="E122" s="95" t="s">
        <v>71</v>
      </c>
      <c r="F122" s="279" t="s">
        <v>70</v>
      </c>
    </row>
    <row r="123" spans="1:6" s="57" customFormat="1" ht="38.450000000000003" customHeight="1" thickBot="1" x14ac:dyDescent="0.3">
      <c r="A123" s="26" t="s">
        <v>662</v>
      </c>
      <c r="B123" s="18" t="s">
        <v>1070</v>
      </c>
      <c r="C123" s="28" t="s">
        <v>5</v>
      </c>
      <c r="D123" s="28" t="s">
        <v>156</v>
      </c>
      <c r="E123" s="98"/>
      <c r="F123" s="30" t="s">
        <v>6</v>
      </c>
    </row>
    <row r="124" spans="1:6" ht="75.75" thickBot="1" x14ac:dyDescent="0.3">
      <c r="A124" s="26" t="s">
        <v>663</v>
      </c>
      <c r="B124" s="138" t="s">
        <v>988</v>
      </c>
      <c r="C124" s="19" t="s">
        <v>5</v>
      </c>
      <c r="D124" s="28" t="s">
        <v>156</v>
      </c>
      <c r="E124" s="90"/>
      <c r="F124" s="30" t="s">
        <v>6</v>
      </c>
    </row>
    <row r="125" spans="1:6" s="57" customFormat="1" ht="60.75" thickBot="1" x14ac:dyDescent="0.3">
      <c r="A125" s="313" t="s">
        <v>990</v>
      </c>
      <c r="B125" s="314" t="s">
        <v>1490</v>
      </c>
      <c r="C125" s="305" t="s">
        <v>5</v>
      </c>
      <c r="D125" s="305" t="s">
        <v>156</v>
      </c>
      <c r="E125" s="301"/>
      <c r="F125" s="298" t="s">
        <v>6</v>
      </c>
    </row>
    <row r="126" spans="1:6" ht="45.75" thickBot="1" x14ac:dyDescent="0.3">
      <c r="A126" s="26" t="s">
        <v>664</v>
      </c>
      <c r="B126" s="138" t="s">
        <v>967</v>
      </c>
      <c r="C126" s="19" t="s">
        <v>5</v>
      </c>
      <c r="D126" s="28" t="s">
        <v>156</v>
      </c>
      <c r="E126" s="90"/>
      <c r="F126" s="30" t="s">
        <v>6</v>
      </c>
    </row>
    <row r="127" spans="1:6" ht="45.75" thickBot="1" x14ac:dyDescent="0.3">
      <c r="A127" s="26" t="s">
        <v>665</v>
      </c>
      <c r="B127" s="138" t="s">
        <v>966</v>
      </c>
      <c r="C127" s="19" t="s">
        <v>5</v>
      </c>
      <c r="D127" s="28" t="s">
        <v>156</v>
      </c>
      <c r="E127" s="90"/>
      <c r="F127" s="30" t="s">
        <v>6</v>
      </c>
    </row>
    <row r="128" spans="1:6" s="17" customFormat="1" ht="60.75" thickBot="1" x14ac:dyDescent="0.3">
      <c r="A128" s="26" t="s">
        <v>666</v>
      </c>
      <c r="B128" s="22" t="s">
        <v>668</v>
      </c>
      <c r="C128" s="28" t="s">
        <v>5</v>
      </c>
      <c r="D128" s="28" t="s">
        <v>156</v>
      </c>
      <c r="E128" s="90"/>
      <c r="F128" s="30" t="s">
        <v>6</v>
      </c>
    </row>
    <row r="129" spans="1:6" s="17" customFormat="1" ht="45.75" thickBot="1" x14ac:dyDescent="0.3">
      <c r="A129" s="26" t="s">
        <v>1117</v>
      </c>
      <c r="B129" s="155" t="s">
        <v>671</v>
      </c>
      <c r="C129" s="32" t="s">
        <v>5</v>
      </c>
      <c r="D129" s="29" t="s">
        <v>156</v>
      </c>
      <c r="E129" s="90"/>
      <c r="F129" s="30" t="s">
        <v>6</v>
      </c>
    </row>
    <row r="130" spans="1:6" s="17" customFormat="1" ht="30.75" thickBot="1" x14ac:dyDescent="0.3">
      <c r="A130" s="26" t="s">
        <v>667</v>
      </c>
      <c r="B130" s="22" t="s">
        <v>673</v>
      </c>
      <c r="C130" s="28" t="s">
        <v>5</v>
      </c>
      <c r="D130" s="29" t="s">
        <v>156</v>
      </c>
      <c r="E130" s="90"/>
      <c r="F130" s="30" t="s">
        <v>6</v>
      </c>
    </row>
    <row r="131" spans="1:6" s="17" customFormat="1" ht="45.75" thickBot="1" x14ac:dyDescent="0.3">
      <c r="A131" s="26" t="s">
        <v>669</v>
      </c>
      <c r="B131" s="22" t="s">
        <v>1396</v>
      </c>
      <c r="C131" s="28" t="s">
        <v>5</v>
      </c>
      <c r="D131" s="29" t="s">
        <v>156</v>
      </c>
      <c r="E131" s="90"/>
      <c r="F131" s="30" t="s">
        <v>6</v>
      </c>
    </row>
    <row r="132" spans="1:6" s="17" customFormat="1" ht="45.75" thickBot="1" x14ac:dyDescent="0.3">
      <c r="A132" s="26" t="s">
        <v>670</v>
      </c>
      <c r="B132" s="234" t="s">
        <v>674</v>
      </c>
      <c r="C132" s="28" t="s">
        <v>5</v>
      </c>
      <c r="D132" s="28" t="s">
        <v>156</v>
      </c>
      <c r="E132" s="90"/>
      <c r="F132" s="30" t="s">
        <v>6</v>
      </c>
    </row>
    <row r="133" spans="1:6" s="17" customFormat="1" ht="45.75" thickBot="1" x14ac:dyDescent="0.3">
      <c r="A133" s="26" t="s">
        <v>672</v>
      </c>
      <c r="B133" s="234" t="s">
        <v>989</v>
      </c>
      <c r="C133" s="28" t="s">
        <v>5</v>
      </c>
      <c r="D133" s="28" t="s">
        <v>156</v>
      </c>
      <c r="E133" s="90"/>
      <c r="F133" s="30" t="s">
        <v>6</v>
      </c>
    </row>
    <row r="134" spans="1:6" ht="45" x14ac:dyDescent="0.25">
      <c r="A134" s="26" t="s">
        <v>1118</v>
      </c>
      <c r="B134" s="234" t="s">
        <v>1397</v>
      </c>
      <c r="C134" s="28" t="s">
        <v>5</v>
      </c>
      <c r="D134" s="28" t="s">
        <v>156</v>
      </c>
      <c r="E134" s="90"/>
      <c r="F134" s="30" t="s">
        <v>6</v>
      </c>
    </row>
    <row r="135" spans="1:6" ht="15.75" thickBot="1" x14ac:dyDescent="0.3">
      <c r="B135" s="7"/>
      <c r="E135" s="97"/>
      <c r="F135" s="280"/>
    </row>
    <row r="136" spans="1:6" ht="18.75" x14ac:dyDescent="0.25">
      <c r="A136" s="40" t="s">
        <v>675</v>
      </c>
      <c r="B136" s="41" t="s">
        <v>676</v>
      </c>
      <c r="C136" s="35"/>
      <c r="D136" s="35"/>
      <c r="E136" s="93"/>
      <c r="F136" s="278"/>
    </row>
    <row r="137" spans="1:6" ht="48" x14ac:dyDescent="0.25">
      <c r="A137" s="43" t="s">
        <v>2</v>
      </c>
      <c r="B137" s="44" t="s">
        <v>1</v>
      </c>
      <c r="C137" s="38" t="s">
        <v>3</v>
      </c>
      <c r="D137" s="38" t="s">
        <v>69</v>
      </c>
      <c r="E137" s="95" t="s">
        <v>71</v>
      </c>
      <c r="F137" s="279" t="s">
        <v>70</v>
      </c>
    </row>
    <row r="138" spans="1:6" ht="30" x14ac:dyDescent="0.25">
      <c r="A138" s="156" t="s">
        <v>677</v>
      </c>
      <c r="B138" s="138" t="s">
        <v>679</v>
      </c>
      <c r="C138" s="19" t="s">
        <v>5</v>
      </c>
      <c r="D138" s="29" t="s">
        <v>156</v>
      </c>
      <c r="E138" s="231"/>
      <c r="F138" s="30" t="s">
        <v>6</v>
      </c>
    </row>
    <row r="139" spans="1:6" ht="195" x14ac:dyDescent="0.25">
      <c r="A139" s="156" t="s">
        <v>678</v>
      </c>
      <c r="B139" s="18" t="s">
        <v>968</v>
      </c>
      <c r="C139" s="19" t="s">
        <v>5</v>
      </c>
      <c r="D139" s="29" t="s">
        <v>156</v>
      </c>
      <c r="E139" s="231"/>
      <c r="F139" s="30" t="s">
        <v>6</v>
      </c>
    </row>
    <row r="140" spans="1:6" ht="30" x14ac:dyDescent="0.25">
      <c r="A140" s="156" t="s">
        <v>680</v>
      </c>
      <c r="B140" s="18" t="s">
        <v>682</v>
      </c>
      <c r="C140" s="19" t="s">
        <v>5</v>
      </c>
      <c r="D140" s="29" t="s">
        <v>156</v>
      </c>
      <c r="E140" s="231"/>
      <c r="F140" s="30" t="s">
        <v>6</v>
      </c>
    </row>
    <row r="141" spans="1:6" ht="30" x14ac:dyDescent="0.25">
      <c r="A141" s="308" t="s">
        <v>681</v>
      </c>
      <c r="B141" s="309" t="s">
        <v>1491</v>
      </c>
      <c r="C141" s="295" t="s">
        <v>5</v>
      </c>
      <c r="D141" s="296" t="s">
        <v>156</v>
      </c>
      <c r="E141" s="297"/>
      <c r="F141" s="298" t="s">
        <v>6</v>
      </c>
    </row>
    <row r="142" spans="1:6" ht="30" x14ac:dyDescent="0.25">
      <c r="A142" s="156" t="s">
        <v>1119</v>
      </c>
      <c r="B142" s="148" t="s">
        <v>969</v>
      </c>
      <c r="C142" s="157" t="s">
        <v>5</v>
      </c>
      <c r="D142" s="157" t="s">
        <v>156</v>
      </c>
      <c r="E142" s="231"/>
      <c r="F142" s="30" t="s">
        <v>6</v>
      </c>
    </row>
    <row r="143" spans="1:6" ht="15.75" thickBot="1" x14ac:dyDescent="0.3">
      <c r="B143" s="7"/>
      <c r="E143" s="97"/>
      <c r="F143" s="280"/>
    </row>
    <row r="144" spans="1:6" ht="18.75" x14ac:dyDescent="0.25">
      <c r="A144" s="40" t="s">
        <v>1120</v>
      </c>
      <c r="B144" s="41" t="s">
        <v>684</v>
      </c>
      <c r="C144" s="35"/>
      <c r="D144" s="35"/>
      <c r="E144" s="93"/>
      <c r="F144" s="278"/>
    </row>
    <row r="145" spans="1:6" ht="48" x14ac:dyDescent="0.25">
      <c r="A145" s="43" t="s">
        <v>2</v>
      </c>
      <c r="B145" s="44" t="s">
        <v>1</v>
      </c>
      <c r="C145" s="38" t="s">
        <v>3</v>
      </c>
      <c r="D145" s="38" t="s">
        <v>69</v>
      </c>
      <c r="E145" s="95" t="s">
        <v>71</v>
      </c>
      <c r="F145" s="279" t="s">
        <v>70</v>
      </c>
    </row>
    <row r="146" spans="1:6" s="57" customFormat="1" ht="30" x14ac:dyDescent="0.25">
      <c r="A146" s="156" t="s">
        <v>1121</v>
      </c>
      <c r="B146" s="148" t="s">
        <v>686</v>
      </c>
      <c r="C146" s="157" t="s">
        <v>5</v>
      </c>
      <c r="D146" s="157" t="s">
        <v>156</v>
      </c>
      <c r="E146" s="231"/>
      <c r="F146" s="30" t="s">
        <v>6</v>
      </c>
    </row>
    <row r="147" spans="1:6" s="57" customFormat="1" ht="30" x14ac:dyDescent="0.25">
      <c r="A147" s="156" t="s">
        <v>1122</v>
      </c>
      <c r="B147" s="148" t="s">
        <v>1071</v>
      </c>
      <c r="C147" s="157" t="s">
        <v>5</v>
      </c>
      <c r="D147" s="157" t="s">
        <v>156</v>
      </c>
      <c r="E147" s="231"/>
      <c r="F147" s="30" t="s">
        <v>6</v>
      </c>
    </row>
    <row r="148" spans="1:6" s="57" customFormat="1" ht="30" x14ac:dyDescent="0.25">
      <c r="A148" s="156" t="s">
        <v>1123</v>
      </c>
      <c r="B148" s="148" t="s">
        <v>688</v>
      </c>
      <c r="C148" s="157" t="s">
        <v>5</v>
      </c>
      <c r="D148" s="157" t="s">
        <v>156</v>
      </c>
      <c r="E148" s="231"/>
      <c r="F148" s="30" t="s">
        <v>6</v>
      </c>
    </row>
    <row r="149" spans="1:6" s="57" customFormat="1" ht="30" x14ac:dyDescent="0.25">
      <c r="A149" s="156" t="s">
        <v>1124</v>
      </c>
      <c r="B149" s="148" t="s">
        <v>689</v>
      </c>
      <c r="C149" s="157" t="s">
        <v>5</v>
      </c>
      <c r="D149" s="157" t="s">
        <v>156</v>
      </c>
      <c r="E149" s="231"/>
      <c r="F149" s="30" t="s">
        <v>6</v>
      </c>
    </row>
    <row r="150" spans="1:6" s="57" customFormat="1" ht="27.6" customHeight="1" x14ac:dyDescent="0.25">
      <c r="A150" s="156" t="s">
        <v>1125</v>
      </c>
      <c r="B150" s="148" t="s">
        <v>690</v>
      </c>
      <c r="C150" s="157" t="s">
        <v>5</v>
      </c>
      <c r="D150" s="157" t="s">
        <v>156</v>
      </c>
      <c r="E150" s="231"/>
      <c r="F150" s="30" t="s">
        <v>6</v>
      </c>
    </row>
    <row r="151" spans="1:6" ht="30" x14ac:dyDescent="0.25">
      <c r="A151" s="156" t="s">
        <v>1126</v>
      </c>
      <c r="B151" s="148" t="s">
        <v>691</v>
      </c>
      <c r="C151" s="157" t="s">
        <v>5</v>
      </c>
      <c r="D151" s="157" t="s">
        <v>156</v>
      </c>
      <c r="E151" s="231"/>
      <c r="F151" s="30" t="s">
        <v>6</v>
      </c>
    </row>
    <row r="152" spans="1:6" ht="15.75" thickBot="1" x14ac:dyDescent="0.3">
      <c r="B152" s="7"/>
      <c r="E152" s="97"/>
      <c r="F152" s="280"/>
    </row>
    <row r="153" spans="1:6" ht="18.75" x14ac:dyDescent="0.25">
      <c r="A153" s="40" t="s">
        <v>683</v>
      </c>
      <c r="B153" s="41" t="s">
        <v>693</v>
      </c>
      <c r="C153" s="35"/>
      <c r="D153" s="35"/>
      <c r="E153" s="93"/>
      <c r="F153" s="278"/>
    </row>
    <row r="154" spans="1:6" ht="48" x14ac:dyDescent="0.25">
      <c r="A154" s="43" t="s">
        <v>2</v>
      </c>
      <c r="B154" s="44" t="s">
        <v>1</v>
      </c>
      <c r="C154" s="38" t="s">
        <v>3</v>
      </c>
      <c r="D154" s="38" t="s">
        <v>69</v>
      </c>
      <c r="E154" s="95" t="s">
        <v>71</v>
      </c>
      <c r="F154" s="279" t="s">
        <v>70</v>
      </c>
    </row>
    <row r="155" spans="1:6" ht="60" x14ac:dyDescent="0.25">
      <c r="A155" s="51" t="s">
        <v>685</v>
      </c>
      <c r="B155" s="18" t="s">
        <v>1360</v>
      </c>
      <c r="C155" s="28" t="s">
        <v>5</v>
      </c>
      <c r="D155" s="29" t="s">
        <v>156</v>
      </c>
      <c r="E155" s="231"/>
      <c r="F155" s="30" t="s">
        <v>6</v>
      </c>
    </row>
    <row r="156" spans="1:6" ht="30" x14ac:dyDescent="0.25">
      <c r="A156" s="51" t="s">
        <v>687</v>
      </c>
      <c r="B156" s="18" t="s">
        <v>695</v>
      </c>
      <c r="C156" s="28" t="s">
        <v>5</v>
      </c>
      <c r="D156" s="29" t="s">
        <v>156</v>
      </c>
      <c r="E156" s="231"/>
      <c r="F156" s="30" t="s">
        <v>6</v>
      </c>
    </row>
    <row r="157" spans="1:6" ht="15.75" thickBot="1" x14ac:dyDescent="0.3">
      <c r="B157" s="7"/>
      <c r="E157" s="97"/>
      <c r="F157" s="280"/>
    </row>
    <row r="158" spans="1:6" ht="18.75" x14ac:dyDescent="0.25">
      <c r="A158" s="40" t="s">
        <v>692</v>
      </c>
      <c r="B158" s="41" t="s">
        <v>697</v>
      </c>
      <c r="C158" s="35"/>
      <c r="D158" s="35"/>
      <c r="E158" s="93"/>
      <c r="F158" s="278"/>
    </row>
    <row r="159" spans="1:6" ht="48" x14ac:dyDescent="0.25">
      <c r="A159" s="43" t="s">
        <v>2</v>
      </c>
      <c r="B159" s="44" t="s">
        <v>1</v>
      </c>
      <c r="C159" s="38" t="s">
        <v>3</v>
      </c>
      <c r="D159" s="38" t="s">
        <v>69</v>
      </c>
      <c r="E159" s="95" t="s">
        <v>71</v>
      </c>
      <c r="F159" s="279" t="s">
        <v>70</v>
      </c>
    </row>
    <row r="160" spans="1:6" ht="60" x14ac:dyDescent="0.25">
      <c r="A160" s="156" t="s">
        <v>694</v>
      </c>
      <c r="B160" s="138" t="s">
        <v>699</v>
      </c>
      <c r="C160" s="19" t="s">
        <v>5</v>
      </c>
      <c r="D160" s="29" t="s">
        <v>156</v>
      </c>
      <c r="E160" s="231"/>
      <c r="F160" s="30" t="s">
        <v>6</v>
      </c>
    </row>
    <row r="161" spans="1:6" ht="15.75" thickBot="1" x14ac:dyDescent="0.3">
      <c r="B161" s="7"/>
      <c r="E161" s="97"/>
      <c r="F161" s="280"/>
    </row>
    <row r="162" spans="1:6" ht="18.75" x14ac:dyDescent="0.25">
      <c r="A162" s="40" t="s">
        <v>1127</v>
      </c>
      <c r="B162" s="41" t="s">
        <v>701</v>
      </c>
      <c r="C162" s="35"/>
      <c r="D162" s="35"/>
      <c r="E162" s="93"/>
      <c r="F162" s="278"/>
    </row>
    <row r="163" spans="1:6" ht="48" x14ac:dyDescent="0.25">
      <c r="A163" s="43" t="s">
        <v>2</v>
      </c>
      <c r="B163" s="44" t="s">
        <v>1</v>
      </c>
      <c r="C163" s="38" t="s">
        <v>3</v>
      </c>
      <c r="D163" s="38" t="s">
        <v>69</v>
      </c>
      <c r="E163" s="95" t="s">
        <v>71</v>
      </c>
      <c r="F163" s="279" t="s">
        <v>70</v>
      </c>
    </row>
    <row r="164" spans="1:6" ht="60" x14ac:dyDescent="0.25">
      <c r="A164" s="156" t="s">
        <v>1128</v>
      </c>
      <c r="B164" s="138" t="s">
        <v>970</v>
      </c>
      <c r="C164" s="19" t="s">
        <v>5</v>
      </c>
      <c r="D164" s="29" t="s">
        <v>156</v>
      </c>
      <c r="E164" s="231"/>
      <c r="F164" s="30" t="s">
        <v>6</v>
      </c>
    </row>
    <row r="165" spans="1:6" ht="30" x14ac:dyDescent="0.25">
      <c r="A165" s="156" t="s">
        <v>1129</v>
      </c>
      <c r="B165" s="138" t="s">
        <v>703</v>
      </c>
      <c r="C165" s="19" t="s">
        <v>5</v>
      </c>
      <c r="D165" s="29" t="s">
        <v>156</v>
      </c>
      <c r="E165" s="231"/>
      <c r="F165" s="30" t="s">
        <v>6</v>
      </c>
    </row>
    <row r="166" spans="1:6" ht="30" x14ac:dyDescent="0.25">
      <c r="A166" s="156" t="s">
        <v>1130</v>
      </c>
      <c r="B166" s="158" t="s">
        <v>704</v>
      </c>
      <c r="C166" s="159" t="s">
        <v>5</v>
      </c>
      <c r="D166" s="160" t="s">
        <v>156</v>
      </c>
      <c r="E166" s="231"/>
      <c r="F166" s="30" t="s">
        <v>6</v>
      </c>
    </row>
    <row r="167" spans="1:6" ht="165" x14ac:dyDescent="0.25">
      <c r="A167" s="156" t="s">
        <v>1131</v>
      </c>
      <c r="B167" s="158" t="s">
        <v>1072</v>
      </c>
      <c r="C167" s="159" t="s">
        <v>5</v>
      </c>
      <c r="D167" s="160" t="s">
        <v>156</v>
      </c>
      <c r="E167" s="231"/>
      <c r="F167" s="30" t="s">
        <v>6</v>
      </c>
    </row>
    <row r="168" spans="1:6" ht="45" x14ac:dyDescent="0.25">
      <c r="A168" s="156" t="s">
        <v>1132</v>
      </c>
      <c r="B168" s="158" t="s">
        <v>705</v>
      </c>
      <c r="C168" s="159" t="s">
        <v>5</v>
      </c>
      <c r="D168" s="160" t="s">
        <v>156</v>
      </c>
      <c r="E168" s="231"/>
      <c r="F168" s="30" t="s">
        <v>6</v>
      </c>
    </row>
    <row r="169" spans="1:6" ht="30" x14ac:dyDescent="0.25">
      <c r="A169" s="156" t="s">
        <v>1133</v>
      </c>
      <c r="B169" s="138" t="s">
        <v>710</v>
      </c>
      <c r="C169" s="19" t="s">
        <v>5</v>
      </c>
      <c r="D169" s="29" t="s">
        <v>156</v>
      </c>
      <c r="E169" s="231"/>
      <c r="F169" s="30" t="s">
        <v>6</v>
      </c>
    </row>
    <row r="170" spans="1:6" ht="15.75" thickBot="1" x14ac:dyDescent="0.3">
      <c r="B170" s="7"/>
      <c r="E170" s="97"/>
      <c r="F170" s="280"/>
    </row>
    <row r="171" spans="1:6" ht="18.75" x14ac:dyDescent="0.25">
      <c r="A171" s="40" t="s">
        <v>696</v>
      </c>
      <c r="B171" s="41" t="s">
        <v>706</v>
      </c>
      <c r="C171" s="42"/>
      <c r="D171" s="35"/>
      <c r="E171" s="93"/>
      <c r="F171" s="278"/>
    </row>
    <row r="172" spans="1:6" ht="48" x14ac:dyDescent="0.25">
      <c r="A172" s="43" t="s">
        <v>2</v>
      </c>
      <c r="B172" s="44" t="s">
        <v>1</v>
      </c>
      <c r="C172" s="44" t="s">
        <v>3</v>
      </c>
      <c r="D172" s="38" t="s">
        <v>69</v>
      </c>
      <c r="E172" s="95" t="s">
        <v>71</v>
      </c>
      <c r="F172" s="279" t="s">
        <v>70</v>
      </c>
    </row>
    <row r="173" spans="1:6" ht="30" x14ac:dyDescent="0.25">
      <c r="A173" s="156" t="s">
        <v>698</v>
      </c>
      <c r="B173" s="138" t="s">
        <v>1390</v>
      </c>
      <c r="C173" s="19" t="s">
        <v>5</v>
      </c>
      <c r="D173" s="29" t="s">
        <v>156</v>
      </c>
      <c r="E173" s="231"/>
      <c r="F173" s="30" t="s">
        <v>6</v>
      </c>
    </row>
    <row r="174" spans="1:6" ht="30" x14ac:dyDescent="0.25">
      <c r="A174" s="156" t="s">
        <v>1134</v>
      </c>
      <c r="B174" s="138" t="s">
        <v>1389</v>
      </c>
      <c r="C174" s="19" t="s">
        <v>5</v>
      </c>
      <c r="D174" s="29" t="s">
        <v>156</v>
      </c>
      <c r="E174" s="231"/>
      <c r="F174" s="30" t="s">
        <v>6</v>
      </c>
    </row>
    <row r="175" spans="1:6" ht="45" x14ac:dyDescent="0.25">
      <c r="A175" s="156" t="s">
        <v>1135</v>
      </c>
      <c r="B175" s="18" t="s">
        <v>707</v>
      </c>
      <c r="C175" s="19" t="s">
        <v>5</v>
      </c>
      <c r="D175" s="29" t="s">
        <v>156</v>
      </c>
      <c r="E175" s="231"/>
      <c r="F175" s="30" t="s">
        <v>6</v>
      </c>
    </row>
    <row r="176" spans="1:6" ht="15.75" thickBot="1" x14ac:dyDescent="0.3"/>
    <row r="177" spans="1:6" ht="18.75" x14ac:dyDescent="0.25">
      <c r="A177" s="40" t="s">
        <v>700</v>
      </c>
      <c r="B177" s="41" t="s">
        <v>708</v>
      </c>
      <c r="C177" s="35"/>
      <c r="D177" s="35"/>
      <c r="E177" s="93"/>
      <c r="F177" s="278"/>
    </row>
    <row r="178" spans="1:6" ht="48" x14ac:dyDescent="0.25">
      <c r="A178" s="43" t="s">
        <v>2</v>
      </c>
      <c r="B178" s="44" t="s">
        <v>1</v>
      </c>
      <c r="C178" s="38" t="s">
        <v>3</v>
      </c>
      <c r="D178" s="38" t="s">
        <v>69</v>
      </c>
      <c r="E178" s="95" t="s">
        <v>71</v>
      </c>
      <c r="F178" s="279" t="s">
        <v>70</v>
      </c>
    </row>
    <row r="179" spans="1:6" ht="60" x14ac:dyDescent="0.25">
      <c r="A179" s="156" t="s">
        <v>702</v>
      </c>
      <c r="B179" s="138" t="s">
        <v>709</v>
      </c>
      <c r="C179" s="19" t="s">
        <v>5</v>
      </c>
      <c r="D179" s="29" t="s">
        <v>156</v>
      </c>
      <c r="E179" s="231"/>
      <c r="F179" s="30" t="s">
        <v>6</v>
      </c>
    </row>
  </sheetData>
  <phoneticPr fontId="22" type="noConversion"/>
  <dataValidations count="6">
    <dataValidation type="list" allowBlank="1" showInputMessage="1" showErrorMessage="1" sqref="D1:D6" xr:uid="{B6520976-F4BF-42B5-9757-176C00ABDE7A}">
      <formula1>$D$2:$D$6</formula1>
    </dataValidation>
    <dataValidation type="list" allowBlank="1" showInputMessage="1" showErrorMessage="1" sqref="C108:C109 C119 C160 C46:C48 C1:C6 C52:C59 C72:C75 C146:C151 C68 C155:C156 C173:C175 C95:C97 C113:C115 C179 C12:C17 C63:C64 C79:C80 C101:C104 C123:C134 C138:C142 C164:C170 C21:C42 C84:C91" xr:uid="{2880A836-FAA5-4397-8F71-DCCC5A64CE37}">
      <formula1>$C$2:$C$6</formula1>
    </dataValidation>
    <dataValidation type="list" allowBlank="1" showInputMessage="1" showErrorMessage="1" sqref="D108:D109 D160 D46:D48 D52:D59 D119 E65 D146:D151 D68 D72:D75 D155:D156 D173:D175 D95:D97 D113:D115 D179 D12:D17 D63:D65 D79:E80 D101:D104 D123:D134 D138:D142 D164:D170 D21:D42 D84:D91" xr:uid="{4FD3626F-CD7F-4FD9-A5DB-F419985AB5E1}">
      <formula1>"Optioneel,Verplicht,N.v.t"</formula1>
    </dataValidation>
    <dataValidation type="list" allowBlank="1" showInputMessage="1" showErrorMessage="1" sqref="F170" xr:uid="{53F1A265-1D39-40F5-B9A6-CC345CEDA095}">
      <formula1>#REF!</formula1>
    </dataValidation>
    <dataValidation type="list" allowBlank="1" showInputMessage="1" showErrorMessage="1" sqref="F79:F80" xr:uid="{F1DC39FA-6F37-41D8-86A1-06EEF4002357}">
      <formula1>$F$2:$F$6</formula1>
    </dataValidation>
    <dataValidation type="list" allowBlank="1" showInputMessage="1" showErrorMessage="1" sqref="F12:F17 F21:F42 F46:F48 F52:F59 F63:F64 F68 F72:F75 F84:F91 F95:F97 F101:F104 F108:F109 F113:F115 F119 F123:F134 F138:F142 F146:F151 F155:F156 F160 F164:F169 F173:F175 F179" xr:uid="{31A544C8-9FF5-4623-81A1-965ADA1BD4FE}">
      <formula1>"Ja,Nee,-"</formula1>
    </dataValidation>
  </dataValidations>
  <pageMargins left="0.7" right="0.7" top="0.75" bottom="0.75" header="0.3" footer="0.3"/>
  <pageSetup paperSize="9" scale="65" fitToHeight="0"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BA011C-6433-4A79-83EA-6010AFCB443F}">
  <sheetPr>
    <pageSetUpPr fitToPage="1"/>
  </sheetPr>
  <dimension ref="A1:F642"/>
  <sheetViews>
    <sheetView topLeftCell="A8" zoomScaleNormal="100" workbookViewId="0">
      <selection activeCell="B89" sqref="B89"/>
    </sheetView>
  </sheetViews>
  <sheetFormatPr defaultColWidth="9.140625" defaultRowHeight="15" x14ac:dyDescent="0.25"/>
  <cols>
    <col min="1" max="1" width="12.28515625" style="120" bestFit="1" customWidth="1"/>
    <col min="2" max="2" width="100.7109375" style="120" customWidth="1"/>
    <col min="3" max="3" width="17.7109375" style="117" customWidth="1"/>
    <col min="4" max="4" width="17.7109375" style="180" customWidth="1"/>
    <col min="5" max="5" width="40.7109375" style="17" customWidth="1"/>
    <col min="6" max="16384" width="9.140625" style="17"/>
  </cols>
  <sheetData>
    <row r="1" spans="1:6" hidden="1" x14ac:dyDescent="0.25">
      <c r="A1" s="16"/>
      <c r="B1" s="16"/>
      <c r="C1" s="161" t="s">
        <v>8</v>
      </c>
      <c r="D1" s="162" t="s">
        <v>9</v>
      </c>
    </row>
    <row r="2" spans="1:6" hidden="1" x14ac:dyDescent="0.25">
      <c r="A2" s="16"/>
      <c r="B2" s="16"/>
      <c r="C2" s="118" t="s">
        <v>6</v>
      </c>
      <c r="D2" s="163" t="s">
        <v>6</v>
      </c>
    </row>
    <row r="3" spans="1:6" hidden="1" x14ac:dyDescent="0.25">
      <c r="A3" s="16"/>
      <c r="B3" s="16"/>
      <c r="C3" s="118" t="s">
        <v>5</v>
      </c>
      <c r="D3" s="163" t="s">
        <v>10</v>
      </c>
    </row>
    <row r="4" spans="1:6" hidden="1" x14ac:dyDescent="0.25">
      <c r="A4" s="16"/>
      <c r="B4" s="16"/>
      <c r="C4" s="118" t="s">
        <v>11</v>
      </c>
      <c r="D4" s="163" t="s">
        <v>12</v>
      </c>
    </row>
    <row r="5" spans="1:6" hidden="1" x14ac:dyDescent="0.25">
      <c r="A5" s="16"/>
      <c r="B5" s="16"/>
      <c r="C5" s="164"/>
      <c r="D5" s="163"/>
    </row>
    <row r="6" spans="1:6" hidden="1" x14ac:dyDescent="0.25">
      <c r="A6" s="16"/>
      <c r="B6" s="16"/>
      <c r="C6" s="164"/>
      <c r="D6" s="165"/>
    </row>
    <row r="7" spans="1:6" ht="47.25" hidden="1" customHeight="1" x14ac:dyDescent="0.25">
      <c r="A7" s="125"/>
      <c r="B7" s="125"/>
      <c r="C7" s="125"/>
      <c r="D7" s="125"/>
    </row>
    <row r="8" spans="1:6" ht="23.25" x14ac:dyDescent="0.25">
      <c r="A8" s="112"/>
      <c r="B8" s="113" t="s">
        <v>711</v>
      </c>
      <c r="C8" s="112"/>
      <c r="D8" s="112"/>
      <c r="E8" s="166"/>
      <c r="F8" s="166"/>
    </row>
    <row r="9" spans="1:6" ht="15.75" thickBot="1" x14ac:dyDescent="0.3">
      <c r="A9" s="112"/>
      <c r="B9" s="112"/>
      <c r="C9" s="112"/>
      <c r="D9" s="112"/>
      <c r="E9" s="166"/>
      <c r="F9" s="166"/>
    </row>
    <row r="10" spans="1:6" ht="18.75" x14ac:dyDescent="0.25">
      <c r="A10" s="40" t="s">
        <v>712</v>
      </c>
      <c r="B10" s="41" t="s">
        <v>713</v>
      </c>
      <c r="C10" s="42"/>
      <c r="D10" s="35"/>
      <c r="E10" s="93"/>
      <c r="F10" s="94"/>
    </row>
    <row r="11" spans="1:6" ht="48" x14ac:dyDescent="0.25">
      <c r="A11" s="43" t="s">
        <v>2</v>
      </c>
      <c r="B11" s="44" t="s">
        <v>1</v>
      </c>
      <c r="C11" s="44" t="s">
        <v>3</v>
      </c>
      <c r="D11" s="38" t="s">
        <v>69</v>
      </c>
      <c r="E11" s="95" t="s">
        <v>71</v>
      </c>
      <c r="F11" s="96" t="s">
        <v>70</v>
      </c>
    </row>
    <row r="12" spans="1:6" ht="30" x14ac:dyDescent="0.25">
      <c r="A12" s="24" t="s">
        <v>714</v>
      </c>
      <c r="B12" s="22" t="s">
        <v>715</v>
      </c>
      <c r="C12" s="19" t="s">
        <v>5</v>
      </c>
      <c r="D12" s="29" t="s">
        <v>156</v>
      </c>
      <c r="E12" s="231"/>
      <c r="F12" s="30" t="s">
        <v>6</v>
      </c>
    </row>
    <row r="13" spans="1:6" ht="45" x14ac:dyDescent="0.25">
      <c r="A13" s="303" t="s">
        <v>1136</v>
      </c>
      <c r="B13" s="294" t="s">
        <v>1483</v>
      </c>
      <c r="C13" s="295" t="s">
        <v>5</v>
      </c>
      <c r="D13" s="296" t="s">
        <v>156</v>
      </c>
      <c r="E13" s="297"/>
      <c r="F13" s="298" t="s">
        <v>6</v>
      </c>
    </row>
    <row r="14" spans="1:6" ht="45" x14ac:dyDescent="0.25">
      <c r="A14" s="24" t="s">
        <v>1137</v>
      </c>
      <c r="B14" s="22" t="s">
        <v>716</v>
      </c>
      <c r="C14" s="19" t="s">
        <v>5</v>
      </c>
      <c r="D14" s="29" t="s">
        <v>156</v>
      </c>
      <c r="E14" s="231"/>
      <c r="F14" s="30" t="s">
        <v>6</v>
      </c>
    </row>
    <row r="15" spans="1:6" customFormat="1" x14ac:dyDescent="0.25">
      <c r="A15" s="24" t="s">
        <v>1138</v>
      </c>
      <c r="B15" s="22" t="s">
        <v>717</v>
      </c>
      <c r="C15" s="28" t="s">
        <v>5</v>
      </c>
      <c r="D15" s="28" t="s">
        <v>156</v>
      </c>
      <c r="E15" s="231"/>
      <c r="F15" s="30" t="s">
        <v>6</v>
      </c>
    </row>
    <row r="16" spans="1:6" customFormat="1" ht="45" x14ac:dyDescent="0.25">
      <c r="A16" s="24" t="s">
        <v>1139</v>
      </c>
      <c r="B16" s="22" t="s">
        <v>1073</v>
      </c>
      <c r="C16" s="28" t="s">
        <v>5</v>
      </c>
      <c r="D16" s="28" t="s">
        <v>156</v>
      </c>
      <c r="E16" s="231"/>
      <c r="F16" s="30" t="s">
        <v>6</v>
      </c>
    </row>
    <row r="17" spans="1:6" ht="15.75" thickBot="1" x14ac:dyDescent="0.3">
      <c r="A17" s="11"/>
      <c r="B17" s="11"/>
      <c r="C17" s="11"/>
      <c r="D17" s="11"/>
      <c r="E17" s="129"/>
      <c r="F17" s="129"/>
    </row>
    <row r="18" spans="1:6" ht="18.75" x14ac:dyDescent="0.25">
      <c r="A18" s="40" t="s">
        <v>718</v>
      </c>
      <c r="B18" s="41" t="s">
        <v>719</v>
      </c>
      <c r="C18" s="42"/>
      <c r="D18" s="35"/>
      <c r="E18" s="93"/>
      <c r="F18" s="94"/>
    </row>
    <row r="19" spans="1:6" ht="48" x14ac:dyDescent="0.25">
      <c r="A19" s="43" t="s">
        <v>2</v>
      </c>
      <c r="B19" s="44" t="s">
        <v>1</v>
      </c>
      <c r="C19" s="44" t="s">
        <v>3</v>
      </c>
      <c r="D19" s="38" t="s">
        <v>69</v>
      </c>
      <c r="E19" s="95" t="s">
        <v>71</v>
      </c>
      <c r="F19" s="96" t="s">
        <v>70</v>
      </c>
    </row>
    <row r="20" spans="1:6" ht="90" x14ac:dyDescent="0.25">
      <c r="A20" s="22" t="s">
        <v>720</v>
      </c>
      <c r="B20" s="22" t="s">
        <v>721</v>
      </c>
      <c r="C20" s="28" t="s">
        <v>5</v>
      </c>
      <c r="D20" s="29" t="s">
        <v>156</v>
      </c>
      <c r="E20" s="231"/>
      <c r="F20" s="30" t="s">
        <v>6</v>
      </c>
    </row>
    <row r="21" spans="1:6" ht="45" x14ac:dyDescent="0.25">
      <c r="A21" s="22" t="s">
        <v>986</v>
      </c>
      <c r="B21" s="22" t="s">
        <v>724</v>
      </c>
      <c r="C21" s="28" t="s">
        <v>5</v>
      </c>
      <c r="D21" s="29" t="s">
        <v>156</v>
      </c>
      <c r="E21" s="231"/>
      <c r="F21" s="30" t="s">
        <v>6</v>
      </c>
    </row>
    <row r="22" spans="1:6" ht="30" x14ac:dyDescent="0.25">
      <c r="A22" s="22" t="s">
        <v>722</v>
      </c>
      <c r="B22" s="291" t="s">
        <v>1402</v>
      </c>
      <c r="C22" s="28" t="s">
        <v>5</v>
      </c>
      <c r="D22" s="29" t="s">
        <v>156</v>
      </c>
      <c r="E22" s="231"/>
      <c r="F22" s="30" t="s">
        <v>6</v>
      </c>
    </row>
    <row r="23" spans="1:6" ht="60" x14ac:dyDescent="0.25">
      <c r="A23" s="22" t="s">
        <v>723</v>
      </c>
      <c r="B23" s="22" t="s">
        <v>1074</v>
      </c>
      <c r="C23" s="28" t="s">
        <v>5</v>
      </c>
      <c r="D23" s="29" t="s">
        <v>156</v>
      </c>
      <c r="E23" s="231"/>
      <c r="F23" s="30" t="s">
        <v>6</v>
      </c>
    </row>
    <row r="24" spans="1:6" ht="45" x14ac:dyDescent="0.25">
      <c r="A24" s="22" t="s">
        <v>725</v>
      </c>
      <c r="B24" s="22" t="s">
        <v>1147</v>
      </c>
      <c r="C24" s="28" t="s">
        <v>5</v>
      </c>
      <c r="D24" s="29" t="s">
        <v>156</v>
      </c>
      <c r="E24" s="231"/>
      <c r="F24" s="30" t="s">
        <v>6</v>
      </c>
    </row>
    <row r="25" spans="1:6" ht="30" x14ac:dyDescent="0.25">
      <c r="A25" s="22" t="s">
        <v>726</v>
      </c>
      <c r="B25" s="22" t="s">
        <v>1391</v>
      </c>
      <c r="C25" s="28" t="s">
        <v>5</v>
      </c>
      <c r="D25" s="29" t="s">
        <v>156</v>
      </c>
      <c r="E25" s="231"/>
      <c r="F25" s="30" t="s">
        <v>6</v>
      </c>
    </row>
    <row r="26" spans="1:6" ht="45" x14ac:dyDescent="0.25">
      <c r="A26" s="22" t="s">
        <v>727</v>
      </c>
      <c r="B26" s="22" t="s">
        <v>1075</v>
      </c>
      <c r="C26" s="28" t="s">
        <v>5</v>
      </c>
      <c r="D26" s="29" t="s">
        <v>156</v>
      </c>
      <c r="E26" s="231"/>
      <c r="F26" s="30" t="s">
        <v>6</v>
      </c>
    </row>
    <row r="27" spans="1:6" ht="30" x14ac:dyDescent="0.25">
      <c r="A27" s="22" t="s">
        <v>1140</v>
      </c>
      <c r="B27" s="22" t="s">
        <v>732</v>
      </c>
      <c r="C27" s="28" t="s">
        <v>5</v>
      </c>
      <c r="D27" s="29" t="s">
        <v>156</v>
      </c>
      <c r="E27" s="231"/>
      <c r="F27" s="30" t="s">
        <v>6</v>
      </c>
    </row>
    <row r="28" spans="1:6" ht="45" x14ac:dyDescent="0.25">
      <c r="A28" s="22" t="s">
        <v>728</v>
      </c>
      <c r="B28" s="22" t="s">
        <v>1076</v>
      </c>
      <c r="C28" s="28" t="s">
        <v>5</v>
      </c>
      <c r="D28" s="29" t="s">
        <v>156</v>
      </c>
      <c r="E28" s="231"/>
      <c r="F28" s="30" t="s">
        <v>6</v>
      </c>
    </row>
    <row r="29" spans="1:6" ht="45" x14ac:dyDescent="0.25">
      <c r="A29" s="22" t="s">
        <v>729</v>
      </c>
      <c r="B29" s="22" t="s">
        <v>1148</v>
      </c>
      <c r="C29" s="28" t="s">
        <v>5</v>
      </c>
      <c r="D29" s="29" t="s">
        <v>156</v>
      </c>
      <c r="E29" s="231"/>
      <c r="F29" s="30" t="s">
        <v>6</v>
      </c>
    </row>
    <row r="30" spans="1:6" ht="30" x14ac:dyDescent="0.25">
      <c r="A30" s="22" t="s">
        <v>730</v>
      </c>
      <c r="B30" s="22" t="s">
        <v>1149</v>
      </c>
      <c r="C30" s="28" t="s">
        <v>5</v>
      </c>
      <c r="D30" s="29" t="s">
        <v>156</v>
      </c>
      <c r="E30" s="231"/>
      <c r="F30" s="30" t="s">
        <v>6</v>
      </c>
    </row>
    <row r="31" spans="1:6" ht="45" x14ac:dyDescent="0.25">
      <c r="A31" s="22" t="s">
        <v>731</v>
      </c>
      <c r="B31" s="22" t="s">
        <v>1150</v>
      </c>
      <c r="C31" s="28" t="s">
        <v>5</v>
      </c>
      <c r="D31" s="29" t="s">
        <v>156</v>
      </c>
      <c r="E31" s="231"/>
      <c r="F31" s="30" t="s">
        <v>6</v>
      </c>
    </row>
    <row r="32" spans="1:6" ht="30" x14ac:dyDescent="0.25">
      <c r="A32" s="22" t="s">
        <v>1141</v>
      </c>
      <c r="B32" s="22" t="s">
        <v>1151</v>
      </c>
      <c r="C32" s="28" t="s">
        <v>5</v>
      </c>
      <c r="D32" s="29" t="s">
        <v>156</v>
      </c>
      <c r="E32" s="231"/>
      <c r="F32" s="30" t="s">
        <v>6</v>
      </c>
    </row>
    <row r="33" spans="1:6" ht="45" x14ac:dyDescent="0.25">
      <c r="A33" s="22" t="s">
        <v>1142</v>
      </c>
      <c r="B33" s="22" t="s">
        <v>1152</v>
      </c>
      <c r="C33" s="28" t="s">
        <v>5</v>
      </c>
      <c r="D33" s="29" t="s">
        <v>156</v>
      </c>
      <c r="E33" s="231"/>
      <c r="F33" s="30" t="s">
        <v>6</v>
      </c>
    </row>
    <row r="34" spans="1:6" ht="30" x14ac:dyDescent="0.25">
      <c r="A34" s="22" t="s">
        <v>1143</v>
      </c>
      <c r="B34" s="22" t="s">
        <v>1155</v>
      </c>
      <c r="C34" s="28" t="s">
        <v>5</v>
      </c>
      <c r="D34" s="29" t="s">
        <v>156</v>
      </c>
      <c r="E34" s="231"/>
      <c r="F34" s="30" t="s">
        <v>6</v>
      </c>
    </row>
    <row r="35" spans="1:6" ht="105" x14ac:dyDescent="0.25">
      <c r="A35" s="22" t="s">
        <v>1144</v>
      </c>
      <c r="B35" s="22" t="s">
        <v>1153</v>
      </c>
      <c r="C35" s="28" t="s">
        <v>5</v>
      </c>
      <c r="D35" s="29" t="s">
        <v>156</v>
      </c>
      <c r="E35" s="231"/>
      <c r="F35" s="30" t="s">
        <v>6</v>
      </c>
    </row>
    <row r="36" spans="1:6" ht="30" x14ac:dyDescent="0.25">
      <c r="A36" s="22" t="s">
        <v>733</v>
      </c>
      <c r="B36" s="22" t="s">
        <v>1154</v>
      </c>
      <c r="C36" s="28" t="s">
        <v>5</v>
      </c>
      <c r="D36" s="29" t="s">
        <v>156</v>
      </c>
      <c r="E36" s="231"/>
      <c r="F36" s="30" t="s">
        <v>6</v>
      </c>
    </row>
    <row r="37" spans="1:6" ht="30" x14ac:dyDescent="0.25">
      <c r="A37" s="22" t="s">
        <v>1145</v>
      </c>
      <c r="B37" s="22" t="s">
        <v>1156</v>
      </c>
      <c r="C37" s="28" t="s">
        <v>5</v>
      </c>
      <c r="D37" s="29" t="s">
        <v>156</v>
      </c>
      <c r="E37" s="231"/>
      <c r="F37" s="30" t="s">
        <v>6</v>
      </c>
    </row>
    <row r="38" spans="1:6" ht="30" x14ac:dyDescent="0.25">
      <c r="A38" s="22" t="s">
        <v>1146</v>
      </c>
      <c r="B38" s="22" t="s">
        <v>1157</v>
      </c>
      <c r="C38" s="28" t="s">
        <v>5</v>
      </c>
      <c r="D38" s="29" t="s">
        <v>156</v>
      </c>
      <c r="E38" s="231"/>
      <c r="F38" s="30" t="s">
        <v>6</v>
      </c>
    </row>
    <row r="39" spans="1:6" ht="30" x14ac:dyDescent="0.25">
      <c r="A39" s="22" t="s">
        <v>734</v>
      </c>
      <c r="B39" s="22" t="s">
        <v>1158</v>
      </c>
      <c r="C39" s="28" t="s">
        <v>5</v>
      </c>
      <c r="D39" s="29" t="s">
        <v>156</v>
      </c>
      <c r="E39" s="231"/>
      <c r="F39" s="30" t="s">
        <v>6</v>
      </c>
    </row>
    <row r="40" spans="1:6" ht="45" x14ac:dyDescent="0.25">
      <c r="A40" s="22" t="s">
        <v>735</v>
      </c>
      <c r="B40" s="252" t="s">
        <v>1159</v>
      </c>
      <c r="C40" s="19" t="s">
        <v>5</v>
      </c>
      <c r="D40" s="29" t="s">
        <v>156</v>
      </c>
      <c r="E40" s="231"/>
      <c r="F40" s="30" t="s">
        <v>6</v>
      </c>
    </row>
    <row r="41" spans="1:6" ht="15.75" thickBot="1" x14ac:dyDescent="0.3">
      <c r="A41" s="16"/>
      <c r="B41" s="16"/>
      <c r="C41" s="16"/>
      <c r="D41" s="16"/>
      <c r="E41" s="129"/>
      <c r="F41" s="129"/>
    </row>
    <row r="42" spans="1:6" ht="18.75" x14ac:dyDescent="0.25">
      <c r="A42" s="40" t="s">
        <v>736</v>
      </c>
      <c r="B42" s="41" t="s">
        <v>737</v>
      </c>
      <c r="C42" s="42"/>
      <c r="D42" s="35"/>
      <c r="E42" s="93"/>
      <c r="F42" s="94"/>
    </row>
    <row r="43" spans="1:6" ht="48" x14ac:dyDescent="0.25">
      <c r="A43" s="43" t="s">
        <v>2</v>
      </c>
      <c r="B43" s="44" t="s">
        <v>1</v>
      </c>
      <c r="C43" s="44" t="s">
        <v>3</v>
      </c>
      <c r="D43" s="38" t="s">
        <v>69</v>
      </c>
      <c r="E43" s="95" t="s">
        <v>71</v>
      </c>
      <c r="F43" s="96" t="s">
        <v>70</v>
      </c>
    </row>
    <row r="44" spans="1:6" ht="30" x14ac:dyDescent="0.25">
      <c r="A44" s="294" t="s">
        <v>1160</v>
      </c>
      <c r="B44" s="311" t="s">
        <v>1489</v>
      </c>
      <c r="C44" s="299" t="s">
        <v>5</v>
      </c>
      <c r="D44" s="300" t="s">
        <v>156</v>
      </c>
      <c r="E44" s="301"/>
      <c r="F44" s="302" t="s">
        <v>6</v>
      </c>
    </row>
    <row r="45" spans="1:6" customFormat="1" ht="45" x14ac:dyDescent="0.25">
      <c r="A45" s="22" t="s">
        <v>738</v>
      </c>
      <c r="B45" s="252" t="s">
        <v>971</v>
      </c>
      <c r="C45" s="19" t="s">
        <v>5</v>
      </c>
      <c r="D45" s="29" t="s">
        <v>156</v>
      </c>
      <c r="E45" s="231"/>
      <c r="F45" s="30" t="s">
        <v>6</v>
      </c>
    </row>
    <row r="46" spans="1:6" ht="15.75" thickBot="1" x14ac:dyDescent="0.3">
      <c r="A46" s="16"/>
      <c r="B46" s="16"/>
      <c r="C46" s="16"/>
      <c r="D46" s="16"/>
      <c r="E46" s="129"/>
      <c r="F46" s="129"/>
    </row>
    <row r="47" spans="1:6" ht="18.75" x14ac:dyDescent="0.25">
      <c r="A47" s="40" t="s">
        <v>739</v>
      </c>
      <c r="B47" s="41" t="s">
        <v>740</v>
      </c>
      <c r="C47" s="42"/>
      <c r="D47" s="35"/>
      <c r="E47" s="93"/>
      <c r="F47" s="94"/>
    </row>
    <row r="48" spans="1:6" ht="48" x14ac:dyDescent="0.25">
      <c r="A48" s="43" t="s">
        <v>2</v>
      </c>
      <c r="B48" s="44" t="s">
        <v>1</v>
      </c>
      <c r="C48" s="44" t="s">
        <v>3</v>
      </c>
      <c r="D48" s="38" t="s">
        <v>69</v>
      </c>
      <c r="E48" s="95" t="s">
        <v>71</v>
      </c>
      <c r="F48" s="96" t="s">
        <v>70</v>
      </c>
    </row>
    <row r="49" spans="1:6" ht="45.75" customHeight="1" x14ac:dyDescent="0.25">
      <c r="A49" s="121" t="s">
        <v>741</v>
      </c>
      <c r="B49" s="22" t="s">
        <v>742</v>
      </c>
      <c r="C49" s="19" t="s">
        <v>5</v>
      </c>
      <c r="D49" s="29" t="s">
        <v>156</v>
      </c>
      <c r="E49" s="231"/>
      <c r="F49" s="30" t="s">
        <v>6</v>
      </c>
    </row>
    <row r="50" spans="1:6" ht="15.75" thickBot="1" x14ac:dyDescent="0.3">
      <c r="A50" s="16"/>
      <c r="B50" s="16"/>
      <c r="C50" s="16"/>
      <c r="D50" s="16"/>
      <c r="E50" s="129"/>
      <c r="F50" s="129"/>
    </row>
    <row r="51" spans="1:6" ht="18.75" x14ac:dyDescent="0.25">
      <c r="A51" s="40" t="s">
        <v>743</v>
      </c>
      <c r="B51" s="41" t="s">
        <v>744</v>
      </c>
      <c r="C51" s="42"/>
      <c r="D51" s="35"/>
      <c r="E51" s="93"/>
      <c r="F51" s="94"/>
    </row>
    <row r="52" spans="1:6" ht="48" x14ac:dyDescent="0.25">
      <c r="A52" s="43" t="s">
        <v>2</v>
      </c>
      <c r="B52" s="44" t="s">
        <v>1</v>
      </c>
      <c r="C52" s="44" t="s">
        <v>3</v>
      </c>
      <c r="D52" s="38" t="s">
        <v>69</v>
      </c>
      <c r="E52" s="95" t="s">
        <v>71</v>
      </c>
      <c r="F52" s="96" t="s">
        <v>70</v>
      </c>
    </row>
    <row r="53" spans="1:6" ht="75" x14ac:dyDescent="0.25">
      <c r="A53" s="121" t="s">
        <v>745</v>
      </c>
      <c r="B53" s="167" t="s">
        <v>1077</v>
      </c>
      <c r="C53" s="19" t="s">
        <v>5</v>
      </c>
      <c r="D53" s="29" t="s">
        <v>156</v>
      </c>
      <c r="E53" s="231"/>
      <c r="F53" s="30" t="s">
        <v>6</v>
      </c>
    </row>
    <row r="54" spans="1:6" ht="45" x14ac:dyDescent="0.25">
      <c r="A54" s="121" t="s">
        <v>746</v>
      </c>
      <c r="B54" s="167" t="s">
        <v>747</v>
      </c>
      <c r="C54" s="28" t="s">
        <v>5</v>
      </c>
      <c r="D54" s="29" t="s">
        <v>156</v>
      </c>
      <c r="E54" s="231"/>
      <c r="F54" s="30" t="s">
        <v>6</v>
      </c>
    </row>
    <row r="55" spans="1:6" ht="45" x14ac:dyDescent="0.25">
      <c r="A55" s="121" t="s">
        <v>1161</v>
      </c>
      <c r="B55" s="167" t="s">
        <v>749</v>
      </c>
      <c r="C55" s="19" t="s">
        <v>5</v>
      </c>
      <c r="D55" s="29" t="s">
        <v>156</v>
      </c>
      <c r="E55" s="231"/>
      <c r="F55" s="30" t="s">
        <v>6</v>
      </c>
    </row>
    <row r="56" spans="1:6" ht="45" x14ac:dyDescent="0.25">
      <c r="A56" s="121" t="s">
        <v>748</v>
      </c>
      <c r="B56" s="167" t="s">
        <v>751</v>
      </c>
      <c r="C56" s="19" t="s">
        <v>5</v>
      </c>
      <c r="D56" s="29" t="s">
        <v>156</v>
      </c>
      <c r="E56" s="231"/>
      <c r="F56" s="30" t="s">
        <v>6</v>
      </c>
    </row>
    <row r="57" spans="1:6" s="11" customFormat="1" ht="60" x14ac:dyDescent="0.25">
      <c r="A57" s="121" t="s">
        <v>750</v>
      </c>
      <c r="B57" s="167" t="s">
        <v>972</v>
      </c>
      <c r="C57" s="28" t="s">
        <v>5</v>
      </c>
      <c r="D57" s="29" t="s">
        <v>156</v>
      </c>
      <c r="E57" s="231"/>
      <c r="F57" s="30" t="s">
        <v>6</v>
      </c>
    </row>
    <row r="58" spans="1:6" ht="45" x14ac:dyDescent="0.25">
      <c r="A58" s="121" t="s">
        <v>1162</v>
      </c>
      <c r="B58" s="167" t="s">
        <v>754</v>
      </c>
      <c r="C58" s="19" t="s">
        <v>5</v>
      </c>
      <c r="D58" s="29" t="s">
        <v>156</v>
      </c>
      <c r="E58" s="231"/>
      <c r="F58" s="30" t="s">
        <v>6</v>
      </c>
    </row>
    <row r="59" spans="1:6" ht="45" x14ac:dyDescent="0.25">
      <c r="A59" s="121" t="s">
        <v>752</v>
      </c>
      <c r="B59" s="168" t="s">
        <v>756</v>
      </c>
      <c r="C59" s="159" t="s">
        <v>5</v>
      </c>
      <c r="D59" s="169" t="s">
        <v>156</v>
      </c>
      <c r="E59" s="231"/>
      <c r="F59" s="30" t="s">
        <v>6</v>
      </c>
    </row>
    <row r="60" spans="1:6" ht="30" x14ac:dyDescent="0.25">
      <c r="A60" s="121" t="s">
        <v>753</v>
      </c>
      <c r="B60" s="22" t="s">
        <v>758</v>
      </c>
      <c r="C60" s="19" t="s">
        <v>5</v>
      </c>
      <c r="D60" s="29" t="s">
        <v>156</v>
      </c>
      <c r="E60" s="231"/>
      <c r="F60" s="30" t="s">
        <v>6</v>
      </c>
    </row>
    <row r="61" spans="1:6" ht="30" x14ac:dyDescent="0.25">
      <c r="A61" s="121" t="s">
        <v>755</v>
      </c>
      <c r="B61" s="22" t="s">
        <v>760</v>
      </c>
      <c r="C61" s="19" t="s">
        <v>5</v>
      </c>
      <c r="D61" s="29" t="s">
        <v>156</v>
      </c>
      <c r="E61" s="231"/>
      <c r="F61" s="30" t="s">
        <v>6</v>
      </c>
    </row>
    <row r="62" spans="1:6" ht="30" x14ac:dyDescent="0.25">
      <c r="A62" s="121" t="s">
        <v>757</v>
      </c>
      <c r="B62" s="22" t="s">
        <v>762</v>
      </c>
      <c r="C62" s="28" t="s">
        <v>5</v>
      </c>
      <c r="D62" s="29" t="s">
        <v>156</v>
      </c>
      <c r="E62" s="231"/>
      <c r="F62" s="30" t="s">
        <v>6</v>
      </c>
    </row>
    <row r="63" spans="1:6" ht="45" x14ac:dyDescent="0.25">
      <c r="A63" s="293" t="s">
        <v>759</v>
      </c>
      <c r="B63" s="294" t="s">
        <v>1482</v>
      </c>
      <c r="C63" s="295" t="s">
        <v>5</v>
      </c>
      <c r="D63" s="296" t="s">
        <v>156</v>
      </c>
      <c r="E63" s="297"/>
      <c r="F63" s="298" t="s">
        <v>6</v>
      </c>
    </row>
    <row r="64" spans="1:6" ht="45" x14ac:dyDescent="0.25">
      <c r="A64" s="121" t="s">
        <v>761</v>
      </c>
      <c r="B64" s="22" t="s">
        <v>765</v>
      </c>
      <c r="C64" s="19" t="s">
        <v>5</v>
      </c>
      <c r="D64" s="29" t="s">
        <v>156</v>
      </c>
      <c r="E64" s="231"/>
      <c r="F64" s="30" t="s">
        <v>6</v>
      </c>
    </row>
    <row r="65" spans="1:6" ht="45" x14ac:dyDescent="0.25">
      <c r="A65" s="121" t="s">
        <v>763</v>
      </c>
      <c r="B65" s="22" t="s">
        <v>766</v>
      </c>
      <c r="C65" s="28" t="s">
        <v>5</v>
      </c>
      <c r="D65" s="29" t="s">
        <v>156</v>
      </c>
      <c r="E65" s="231"/>
      <c r="F65" s="30" t="s">
        <v>6</v>
      </c>
    </row>
    <row r="66" spans="1:6" ht="45" x14ac:dyDescent="0.25">
      <c r="A66" s="121" t="s">
        <v>764</v>
      </c>
      <c r="B66" s="22" t="s">
        <v>767</v>
      </c>
      <c r="C66" s="28" t="s">
        <v>5</v>
      </c>
      <c r="D66" s="29" t="s">
        <v>156</v>
      </c>
      <c r="E66" s="231"/>
      <c r="F66" s="30" t="s">
        <v>6</v>
      </c>
    </row>
    <row r="67" spans="1:6" ht="30" x14ac:dyDescent="0.25">
      <c r="A67" s="121" t="s">
        <v>1163</v>
      </c>
      <c r="B67" s="22" t="s">
        <v>768</v>
      </c>
      <c r="C67" s="28" t="s">
        <v>5</v>
      </c>
      <c r="D67" s="29" t="s">
        <v>156</v>
      </c>
      <c r="E67" s="231"/>
      <c r="F67" s="30" t="s">
        <v>6</v>
      </c>
    </row>
    <row r="68" spans="1:6" ht="15.75" thickBot="1" x14ac:dyDescent="0.3">
      <c r="A68" s="16"/>
      <c r="B68" s="16"/>
      <c r="C68" s="16"/>
      <c r="D68" s="16"/>
      <c r="E68" s="129"/>
      <c r="F68" s="129"/>
    </row>
    <row r="69" spans="1:6" ht="18.75" x14ac:dyDescent="0.25">
      <c r="A69" s="40" t="s">
        <v>499</v>
      </c>
      <c r="B69" s="41" t="s">
        <v>500</v>
      </c>
      <c r="C69" s="105"/>
      <c r="D69" s="106"/>
      <c r="E69" s="107"/>
      <c r="F69" s="108"/>
    </row>
    <row r="70" spans="1:6" ht="48" x14ac:dyDescent="0.25">
      <c r="A70" s="43" t="s">
        <v>2</v>
      </c>
      <c r="B70" s="44" t="s">
        <v>1</v>
      </c>
      <c r="C70" s="44" t="s">
        <v>3</v>
      </c>
      <c r="D70" s="38" t="s">
        <v>69</v>
      </c>
      <c r="E70" s="95" t="s">
        <v>71</v>
      </c>
      <c r="F70" s="96" t="s">
        <v>70</v>
      </c>
    </row>
    <row r="71" spans="1:6" ht="60" x14ac:dyDescent="0.25">
      <c r="A71" s="22" t="s">
        <v>501</v>
      </c>
      <c r="B71" s="22" t="s">
        <v>502</v>
      </c>
      <c r="C71" s="19" t="s">
        <v>5</v>
      </c>
      <c r="D71" s="29" t="s">
        <v>156</v>
      </c>
      <c r="E71" s="98"/>
      <c r="F71" s="30" t="s">
        <v>6</v>
      </c>
    </row>
    <row r="72" spans="1:6" ht="45" x14ac:dyDescent="0.25">
      <c r="A72" s="22" t="s">
        <v>503</v>
      </c>
      <c r="B72" s="22" t="s">
        <v>504</v>
      </c>
      <c r="C72" s="19" t="s">
        <v>5</v>
      </c>
      <c r="D72" s="29" t="s">
        <v>156</v>
      </c>
      <c r="E72" s="90"/>
      <c r="F72" s="30" t="s">
        <v>6</v>
      </c>
    </row>
    <row r="73" spans="1:6" ht="45" x14ac:dyDescent="0.25">
      <c r="A73" s="22" t="s">
        <v>505</v>
      </c>
      <c r="B73" s="22" t="s">
        <v>1164</v>
      </c>
      <c r="C73" s="19" t="s">
        <v>5</v>
      </c>
      <c r="D73" s="29" t="s">
        <v>156</v>
      </c>
      <c r="E73" s="90"/>
      <c r="F73" s="30" t="s">
        <v>6</v>
      </c>
    </row>
    <row r="74" spans="1:6" ht="90" x14ac:dyDescent="0.25">
      <c r="A74" s="22" t="s">
        <v>507</v>
      </c>
      <c r="B74" s="22" t="s">
        <v>506</v>
      </c>
      <c r="C74" s="19" t="s">
        <v>5</v>
      </c>
      <c r="D74" s="29" t="s">
        <v>156</v>
      </c>
      <c r="E74" s="90"/>
      <c r="F74" s="30" t="s">
        <v>6</v>
      </c>
    </row>
    <row r="75" spans="1:6" ht="45" x14ac:dyDescent="0.25">
      <c r="A75" s="22" t="s">
        <v>509</v>
      </c>
      <c r="B75" s="22" t="s">
        <v>508</v>
      </c>
      <c r="C75" s="19" t="s">
        <v>5</v>
      </c>
      <c r="D75" s="29" t="s">
        <v>156</v>
      </c>
      <c r="E75" s="90"/>
      <c r="F75" s="30" t="s">
        <v>6</v>
      </c>
    </row>
    <row r="76" spans="1:6" ht="45" x14ac:dyDescent="0.25">
      <c r="A76" s="22" t="s">
        <v>511</v>
      </c>
      <c r="B76" s="22" t="s">
        <v>510</v>
      </c>
      <c r="C76" s="19" t="s">
        <v>5</v>
      </c>
      <c r="D76" s="29" t="s">
        <v>156</v>
      </c>
      <c r="E76" s="90"/>
      <c r="F76" s="30" t="s">
        <v>6</v>
      </c>
    </row>
    <row r="77" spans="1:6" ht="105" x14ac:dyDescent="0.25">
      <c r="A77" s="22" t="s">
        <v>513</v>
      </c>
      <c r="B77" s="22" t="s">
        <v>512</v>
      </c>
      <c r="C77" s="19" t="s">
        <v>5</v>
      </c>
      <c r="D77" s="29" t="s">
        <v>156</v>
      </c>
      <c r="E77" s="90"/>
      <c r="F77" s="30" t="s">
        <v>6</v>
      </c>
    </row>
    <row r="78" spans="1:6" ht="45" x14ac:dyDescent="0.25">
      <c r="A78" s="22" t="s">
        <v>515</v>
      </c>
      <c r="B78" s="22" t="s">
        <v>514</v>
      </c>
      <c r="C78" s="19" t="s">
        <v>5</v>
      </c>
      <c r="D78" s="29" t="s">
        <v>156</v>
      </c>
      <c r="E78" s="90"/>
      <c r="F78" s="30" t="s">
        <v>6</v>
      </c>
    </row>
    <row r="79" spans="1:6" ht="45" x14ac:dyDescent="0.25">
      <c r="A79" s="22" t="s">
        <v>1165</v>
      </c>
      <c r="B79" s="22" t="s">
        <v>516</v>
      </c>
      <c r="C79" s="19" t="s">
        <v>5</v>
      </c>
      <c r="D79" s="29" t="s">
        <v>156</v>
      </c>
      <c r="E79" s="90"/>
      <c r="F79" s="30" t="s">
        <v>6</v>
      </c>
    </row>
    <row r="80" spans="1:6" ht="60" x14ac:dyDescent="0.25">
      <c r="A80" s="22" t="s">
        <v>1166</v>
      </c>
      <c r="B80" s="22" t="s">
        <v>517</v>
      </c>
      <c r="C80" s="19" t="s">
        <v>5</v>
      </c>
      <c r="D80" s="29" t="s">
        <v>156</v>
      </c>
      <c r="E80" s="90"/>
      <c r="F80" s="30" t="s">
        <v>6</v>
      </c>
    </row>
    <row r="81" spans="1:6" ht="30" x14ac:dyDescent="0.25">
      <c r="A81" s="22" t="s">
        <v>1167</v>
      </c>
      <c r="B81" s="22" t="s">
        <v>520</v>
      </c>
      <c r="C81" s="19" t="s">
        <v>5</v>
      </c>
      <c r="D81" s="29" t="s">
        <v>156</v>
      </c>
      <c r="E81" s="90"/>
      <c r="F81" s="30" t="s">
        <v>6</v>
      </c>
    </row>
    <row r="82" spans="1:6" ht="30" x14ac:dyDescent="0.25">
      <c r="A82" s="22" t="s">
        <v>518</v>
      </c>
      <c r="B82" s="22" t="s">
        <v>521</v>
      </c>
      <c r="C82" s="19" t="s">
        <v>5</v>
      </c>
      <c r="D82" s="29" t="s">
        <v>156</v>
      </c>
      <c r="E82" s="90"/>
      <c r="F82" s="30" t="s">
        <v>6</v>
      </c>
    </row>
    <row r="83" spans="1:6" ht="60" x14ac:dyDescent="0.25">
      <c r="A83" s="22" t="s">
        <v>519</v>
      </c>
      <c r="B83" s="22" t="s">
        <v>1078</v>
      </c>
      <c r="C83" s="19" t="s">
        <v>5</v>
      </c>
      <c r="D83" s="29" t="s">
        <v>156</v>
      </c>
      <c r="E83" s="90"/>
      <c r="F83" s="30" t="s">
        <v>6</v>
      </c>
    </row>
    <row r="84" spans="1:6" ht="75" x14ac:dyDescent="0.25">
      <c r="A84" s="22" t="s">
        <v>1168</v>
      </c>
      <c r="B84" s="22" t="s">
        <v>535</v>
      </c>
      <c r="C84" s="19" t="s">
        <v>5</v>
      </c>
      <c r="D84" s="29" t="s">
        <v>156</v>
      </c>
      <c r="E84" s="90"/>
      <c r="F84" s="30" t="s">
        <v>6</v>
      </c>
    </row>
    <row r="85" spans="1:6" ht="45" x14ac:dyDescent="0.25">
      <c r="A85" s="22" t="s">
        <v>522</v>
      </c>
      <c r="B85" s="22" t="s">
        <v>1079</v>
      </c>
      <c r="C85" s="28" t="s">
        <v>5</v>
      </c>
      <c r="D85" s="29" t="s">
        <v>156</v>
      </c>
      <c r="E85" s="90"/>
      <c r="F85" s="30" t="s">
        <v>6</v>
      </c>
    </row>
    <row r="86" spans="1:6" ht="45" x14ac:dyDescent="0.25">
      <c r="A86" s="22" t="s">
        <v>523</v>
      </c>
      <c r="B86" s="119" t="s">
        <v>526</v>
      </c>
      <c r="C86" s="19" t="s">
        <v>5</v>
      </c>
      <c r="D86" s="29" t="s">
        <v>156</v>
      </c>
      <c r="E86" s="90"/>
      <c r="F86" s="30" t="s">
        <v>6</v>
      </c>
    </row>
    <row r="87" spans="1:6" ht="45" x14ac:dyDescent="0.25">
      <c r="A87" s="22" t="s">
        <v>1169</v>
      </c>
      <c r="B87" s="119" t="s">
        <v>974</v>
      </c>
      <c r="C87" s="19" t="s">
        <v>5</v>
      </c>
      <c r="D87" s="29" t="s">
        <v>156</v>
      </c>
      <c r="E87" s="98"/>
      <c r="F87" s="30" t="s">
        <v>6</v>
      </c>
    </row>
    <row r="88" spans="1:6" ht="30" x14ac:dyDescent="0.25">
      <c r="A88" s="22" t="s">
        <v>524</v>
      </c>
      <c r="B88" s="119" t="s">
        <v>531</v>
      </c>
      <c r="C88" s="19" t="s">
        <v>5</v>
      </c>
      <c r="D88" s="29" t="s">
        <v>156</v>
      </c>
      <c r="E88" s="90"/>
      <c r="F88" s="30" t="s">
        <v>6</v>
      </c>
    </row>
    <row r="89" spans="1:6" s="310" customFormat="1" ht="30" x14ac:dyDescent="0.25">
      <c r="A89" s="294" t="s">
        <v>525</v>
      </c>
      <c r="B89" s="304" t="s">
        <v>1495</v>
      </c>
      <c r="C89" s="305" t="s">
        <v>5</v>
      </c>
      <c r="D89" s="305" t="s">
        <v>156</v>
      </c>
      <c r="E89" s="301"/>
      <c r="F89" s="298" t="s">
        <v>6</v>
      </c>
    </row>
    <row r="90" spans="1:6" ht="60" x14ac:dyDescent="0.25">
      <c r="A90" s="22" t="s">
        <v>1170</v>
      </c>
      <c r="B90" s="119" t="s">
        <v>973</v>
      </c>
      <c r="C90" s="19" t="s">
        <v>5</v>
      </c>
      <c r="D90" s="28" t="s">
        <v>156</v>
      </c>
      <c r="E90" s="90"/>
      <c r="F90" s="30" t="s">
        <v>6</v>
      </c>
    </row>
    <row r="91" spans="1:6" s="306" customFormat="1" ht="30" x14ac:dyDescent="0.25">
      <c r="A91" s="294" t="s">
        <v>1171</v>
      </c>
      <c r="B91" s="304" t="s">
        <v>1489</v>
      </c>
      <c r="C91" s="305" t="s">
        <v>5</v>
      </c>
      <c r="D91" s="305" t="s">
        <v>156</v>
      </c>
      <c r="E91" s="301"/>
      <c r="F91" s="298" t="s">
        <v>6</v>
      </c>
    </row>
    <row r="92" spans="1:6" s="166" customFormat="1" ht="45" x14ac:dyDescent="0.25">
      <c r="A92" s="22" t="s">
        <v>527</v>
      </c>
      <c r="B92" s="119" t="s">
        <v>1174</v>
      </c>
      <c r="C92" s="19" t="s">
        <v>5</v>
      </c>
      <c r="D92" s="28" t="s">
        <v>156</v>
      </c>
      <c r="E92" s="90"/>
      <c r="F92" s="30" t="s">
        <v>6</v>
      </c>
    </row>
    <row r="93" spans="1:6" s="166" customFormat="1" ht="135" x14ac:dyDescent="0.25">
      <c r="A93" s="22" t="s">
        <v>528</v>
      </c>
      <c r="B93" s="119" t="s">
        <v>771</v>
      </c>
      <c r="C93" s="19" t="s">
        <v>5</v>
      </c>
      <c r="D93" s="28" t="s">
        <v>156</v>
      </c>
      <c r="E93" s="90"/>
      <c r="F93" s="30" t="s">
        <v>6</v>
      </c>
    </row>
    <row r="94" spans="1:6" s="166" customFormat="1" ht="150" x14ac:dyDescent="0.25">
      <c r="A94" s="22" t="s">
        <v>529</v>
      </c>
      <c r="B94" s="119" t="s">
        <v>1175</v>
      </c>
      <c r="C94" s="19" t="s">
        <v>5</v>
      </c>
      <c r="D94" s="28" t="s">
        <v>156</v>
      </c>
      <c r="E94" s="90"/>
      <c r="F94" s="30" t="s">
        <v>6</v>
      </c>
    </row>
    <row r="95" spans="1:6" s="166" customFormat="1" ht="105" x14ac:dyDescent="0.25">
      <c r="A95" s="22" t="s">
        <v>530</v>
      </c>
      <c r="B95" s="119" t="s">
        <v>1176</v>
      </c>
      <c r="C95" s="19" t="s">
        <v>5</v>
      </c>
      <c r="D95" s="28" t="s">
        <v>156</v>
      </c>
      <c r="E95" s="90"/>
      <c r="F95" s="30" t="s">
        <v>6</v>
      </c>
    </row>
    <row r="96" spans="1:6" s="166" customFormat="1" ht="60" x14ac:dyDescent="0.25">
      <c r="A96" s="22" t="s">
        <v>1172</v>
      </c>
      <c r="B96" s="119" t="s">
        <v>1177</v>
      </c>
      <c r="C96" s="19" t="s">
        <v>5</v>
      </c>
      <c r="D96" s="28" t="s">
        <v>156</v>
      </c>
      <c r="E96" s="90"/>
      <c r="F96" s="30" t="s">
        <v>6</v>
      </c>
    </row>
    <row r="97" spans="1:6" s="166" customFormat="1" ht="60" x14ac:dyDescent="0.25">
      <c r="A97" s="22" t="s">
        <v>536</v>
      </c>
      <c r="B97" s="119" t="s">
        <v>1178</v>
      </c>
      <c r="C97" s="19" t="s">
        <v>5</v>
      </c>
      <c r="D97" s="28" t="s">
        <v>156</v>
      </c>
      <c r="E97" s="90"/>
      <c r="F97" s="30" t="s">
        <v>6</v>
      </c>
    </row>
    <row r="98" spans="1:6" s="166" customFormat="1" ht="75" x14ac:dyDescent="0.25">
      <c r="A98" s="22" t="s">
        <v>769</v>
      </c>
      <c r="B98" s="119" t="s">
        <v>1179</v>
      </c>
      <c r="C98" s="19" t="s">
        <v>5</v>
      </c>
      <c r="D98" s="28" t="s">
        <v>156</v>
      </c>
      <c r="E98" s="90"/>
      <c r="F98" s="30" t="s">
        <v>6</v>
      </c>
    </row>
    <row r="99" spans="1:6" s="166" customFormat="1" ht="45" x14ac:dyDescent="0.25">
      <c r="A99" s="22" t="s">
        <v>1173</v>
      </c>
      <c r="B99" s="119" t="s">
        <v>1180</v>
      </c>
      <c r="C99" s="19" t="s">
        <v>5</v>
      </c>
      <c r="D99" s="28" t="s">
        <v>156</v>
      </c>
      <c r="E99" s="90"/>
      <c r="F99" s="30" t="s">
        <v>6</v>
      </c>
    </row>
    <row r="100" spans="1:6" s="166" customFormat="1" ht="45" x14ac:dyDescent="0.25">
      <c r="A100" s="22" t="s">
        <v>770</v>
      </c>
      <c r="B100" s="119" t="s">
        <v>1181</v>
      </c>
      <c r="C100" s="19" t="s">
        <v>5</v>
      </c>
      <c r="D100" s="28" t="s">
        <v>156</v>
      </c>
      <c r="E100" s="90"/>
      <c r="F100" s="30" t="s">
        <v>6</v>
      </c>
    </row>
    <row r="101" spans="1:6" s="166" customFormat="1" ht="60" x14ac:dyDescent="0.25">
      <c r="A101" s="22" t="s">
        <v>943</v>
      </c>
      <c r="B101" s="119" t="s">
        <v>1392</v>
      </c>
      <c r="C101" s="19" t="s">
        <v>5</v>
      </c>
      <c r="D101" s="28" t="s">
        <v>156</v>
      </c>
      <c r="E101" s="90"/>
      <c r="F101" s="30" t="s">
        <v>6</v>
      </c>
    </row>
    <row r="102" spans="1:6" s="166" customFormat="1" ht="30" x14ac:dyDescent="0.25">
      <c r="A102" s="22" t="s">
        <v>944</v>
      </c>
      <c r="B102" s="119" t="s">
        <v>1182</v>
      </c>
      <c r="C102" s="19" t="s">
        <v>5</v>
      </c>
      <c r="D102" s="28" t="s">
        <v>156</v>
      </c>
      <c r="E102" s="90"/>
      <c r="F102" s="30" t="s">
        <v>6</v>
      </c>
    </row>
    <row r="103" spans="1:6" s="166" customFormat="1" ht="45" x14ac:dyDescent="0.25">
      <c r="A103" s="22" t="s">
        <v>945</v>
      </c>
      <c r="B103" s="119" t="s">
        <v>975</v>
      </c>
      <c r="C103" s="19" t="s">
        <v>5</v>
      </c>
      <c r="D103" s="28" t="s">
        <v>156</v>
      </c>
      <c r="E103" s="90"/>
      <c r="F103" s="30" t="s">
        <v>6</v>
      </c>
    </row>
    <row r="104" spans="1:6" s="166" customFormat="1" ht="15.75" thickBot="1" x14ac:dyDescent="0.3">
      <c r="A104" s="54"/>
      <c r="B104" s="170"/>
      <c r="C104" s="171"/>
      <c r="D104" s="172"/>
      <c r="E104" s="173"/>
      <c r="F104" s="174"/>
    </row>
    <row r="105" spans="1:6" ht="18.75" x14ac:dyDescent="0.25">
      <c r="A105" s="40" t="s">
        <v>772</v>
      </c>
      <c r="B105" s="41" t="s">
        <v>773</v>
      </c>
      <c r="C105" s="42"/>
      <c r="D105" s="35"/>
      <c r="E105" s="93"/>
      <c r="F105" s="94"/>
    </row>
    <row r="106" spans="1:6" ht="48" x14ac:dyDescent="0.25">
      <c r="A106" s="43" t="s">
        <v>2</v>
      </c>
      <c r="B106" s="44" t="s">
        <v>1</v>
      </c>
      <c r="C106" s="44" t="s">
        <v>3</v>
      </c>
      <c r="D106" s="38" t="s">
        <v>69</v>
      </c>
      <c r="E106" s="95" t="s">
        <v>71</v>
      </c>
      <c r="F106" s="96" t="s">
        <v>70</v>
      </c>
    </row>
    <row r="107" spans="1:6" ht="75" x14ac:dyDescent="0.25">
      <c r="A107" s="24" t="s">
        <v>774</v>
      </c>
      <c r="B107" s="22" t="s">
        <v>775</v>
      </c>
      <c r="C107" s="19" t="s">
        <v>5</v>
      </c>
      <c r="D107" s="29" t="s">
        <v>156</v>
      </c>
      <c r="E107" s="90"/>
      <c r="F107" s="30" t="s">
        <v>6</v>
      </c>
    </row>
    <row r="108" spans="1:6" ht="30" x14ac:dyDescent="0.25">
      <c r="A108" s="24" t="s">
        <v>776</v>
      </c>
      <c r="B108" s="22" t="s">
        <v>976</v>
      </c>
      <c r="C108" s="19" t="s">
        <v>5</v>
      </c>
      <c r="D108" s="29" t="s">
        <v>156</v>
      </c>
      <c r="E108" s="90"/>
      <c r="F108" s="30" t="s">
        <v>6</v>
      </c>
    </row>
    <row r="109" spans="1:6" ht="45" x14ac:dyDescent="0.25">
      <c r="A109" s="24" t="s">
        <v>777</v>
      </c>
      <c r="B109" s="22" t="s">
        <v>778</v>
      </c>
      <c r="C109" s="19" t="s">
        <v>5</v>
      </c>
      <c r="D109" s="28" t="s">
        <v>156</v>
      </c>
      <c r="E109" s="90"/>
      <c r="F109" s="30" t="s">
        <v>6</v>
      </c>
    </row>
    <row r="110" spans="1:6" ht="45" x14ac:dyDescent="0.25">
      <c r="A110" s="24" t="s">
        <v>779</v>
      </c>
      <c r="B110" s="22" t="s">
        <v>780</v>
      </c>
      <c r="C110" s="19" t="s">
        <v>5</v>
      </c>
      <c r="D110" s="29" t="s">
        <v>156</v>
      </c>
      <c r="E110" s="90"/>
      <c r="F110" s="30" t="s">
        <v>6</v>
      </c>
    </row>
    <row r="111" spans="1:6" ht="60" x14ac:dyDescent="0.25">
      <c r="A111" s="24" t="s">
        <v>781</v>
      </c>
      <c r="B111" s="22" t="s">
        <v>782</v>
      </c>
      <c r="C111" s="19" t="s">
        <v>5</v>
      </c>
      <c r="D111" s="29" t="s">
        <v>156</v>
      </c>
      <c r="E111" s="90"/>
      <c r="F111" s="30" t="s">
        <v>6</v>
      </c>
    </row>
    <row r="112" spans="1:6" ht="30" x14ac:dyDescent="0.25">
      <c r="A112" s="24" t="s">
        <v>783</v>
      </c>
      <c r="B112" s="22" t="s">
        <v>784</v>
      </c>
      <c r="C112" s="19" t="s">
        <v>5</v>
      </c>
      <c r="D112" s="29" t="s">
        <v>156</v>
      </c>
      <c r="E112" s="90"/>
      <c r="F112" s="30" t="s">
        <v>6</v>
      </c>
    </row>
    <row r="113" spans="1:6" ht="45" x14ac:dyDescent="0.25">
      <c r="A113" s="24" t="s">
        <v>785</v>
      </c>
      <c r="B113" s="22" t="s">
        <v>786</v>
      </c>
      <c r="C113" s="19" t="s">
        <v>5</v>
      </c>
      <c r="D113" s="29" t="s">
        <v>156</v>
      </c>
      <c r="E113" s="90"/>
      <c r="F113" s="30" t="s">
        <v>6</v>
      </c>
    </row>
    <row r="114" spans="1:6" ht="30" x14ac:dyDescent="0.25">
      <c r="A114" s="24" t="s">
        <v>787</v>
      </c>
      <c r="B114" s="22" t="s">
        <v>1062</v>
      </c>
      <c r="C114" s="19" t="s">
        <v>5</v>
      </c>
      <c r="D114" s="29" t="s">
        <v>156</v>
      </c>
      <c r="E114" s="90"/>
      <c r="F114" s="30" t="s">
        <v>6</v>
      </c>
    </row>
    <row r="115" spans="1:6" s="21" customFormat="1" ht="30" x14ac:dyDescent="0.25">
      <c r="A115" s="24" t="s">
        <v>788</v>
      </c>
      <c r="B115" s="138" t="s">
        <v>791</v>
      </c>
      <c r="C115" s="19" t="s">
        <v>5</v>
      </c>
      <c r="D115" s="28" t="s">
        <v>156</v>
      </c>
      <c r="E115" s="90"/>
      <c r="F115" s="30" t="s">
        <v>6</v>
      </c>
    </row>
    <row r="116" spans="1:6" s="21" customFormat="1" ht="45" x14ac:dyDescent="0.25">
      <c r="A116" s="24" t="s">
        <v>789</v>
      </c>
      <c r="B116" s="138" t="s">
        <v>793</v>
      </c>
      <c r="C116" s="19" t="s">
        <v>5</v>
      </c>
      <c r="D116" s="28" t="s">
        <v>156</v>
      </c>
      <c r="E116" s="90"/>
      <c r="F116" s="30" t="s">
        <v>6</v>
      </c>
    </row>
    <row r="117" spans="1:6" s="100" customFormat="1" ht="30" x14ac:dyDescent="0.2">
      <c r="A117" s="24" t="s">
        <v>790</v>
      </c>
      <c r="B117" s="138" t="s">
        <v>992</v>
      </c>
      <c r="C117" s="19" t="s">
        <v>5</v>
      </c>
      <c r="D117" s="28" t="s">
        <v>156</v>
      </c>
      <c r="E117" s="90"/>
      <c r="F117" s="30" t="s">
        <v>6</v>
      </c>
    </row>
    <row r="118" spans="1:6" s="21" customFormat="1" ht="30" x14ac:dyDescent="0.25">
      <c r="A118" s="24" t="s">
        <v>792</v>
      </c>
      <c r="B118" s="18" t="s">
        <v>1183</v>
      </c>
      <c r="C118" s="28" t="s">
        <v>5</v>
      </c>
      <c r="D118" s="29" t="s">
        <v>156</v>
      </c>
      <c r="E118" s="90"/>
      <c r="F118" s="30" t="s">
        <v>6</v>
      </c>
    </row>
    <row r="119" spans="1:6" s="21" customFormat="1" ht="30" x14ac:dyDescent="0.25">
      <c r="A119" s="24" t="s">
        <v>1018</v>
      </c>
      <c r="B119" s="18" t="s">
        <v>1184</v>
      </c>
      <c r="C119" s="28" t="s">
        <v>5</v>
      </c>
      <c r="D119" s="29" t="s">
        <v>156</v>
      </c>
      <c r="E119" s="90"/>
      <c r="F119" s="30" t="s">
        <v>6</v>
      </c>
    </row>
    <row r="120" spans="1:6" ht="15.75" thickBot="1" x14ac:dyDescent="0.3">
      <c r="A120" s="16"/>
      <c r="B120" s="16"/>
      <c r="C120" s="16"/>
      <c r="D120" s="16"/>
      <c r="E120" s="129"/>
      <c r="F120" s="129"/>
    </row>
    <row r="121" spans="1:6" ht="18.75" x14ac:dyDescent="0.25">
      <c r="A121" s="40" t="s">
        <v>1190</v>
      </c>
      <c r="B121" s="41" t="s">
        <v>795</v>
      </c>
      <c r="C121" s="42"/>
      <c r="D121" s="35"/>
      <c r="E121" s="93"/>
      <c r="F121" s="94"/>
    </row>
    <row r="122" spans="1:6" ht="48" x14ac:dyDescent="0.25">
      <c r="A122" s="43" t="s">
        <v>2</v>
      </c>
      <c r="B122" s="44" t="s">
        <v>1</v>
      </c>
      <c r="C122" s="44" t="s">
        <v>3</v>
      </c>
      <c r="D122" s="38" t="s">
        <v>69</v>
      </c>
      <c r="E122" s="95" t="s">
        <v>71</v>
      </c>
      <c r="F122" s="96" t="s">
        <v>70</v>
      </c>
    </row>
    <row r="123" spans="1:6" ht="60" x14ac:dyDescent="0.25">
      <c r="A123" s="24" t="s">
        <v>1191</v>
      </c>
      <c r="B123" s="22" t="s">
        <v>797</v>
      </c>
      <c r="C123" s="19" t="s">
        <v>5</v>
      </c>
      <c r="D123" s="29" t="s">
        <v>156</v>
      </c>
      <c r="E123" s="231"/>
      <c r="F123" s="30" t="s">
        <v>6</v>
      </c>
    </row>
    <row r="124" spans="1:6" ht="60" x14ac:dyDescent="0.25">
      <c r="A124" s="24" t="s">
        <v>1192</v>
      </c>
      <c r="B124" s="22" t="s">
        <v>799</v>
      </c>
      <c r="C124" s="19" t="s">
        <v>5</v>
      </c>
      <c r="D124" s="29" t="s">
        <v>156</v>
      </c>
      <c r="E124" s="231"/>
      <c r="F124" s="30" t="s">
        <v>6</v>
      </c>
    </row>
    <row r="125" spans="1:6" ht="45" x14ac:dyDescent="0.25">
      <c r="A125" s="24" t="s">
        <v>1193</v>
      </c>
      <c r="B125" s="22" t="s">
        <v>801</v>
      </c>
      <c r="C125" s="19" t="s">
        <v>5</v>
      </c>
      <c r="D125" s="29" t="s">
        <v>156</v>
      </c>
      <c r="E125" s="231"/>
      <c r="F125" s="30" t="s">
        <v>6</v>
      </c>
    </row>
    <row r="126" spans="1:6" ht="75" x14ac:dyDescent="0.25">
      <c r="A126" s="24" t="s">
        <v>1194</v>
      </c>
      <c r="B126" s="22" t="s">
        <v>803</v>
      </c>
      <c r="C126" s="19" t="s">
        <v>5</v>
      </c>
      <c r="D126" s="29" t="s">
        <v>156</v>
      </c>
      <c r="E126" s="231"/>
      <c r="F126" s="30" t="s">
        <v>6</v>
      </c>
    </row>
    <row r="127" spans="1:6" ht="30" x14ac:dyDescent="0.25">
      <c r="A127" s="24" t="s">
        <v>1195</v>
      </c>
      <c r="B127" s="22" t="s">
        <v>805</v>
      </c>
      <c r="C127" s="28" t="s">
        <v>5</v>
      </c>
      <c r="D127" s="29" t="s">
        <v>156</v>
      </c>
      <c r="E127" s="231"/>
      <c r="F127" s="30" t="s">
        <v>6</v>
      </c>
    </row>
    <row r="128" spans="1:6" ht="45" x14ac:dyDescent="0.25">
      <c r="A128" s="24" t="s">
        <v>1196</v>
      </c>
      <c r="B128" s="22" t="s">
        <v>807</v>
      </c>
      <c r="C128" s="19" t="s">
        <v>5</v>
      </c>
      <c r="D128" s="29" t="s">
        <v>156</v>
      </c>
      <c r="E128" s="231"/>
      <c r="F128" s="30" t="s">
        <v>6</v>
      </c>
    </row>
    <row r="129" spans="1:6" ht="45" x14ac:dyDescent="0.25">
      <c r="A129" s="24" t="s">
        <v>1197</v>
      </c>
      <c r="B129" s="22" t="s">
        <v>809</v>
      </c>
      <c r="C129" s="19" t="s">
        <v>5</v>
      </c>
      <c r="D129" s="29" t="s">
        <v>156</v>
      </c>
      <c r="E129" s="231"/>
      <c r="F129" s="30" t="s">
        <v>6</v>
      </c>
    </row>
    <row r="130" spans="1:6" ht="75" x14ac:dyDescent="0.25">
      <c r="A130" s="24" t="s">
        <v>1198</v>
      </c>
      <c r="B130" s="175" t="s">
        <v>811</v>
      </c>
      <c r="C130" s="19" t="s">
        <v>5</v>
      </c>
      <c r="D130" s="29" t="s">
        <v>156</v>
      </c>
      <c r="E130" s="231"/>
      <c r="F130" s="30" t="s">
        <v>6</v>
      </c>
    </row>
    <row r="131" spans="1:6" ht="75" x14ac:dyDescent="0.25">
      <c r="A131" s="24" t="s">
        <v>1199</v>
      </c>
      <c r="B131" s="22" t="s">
        <v>813</v>
      </c>
      <c r="C131" s="28" t="s">
        <v>5</v>
      </c>
      <c r="D131" s="29" t="s">
        <v>156</v>
      </c>
      <c r="E131" s="231"/>
      <c r="F131" s="30" t="s">
        <v>6</v>
      </c>
    </row>
    <row r="132" spans="1:6" ht="25.9" customHeight="1" x14ac:dyDescent="0.25">
      <c r="A132" s="24" t="s">
        <v>1200</v>
      </c>
      <c r="B132" s="22" t="s">
        <v>815</v>
      </c>
      <c r="C132" s="19" t="s">
        <v>5</v>
      </c>
      <c r="D132" s="29" t="s">
        <v>156</v>
      </c>
      <c r="E132" s="231"/>
      <c r="F132" s="30" t="s">
        <v>6</v>
      </c>
    </row>
    <row r="133" spans="1:6" ht="60" x14ac:dyDescent="0.25">
      <c r="A133" s="24" t="s">
        <v>1201</v>
      </c>
      <c r="B133" s="22" t="s">
        <v>1080</v>
      </c>
      <c r="C133" s="28" t="s">
        <v>5</v>
      </c>
      <c r="D133" s="29" t="s">
        <v>156</v>
      </c>
      <c r="E133" s="231"/>
      <c r="F133" s="30" t="s">
        <v>6</v>
      </c>
    </row>
    <row r="134" spans="1:6" ht="45" x14ac:dyDescent="0.25">
      <c r="A134" s="24" t="s">
        <v>1202</v>
      </c>
      <c r="B134" s="22" t="s">
        <v>816</v>
      </c>
      <c r="C134" s="19" t="s">
        <v>5</v>
      </c>
      <c r="D134" s="29" t="s">
        <v>156</v>
      </c>
      <c r="E134" s="231"/>
      <c r="F134" s="30" t="s">
        <v>6</v>
      </c>
    </row>
    <row r="135" spans="1:6" ht="75" x14ac:dyDescent="0.25">
      <c r="A135" s="24" t="s">
        <v>1203</v>
      </c>
      <c r="B135" s="22" t="s">
        <v>1081</v>
      </c>
      <c r="C135" s="28" t="s">
        <v>5</v>
      </c>
      <c r="D135" s="29" t="s">
        <v>156</v>
      </c>
      <c r="E135" s="231"/>
      <c r="F135" s="30" t="s">
        <v>6</v>
      </c>
    </row>
    <row r="136" spans="1:6" ht="45" x14ac:dyDescent="0.25">
      <c r="A136" s="24" t="s">
        <v>1204</v>
      </c>
      <c r="B136" s="22" t="s">
        <v>1186</v>
      </c>
      <c r="C136" s="19" t="s">
        <v>5</v>
      </c>
      <c r="D136" s="29" t="s">
        <v>156</v>
      </c>
      <c r="E136" s="231"/>
      <c r="F136" s="30" t="s">
        <v>6</v>
      </c>
    </row>
    <row r="137" spans="1:6" ht="75" x14ac:dyDescent="0.25">
      <c r="A137" s="24" t="s">
        <v>1205</v>
      </c>
      <c r="B137" s="22" t="s">
        <v>817</v>
      </c>
      <c r="C137" s="19" t="s">
        <v>5</v>
      </c>
      <c r="D137" s="29" t="s">
        <v>156</v>
      </c>
      <c r="E137" s="231"/>
      <c r="F137" s="30" t="s">
        <v>6</v>
      </c>
    </row>
    <row r="138" spans="1:6" ht="15.75" thickBot="1" x14ac:dyDescent="0.3">
      <c r="A138" s="16"/>
      <c r="B138" s="16"/>
      <c r="C138" s="16"/>
      <c r="D138" s="16"/>
      <c r="E138" s="129"/>
      <c r="F138" s="129"/>
    </row>
    <row r="139" spans="1:6" ht="18.75" x14ac:dyDescent="0.25">
      <c r="A139" s="40" t="s">
        <v>794</v>
      </c>
      <c r="B139" s="41" t="s">
        <v>819</v>
      </c>
      <c r="C139" s="42"/>
      <c r="D139" s="35"/>
      <c r="E139" s="93"/>
      <c r="F139" s="94"/>
    </row>
    <row r="140" spans="1:6" ht="48" x14ac:dyDescent="0.25">
      <c r="A140" s="43" t="s">
        <v>2</v>
      </c>
      <c r="B140" s="44" t="s">
        <v>1</v>
      </c>
      <c r="C140" s="44" t="s">
        <v>3</v>
      </c>
      <c r="D140" s="38" t="s">
        <v>69</v>
      </c>
      <c r="E140" s="95" t="s">
        <v>71</v>
      </c>
      <c r="F140" s="96" t="s">
        <v>70</v>
      </c>
    </row>
    <row r="141" spans="1:6" ht="45" x14ac:dyDescent="0.25">
      <c r="A141" s="24" t="s">
        <v>796</v>
      </c>
      <c r="B141" s="18" t="s">
        <v>1187</v>
      </c>
      <c r="C141" s="28" t="s">
        <v>5</v>
      </c>
      <c r="D141" s="28" t="s">
        <v>156</v>
      </c>
      <c r="E141" s="90"/>
      <c r="F141" s="30" t="s">
        <v>6</v>
      </c>
    </row>
    <row r="142" spans="1:6" ht="45" x14ac:dyDescent="0.25">
      <c r="A142" s="24" t="s">
        <v>1185</v>
      </c>
      <c r="B142" s="22" t="s">
        <v>823</v>
      </c>
      <c r="C142" s="19" t="s">
        <v>5</v>
      </c>
      <c r="D142" s="28" t="s">
        <v>156</v>
      </c>
      <c r="E142" s="90"/>
      <c r="F142" s="30" t="s">
        <v>6</v>
      </c>
    </row>
    <row r="143" spans="1:6" ht="60" x14ac:dyDescent="0.25">
      <c r="A143" s="24" t="s">
        <v>798</v>
      </c>
      <c r="B143" s="22" t="s">
        <v>824</v>
      </c>
      <c r="C143" s="19" t="s">
        <v>5</v>
      </c>
      <c r="D143" s="28" t="s">
        <v>156</v>
      </c>
      <c r="E143" s="90"/>
      <c r="F143" s="30" t="s">
        <v>6</v>
      </c>
    </row>
    <row r="144" spans="1:6" ht="45" x14ac:dyDescent="0.25">
      <c r="A144" s="24" t="s">
        <v>800</v>
      </c>
      <c r="B144" s="22" t="s">
        <v>825</v>
      </c>
      <c r="C144" s="28" t="s">
        <v>5</v>
      </c>
      <c r="D144" s="28" t="s">
        <v>156</v>
      </c>
      <c r="E144" s="90"/>
      <c r="F144" s="30" t="s">
        <v>6</v>
      </c>
    </row>
    <row r="145" spans="1:6" ht="120" x14ac:dyDescent="0.25">
      <c r="A145" s="24" t="s">
        <v>802</v>
      </c>
      <c r="B145" s="22" t="s">
        <v>1189</v>
      </c>
      <c r="C145" s="28" t="s">
        <v>5</v>
      </c>
      <c r="D145" s="28" t="s">
        <v>156</v>
      </c>
      <c r="E145" s="231"/>
      <c r="F145" s="30" t="s">
        <v>6</v>
      </c>
    </row>
    <row r="146" spans="1:6" ht="75" x14ac:dyDescent="0.25">
      <c r="A146" s="24" t="s">
        <v>804</v>
      </c>
      <c r="B146" s="22" t="s">
        <v>826</v>
      </c>
      <c r="C146" s="19" t="s">
        <v>5</v>
      </c>
      <c r="D146" s="28" t="s">
        <v>156</v>
      </c>
      <c r="E146" s="90"/>
      <c r="F146" s="30" t="s">
        <v>6</v>
      </c>
    </row>
    <row r="147" spans="1:6" ht="60" x14ac:dyDescent="0.25">
      <c r="A147" s="24" t="s">
        <v>806</v>
      </c>
      <c r="B147" s="22" t="s">
        <v>827</v>
      </c>
      <c r="C147" s="28" t="s">
        <v>5</v>
      </c>
      <c r="D147" s="28" t="s">
        <v>156</v>
      </c>
      <c r="E147" s="90"/>
      <c r="F147" s="30" t="s">
        <v>6</v>
      </c>
    </row>
    <row r="148" spans="1:6" ht="45" x14ac:dyDescent="0.25">
      <c r="A148" s="24" t="s">
        <v>808</v>
      </c>
      <c r="B148" s="22" t="s">
        <v>828</v>
      </c>
      <c r="C148" s="19" t="s">
        <v>5</v>
      </c>
      <c r="D148" s="28" t="s">
        <v>156</v>
      </c>
      <c r="E148" s="90"/>
      <c r="F148" s="30" t="s">
        <v>6</v>
      </c>
    </row>
    <row r="149" spans="1:6" ht="45" x14ac:dyDescent="0.25">
      <c r="A149" s="24" t="s">
        <v>810</v>
      </c>
      <c r="B149" s="22" t="s">
        <v>977</v>
      </c>
      <c r="C149" s="19" t="s">
        <v>5</v>
      </c>
      <c r="D149" s="28" t="s">
        <v>156</v>
      </c>
      <c r="E149" s="90"/>
      <c r="F149" s="30" t="s">
        <v>6</v>
      </c>
    </row>
    <row r="150" spans="1:6" ht="30" x14ac:dyDescent="0.25">
      <c r="A150" s="24" t="s">
        <v>812</v>
      </c>
      <c r="B150" s="22" t="s">
        <v>1188</v>
      </c>
      <c r="C150" s="19" t="s">
        <v>5</v>
      </c>
      <c r="D150" s="28" t="s">
        <v>156</v>
      </c>
      <c r="E150" s="90"/>
      <c r="F150" s="30" t="s">
        <v>6</v>
      </c>
    </row>
    <row r="151" spans="1:6" ht="45" x14ac:dyDescent="0.25">
      <c r="A151" s="303" t="s">
        <v>814</v>
      </c>
      <c r="B151" s="294" t="s">
        <v>1484</v>
      </c>
      <c r="C151" s="295" t="s">
        <v>5</v>
      </c>
      <c r="D151" s="305" t="s">
        <v>156</v>
      </c>
      <c r="E151" s="307"/>
      <c r="F151" s="298" t="s">
        <v>6</v>
      </c>
    </row>
    <row r="152" spans="1:6" ht="15.75" thickBot="1" x14ac:dyDescent="0.3">
      <c r="A152" s="176"/>
      <c r="B152" s="142"/>
      <c r="C152" s="142"/>
      <c r="D152" s="177"/>
      <c r="E152" s="129"/>
      <c r="F152" s="129"/>
    </row>
    <row r="153" spans="1:6" ht="18.75" x14ac:dyDescent="0.25">
      <c r="A153" s="33" t="s">
        <v>818</v>
      </c>
      <c r="B153" s="34" t="s">
        <v>830</v>
      </c>
      <c r="C153" s="35"/>
      <c r="D153" s="35"/>
      <c r="E153" s="93"/>
      <c r="F153" s="94"/>
    </row>
    <row r="154" spans="1:6" ht="48" x14ac:dyDescent="0.25">
      <c r="A154" s="37" t="s">
        <v>2</v>
      </c>
      <c r="B154" s="38" t="s">
        <v>1</v>
      </c>
      <c r="C154" s="38" t="s">
        <v>3</v>
      </c>
      <c r="D154" s="38" t="s">
        <v>69</v>
      </c>
      <c r="E154" s="95" t="s">
        <v>71</v>
      </c>
      <c r="F154" s="96" t="s">
        <v>70</v>
      </c>
    </row>
    <row r="155" spans="1:6" ht="45" x14ac:dyDescent="0.25">
      <c r="A155" s="22" t="s">
        <v>820</v>
      </c>
      <c r="B155" s="18" t="s">
        <v>832</v>
      </c>
      <c r="C155" s="19" t="s">
        <v>5</v>
      </c>
      <c r="D155" s="29" t="s">
        <v>156</v>
      </c>
      <c r="E155" s="90"/>
      <c r="F155" s="30" t="s">
        <v>6</v>
      </c>
    </row>
    <row r="156" spans="1:6" s="178" customFormat="1" ht="45" x14ac:dyDescent="0.25">
      <c r="A156" s="22" t="s">
        <v>821</v>
      </c>
      <c r="B156" s="18" t="s">
        <v>834</v>
      </c>
      <c r="C156" s="28" t="s">
        <v>5</v>
      </c>
      <c r="D156" s="29" t="s">
        <v>156</v>
      </c>
      <c r="E156" s="231"/>
      <c r="F156" s="30" t="s">
        <v>6</v>
      </c>
    </row>
    <row r="157" spans="1:6" s="178" customFormat="1" ht="30" x14ac:dyDescent="0.25">
      <c r="A157" s="22" t="s">
        <v>822</v>
      </c>
      <c r="B157" s="18" t="s">
        <v>836</v>
      </c>
      <c r="C157" s="28" t="s">
        <v>5</v>
      </c>
      <c r="D157" s="29" t="s">
        <v>156</v>
      </c>
      <c r="E157" s="231"/>
      <c r="F157" s="30" t="s">
        <v>6</v>
      </c>
    </row>
    <row r="158" spans="1:6" ht="15.75" thickBot="1" x14ac:dyDescent="0.3">
      <c r="A158" s="11"/>
      <c r="B158" s="11"/>
      <c r="C158" s="11"/>
      <c r="D158" s="11"/>
      <c r="E158" s="129"/>
      <c r="F158" s="129"/>
    </row>
    <row r="159" spans="1:6" ht="18.75" x14ac:dyDescent="0.25">
      <c r="A159" s="40" t="s">
        <v>829</v>
      </c>
      <c r="B159" s="41" t="s">
        <v>837</v>
      </c>
      <c r="C159" s="42"/>
      <c r="D159" s="35"/>
      <c r="E159" s="93"/>
      <c r="F159" s="94"/>
    </row>
    <row r="160" spans="1:6" ht="48" x14ac:dyDescent="0.25">
      <c r="A160" s="43" t="s">
        <v>2</v>
      </c>
      <c r="B160" s="44" t="s">
        <v>1</v>
      </c>
      <c r="C160" s="44" t="s">
        <v>3</v>
      </c>
      <c r="D160" s="38" t="s">
        <v>69</v>
      </c>
      <c r="E160" s="95" t="s">
        <v>71</v>
      </c>
      <c r="F160" s="96" t="s">
        <v>70</v>
      </c>
    </row>
    <row r="161" spans="1:6" ht="45" x14ac:dyDescent="0.25">
      <c r="A161" s="22" t="s">
        <v>831</v>
      </c>
      <c r="B161" s="167" t="s">
        <v>838</v>
      </c>
      <c r="C161" s="19" t="s">
        <v>5</v>
      </c>
      <c r="D161" s="29" t="s">
        <v>156</v>
      </c>
      <c r="E161" s="231"/>
      <c r="F161" s="30" t="s">
        <v>6</v>
      </c>
    </row>
    <row r="162" spans="1:6" ht="45" x14ac:dyDescent="0.25">
      <c r="A162" s="22" t="s">
        <v>833</v>
      </c>
      <c r="B162" s="167" t="s">
        <v>839</v>
      </c>
      <c r="C162" s="19" t="s">
        <v>5</v>
      </c>
      <c r="D162" s="29" t="s">
        <v>156</v>
      </c>
      <c r="E162" s="231"/>
      <c r="F162" s="30" t="s">
        <v>6</v>
      </c>
    </row>
    <row r="163" spans="1:6" ht="45" x14ac:dyDescent="0.25">
      <c r="A163" s="22" t="s">
        <v>1206</v>
      </c>
      <c r="B163" s="167" t="s">
        <v>840</v>
      </c>
      <c r="C163" s="19" t="s">
        <v>5</v>
      </c>
      <c r="D163" s="29" t="s">
        <v>156</v>
      </c>
      <c r="E163" s="231"/>
      <c r="F163" s="30" t="s">
        <v>6</v>
      </c>
    </row>
    <row r="164" spans="1:6" ht="45" x14ac:dyDescent="0.25">
      <c r="A164" s="22" t="s">
        <v>835</v>
      </c>
      <c r="B164" s="167" t="s">
        <v>841</v>
      </c>
      <c r="C164" s="19" t="s">
        <v>5</v>
      </c>
      <c r="D164" s="29" t="s">
        <v>156</v>
      </c>
      <c r="E164" s="231"/>
      <c r="F164" s="30" t="s">
        <v>6</v>
      </c>
    </row>
    <row r="165" spans="1:6" ht="75" x14ac:dyDescent="0.25">
      <c r="A165" s="22" t="s">
        <v>1207</v>
      </c>
      <c r="B165" s="167" t="s">
        <v>978</v>
      </c>
      <c r="C165" s="19" t="s">
        <v>5</v>
      </c>
      <c r="D165" s="29" t="s">
        <v>156</v>
      </c>
      <c r="E165" s="231"/>
      <c r="F165" s="30" t="s">
        <v>6</v>
      </c>
    </row>
    <row r="166" spans="1:6" ht="60" x14ac:dyDescent="0.25">
      <c r="A166" s="22" t="s">
        <v>1208</v>
      </c>
      <c r="B166" s="167" t="s">
        <v>842</v>
      </c>
      <c r="C166" s="19" t="s">
        <v>5</v>
      </c>
      <c r="D166" s="29" t="s">
        <v>156</v>
      </c>
      <c r="E166" s="231"/>
      <c r="F166" s="30" t="s">
        <v>6</v>
      </c>
    </row>
    <row r="167" spans="1:6" ht="45" x14ac:dyDescent="0.25">
      <c r="A167" s="22" t="s">
        <v>1209</v>
      </c>
      <c r="B167" s="167" t="s">
        <v>843</v>
      </c>
      <c r="C167" s="19" t="s">
        <v>5</v>
      </c>
      <c r="D167" s="29" t="s">
        <v>156</v>
      </c>
      <c r="E167" s="231"/>
      <c r="F167" s="30" t="s">
        <v>6</v>
      </c>
    </row>
    <row r="168" spans="1:6" ht="60" x14ac:dyDescent="0.25">
      <c r="A168" s="22" t="s">
        <v>1210</v>
      </c>
      <c r="B168" s="167" t="s">
        <v>1361</v>
      </c>
      <c r="C168" s="19" t="s">
        <v>5</v>
      </c>
      <c r="D168" s="29" t="s">
        <v>156</v>
      </c>
      <c r="E168" s="231"/>
      <c r="F168" s="30" t="s">
        <v>6</v>
      </c>
    </row>
    <row r="169" spans="1:6" ht="45" x14ac:dyDescent="0.25">
      <c r="A169" s="22" t="s">
        <v>1211</v>
      </c>
      <c r="B169" s="167" t="s">
        <v>1362</v>
      </c>
      <c r="C169" s="19" t="s">
        <v>5</v>
      </c>
      <c r="D169" s="29" t="s">
        <v>156</v>
      </c>
      <c r="E169" s="231"/>
      <c r="F169" s="30" t="s">
        <v>6</v>
      </c>
    </row>
    <row r="170" spans="1:6" ht="45" x14ac:dyDescent="0.25">
      <c r="A170" s="22" t="s">
        <v>1212</v>
      </c>
      <c r="B170" s="167" t="s">
        <v>1363</v>
      </c>
      <c r="C170" s="19" t="s">
        <v>5</v>
      </c>
      <c r="D170" s="29" t="s">
        <v>156</v>
      </c>
      <c r="E170" s="231"/>
      <c r="F170" s="30" t="s">
        <v>6</v>
      </c>
    </row>
    <row r="171" spans="1:6" ht="60" x14ac:dyDescent="0.25">
      <c r="A171" s="22" t="s">
        <v>1213</v>
      </c>
      <c r="B171" s="167" t="s">
        <v>1364</v>
      </c>
      <c r="C171" s="19" t="s">
        <v>5</v>
      </c>
      <c r="D171" s="29" t="s">
        <v>156</v>
      </c>
      <c r="E171" s="231"/>
      <c r="F171" s="30" t="s">
        <v>6</v>
      </c>
    </row>
    <row r="172" spans="1:6" x14ac:dyDescent="0.25">
      <c r="A172" s="11"/>
      <c r="B172" s="11"/>
      <c r="C172" s="179"/>
      <c r="D172" s="179"/>
    </row>
    <row r="173" spans="1:6" x14ac:dyDescent="0.25">
      <c r="A173" s="11"/>
      <c r="B173" s="11"/>
      <c r="C173" s="179"/>
      <c r="D173" s="179"/>
    </row>
    <row r="174" spans="1:6" x14ac:dyDescent="0.25">
      <c r="A174" s="11"/>
      <c r="B174" s="11"/>
      <c r="C174" s="179"/>
      <c r="D174" s="179"/>
    </row>
    <row r="175" spans="1:6" x14ac:dyDescent="0.25">
      <c r="A175" s="11"/>
      <c r="B175" s="11"/>
      <c r="C175" s="179"/>
      <c r="D175" s="179"/>
    </row>
    <row r="176" spans="1:6" x14ac:dyDescent="0.25">
      <c r="A176" s="11"/>
      <c r="B176" s="11"/>
      <c r="C176" s="179"/>
      <c r="D176" s="179"/>
    </row>
    <row r="177" spans="1:4" x14ac:dyDescent="0.25">
      <c r="A177" s="11"/>
      <c r="B177" s="11"/>
      <c r="C177" s="179"/>
      <c r="D177" s="179"/>
    </row>
    <row r="178" spans="1:4" x14ac:dyDescent="0.25">
      <c r="A178" s="11"/>
      <c r="B178" s="11"/>
      <c r="C178" s="179"/>
      <c r="D178" s="179"/>
    </row>
    <row r="179" spans="1:4" x14ac:dyDescent="0.25">
      <c r="A179" s="11"/>
      <c r="B179" s="11"/>
      <c r="C179" s="179"/>
      <c r="D179" s="179"/>
    </row>
    <row r="180" spans="1:4" x14ac:dyDescent="0.25">
      <c r="A180" s="11"/>
      <c r="B180" s="11"/>
      <c r="C180" s="179"/>
      <c r="D180" s="179"/>
    </row>
    <row r="181" spans="1:4" x14ac:dyDescent="0.25">
      <c r="A181" s="11"/>
      <c r="B181" s="11"/>
      <c r="C181" s="179"/>
      <c r="D181" s="179"/>
    </row>
    <row r="182" spans="1:4" x14ac:dyDescent="0.25">
      <c r="A182" s="11"/>
      <c r="B182" s="11"/>
      <c r="C182" s="179"/>
      <c r="D182" s="179"/>
    </row>
    <row r="183" spans="1:4" x14ac:dyDescent="0.25">
      <c r="A183" s="11"/>
      <c r="B183" s="11"/>
      <c r="C183" s="179"/>
      <c r="D183" s="179"/>
    </row>
    <row r="184" spans="1:4" x14ac:dyDescent="0.25">
      <c r="A184" s="11"/>
      <c r="B184" s="11"/>
      <c r="C184" s="179"/>
      <c r="D184" s="179"/>
    </row>
    <row r="185" spans="1:4" x14ac:dyDescent="0.25">
      <c r="A185" s="11"/>
      <c r="B185" s="11"/>
      <c r="C185" s="179"/>
      <c r="D185" s="179"/>
    </row>
    <row r="186" spans="1:4" x14ac:dyDescent="0.25">
      <c r="A186" s="11"/>
      <c r="B186" s="11"/>
      <c r="C186" s="179"/>
      <c r="D186" s="179"/>
    </row>
    <row r="187" spans="1:4" x14ac:dyDescent="0.25">
      <c r="A187" s="11"/>
      <c r="B187" s="11"/>
      <c r="C187" s="179"/>
      <c r="D187" s="179"/>
    </row>
    <row r="188" spans="1:4" x14ac:dyDescent="0.25">
      <c r="A188" s="11"/>
      <c r="B188" s="11"/>
      <c r="C188" s="179"/>
      <c r="D188" s="179"/>
    </row>
    <row r="189" spans="1:4" x14ac:dyDescent="0.25">
      <c r="A189" s="11"/>
      <c r="B189" s="11"/>
      <c r="C189" s="179"/>
      <c r="D189" s="179"/>
    </row>
    <row r="190" spans="1:4" x14ac:dyDescent="0.25">
      <c r="A190" s="11"/>
      <c r="B190" s="11"/>
      <c r="C190" s="179"/>
      <c r="D190" s="179"/>
    </row>
    <row r="191" spans="1:4" x14ac:dyDescent="0.25">
      <c r="A191" s="11"/>
      <c r="B191" s="11"/>
      <c r="C191" s="179"/>
      <c r="D191" s="179"/>
    </row>
    <row r="192" spans="1:4" x14ac:dyDescent="0.25">
      <c r="A192" s="11"/>
      <c r="B192" s="11"/>
      <c r="C192" s="179"/>
      <c r="D192" s="179"/>
    </row>
    <row r="193" spans="1:4" x14ac:dyDescent="0.25">
      <c r="A193" s="11"/>
      <c r="B193" s="11"/>
      <c r="C193" s="179"/>
      <c r="D193" s="179"/>
    </row>
    <row r="194" spans="1:4" x14ac:dyDescent="0.25">
      <c r="A194" s="11"/>
      <c r="B194" s="11"/>
      <c r="C194" s="179"/>
      <c r="D194" s="179"/>
    </row>
    <row r="195" spans="1:4" x14ac:dyDescent="0.25">
      <c r="A195" s="11"/>
      <c r="B195" s="11"/>
      <c r="C195" s="179"/>
      <c r="D195" s="179"/>
    </row>
    <row r="196" spans="1:4" x14ac:dyDescent="0.25">
      <c r="A196" s="11"/>
      <c r="B196" s="11"/>
      <c r="C196" s="179"/>
      <c r="D196" s="179"/>
    </row>
    <row r="197" spans="1:4" x14ac:dyDescent="0.25">
      <c r="A197" s="11"/>
      <c r="B197" s="11"/>
      <c r="C197" s="179"/>
      <c r="D197" s="179"/>
    </row>
    <row r="198" spans="1:4" x14ac:dyDescent="0.25">
      <c r="A198" s="11"/>
      <c r="B198" s="11"/>
      <c r="C198" s="179"/>
      <c r="D198" s="179"/>
    </row>
    <row r="199" spans="1:4" x14ac:dyDescent="0.25">
      <c r="A199" s="11"/>
      <c r="B199" s="11"/>
      <c r="C199" s="179"/>
      <c r="D199" s="179"/>
    </row>
    <row r="200" spans="1:4" x14ac:dyDescent="0.25">
      <c r="A200" s="11"/>
      <c r="B200" s="11"/>
      <c r="C200" s="179"/>
      <c r="D200" s="179"/>
    </row>
    <row r="201" spans="1:4" x14ac:dyDescent="0.25">
      <c r="A201" s="11"/>
      <c r="B201" s="11"/>
      <c r="C201" s="179"/>
      <c r="D201" s="179"/>
    </row>
    <row r="202" spans="1:4" x14ac:dyDescent="0.25">
      <c r="A202" s="11"/>
      <c r="B202" s="11"/>
      <c r="C202" s="179"/>
      <c r="D202" s="179"/>
    </row>
    <row r="203" spans="1:4" x14ac:dyDescent="0.25">
      <c r="A203" s="11"/>
      <c r="B203" s="11"/>
      <c r="C203" s="179"/>
      <c r="D203" s="179"/>
    </row>
    <row r="204" spans="1:4" x14ac:dyDescent="0.25">
      <c r="A204" s="11"/>
      <c r="B204" s="11"/>
      <c r="C204" s="179"/>
      <c r="D204" s="179"/>
    </row>
    <row r="205" spans="1:4" x14ac:dyDescent="0.25">
      <c r="A205" s="11"/>
      <c r="B205" s="11"/>
      <c r="C205" s="179"/>
      <c r="D205" s="179"/>
    </row>
    <row r="206" spans="1:4" x14ac:dyDescent="0.25">
      <c r="A206" s="11"/>
      <c r="B206" s="11"/>
      <c r="C206" s="179"/>
      <c r="D206" s="179"/>
    </row>
    <row r="207" spans="1:4" x14ac:dyDescent="0.25">
      <c r="A207" s="11"/>
      <c r="B207" s="11"/>
      <c r="C207" s="179"/>
      <c r="D207" s="179"/>
    </row>
    <row r="208" spans="1:4" x14ac:dyDescent="0.25">
      <c r="A208" s="11"/>
      <c r="B208" s="11"/>
      <c r="C208" s="179"/>
      <c r="D208" s="179"/>
    </row>
    <row r="209" spans="1:4" x14ac:dyDescent="0.25">
      <c r="A209" s="11"/>
      <c r="B209" s="11"/>
      <c r="C209" s="179"/>
      <c r="D209" s="179"/>
    </row>
    <row r="210" spans="1:4" x14ac:dyDescent="0.25">
      <c r="A210" s="11"/>
      <c r="B210" s="11"/>
      <c r="C210" s="179"/>
      <c r="D210" s="179"/>
    </row>
    <row r="211" spans="1:4" x14ac:dyDescent="0.25">
      <c r="A211" s="11"/>
      <c r="B211" s="11"/>
      <c r="C211" s="179"/>
      <c r="D211" s="179"/>
    </row>
    <row r="212" spans="1:4" x14ac:dyDescent="0.25">
      <c r="A212" s="11"/>
      <c r="B212" s="11"/>
      <c r="C212" s="179"/>
      <c r="D212" s="179"/>
    </row>
    <row r="213" spans="1:4" x14ac:dyDescent="0.25">
      <c r="A213" s="11"/>
      <c r="B213" s="11"/>
      <c r="C213" s="179"/>
      <c r="D213" s="179"/>
    </row>
    <row r="214" spans="1:4" x14ac:dyDescent="0.25">
      <c r="A214" s="11"/>
      <c r="B214" s="11"/>
      <c r="C214" s="179"/>
      <c r="D214" s="179"/>
    </row>
    <row r="215" spans="1:4" x14ac:dyDescent="0.25">
      <c r="A215" s="11"/>
      <c r="B215" s="11"/>
      <c r="C215" s="179"/>
      <c r="D215" s="179"/>
    </row>
    <row r="216" spans="1:4" x14ac:dyDescent="0.25">
      <c r="A216" s="11"/>
      <c r="B216" s="11"/>
      <c r="C216" s="179"/>
      <c r="D216" s="179"/>
    </row>
    <row r="217" spans="1:4" x14ac:dyDescent="0.25">
      <c r="A217" s="11"/>
      <c r="B217" s="11"/>
      <c r="C217" s="179"/>
      <c r="D217" s="179"/>
    </row>
    <row r="218" spans="1:4" x14ac:dyDescent="0.25">
      <c r="A218" s="11"/>
      <c r="B218" s="11"/>
      <c r="C218" s="179"/>
      <c r="D218" s="179"/>
    </row>
    <row r="219" spans="1:4" x14ac:dyDescent="0.25">
      <c r="A219" s="11"/>
      <c r="B219" s="11"/>
      <c r="C219" s="179"/>
      <c r="D219" s="179"/>
    </row>
    <row r="220" spans="1:4" x14ac:dyDescent="0.25">
      <c r="A220" s="11"/>
      <c r="B220" s="11"/>
      <c r="C220" s="179"/>
      <c r="D220" s="179"/>
    </row>
    <row r="221" spans="1:4" x14ac:dyDescent="0.25">
      <c r="A221" s="11"/>
      <c r="B221" s="11"/>
      <c r="C221" s="179"/>
      <c r="D221" s="179"/>
    </row>
    <row r="222" spans="1:4" x14ac:dyDescent="0.25">
      <c r="A222" s="11"/>
      <c r="B222" s="11"/>
      <c r="C222" s="179"/>
      <c r="D222" s="179"/>
    </row>
    <row r="223" spans="1:4" x14ac:dyDescent="0.25">
      <c r="A223" s="11"/>
      <c r="B223" s="11"/>
      <c r="C223" s="179"/>
      <c r="D223" s="179"/>
    </row>
    <row r="224" spans="1:4" x14ac:dyDescent="0.25">
      <c r="A224" s="11"/>
      <c r="B224" s="11"/>
      <c r="C224" s="179"/>
      <c r="D224" s="179"/>
    </row>
    <row r="225" spans="1:4" x14ac:dyDescent="0.25">
      <c r="A225" s="11"/>
      <c r="B225" s="11"/>
      <c r="C225" s="179"/>
      <c r="D225" s="179"/>
    </row>
    <row r="226" spans="1:4" x14ac:dyDescent="0.25">
      <c r="A226" s="11"/>
      <c r="B226" s="11"/>
      <c r="C226" s="179"/>
      <c r="D226" s="179"/>
    </row>
    <row r="227" spans="1:4" x14ac:dyDescent="0.25">
      <c r="A227" s="11"/>
      <c r="B227" s="11"/>
      <c r="C227" s="179"/>
      <c r="D227" s="179"/>
    </row>
    <row r="228" spans="1:4" x14ac:dyDescent="0.25">
      <c r="A228" s="11"/>
      <c r="B228" s="11"/>
      <c r="C228" s="179"/>
      <c r="D228" s="179"/>
    </row>
    <row r="229" spans="1:4" x14ac:dyDescent="0.25">
      <c r="A229" s="11"/>
      <c r="B229" s="11"/>
      <c r="C229" s="179"/>
      <c r="D229" s="179"/>
    </row>
    <row r="230" spans="1:4" x14ac:dyDescent="0.25">
      <c r="A230" s="11"/>
      <c r="B230" s="11"/>
      <c r="C230" s="179"/>
      <c r="D230" s="179"/>
    </row>
    <row r="231" spans="1:4" x14ac:dyDescent="0.25">
      <c r="A231" s="11"/>
      <c r="B231" s="11"/>
      <c r="C231" s="179"/>
      <c r="D231" s="179"/>
    </row>
    <row r="232" spans="1:4" x14ac:dyDescent="0.25">
      <c r="A232" s="11"/>
      <c r="B232" s="11"/>
      <c r="C232" s="179"/>
      <c r="D232" s="179"/>
    </row>
    <row r="233" spans="1:4" x14ac:dyDescent="0.25">
      <c r="A233" s="11"/>
      <c r="B233" s="11"/>
      <c r="C233" s="179"/>
      <c r="D233" s="179"/>
    </row>
    <row r="234" spans="1:4" x14ac:dyDescent="0.25">
      <c r="A234" s="11"/>
      <c r="B234" s="11"/>
      <c r="C234" s="179"/>
      <c r="D234" s="179"/>
    </row>
    <row r="235" spans="1:4" x14ac:dyDescent="0.25">
      <c r="A235" s="11"/>
      <c r="B235" s="11"/>
      <c r="C235" s="179"/>
      <c r="D235" s="179"/>
    </row>
    <row r="236" spans="1:4" x14ac:dyDescent="0.25">
      <c r="A236" s="11"/>
      <c r="B236" s="11"/>
      <c r="C236" s="179"/>
      <c r="D236" s="179"/>
    </row>
    <row r="237" spans="1:4" x14ac:dyDescent="0.25">
      <c r="A237" s="11"/>
      <c r="B237" s="11"/>
      <c r="C237" s="179"/>
      <c r="D237" s="179"/>
    </row>
    <row r="238" spans="1:4" x14ac:dyDescent="0.25">
      <c r="A238" s="11"/>
      <c r="B238" s="11"/>
      <c r="C238" s="179"/>
      <c r="D238" s="179"/>
    </row>
    <row r="239" spans="1:4" x14ac:dyDescent="0.25">
      <c r="A239" s="11"/>
      <c r="B239" s="11"/>
      <c r="C239" s="179"/>
      <c r="D239" s="179"/>
    </row>
    <row r="240" spans="1:4" x14ac:dyDescent="0.25">
      <c r="A240" s="11"/>
      <c r="B240" s="11"/>
      <c r="C240" s="179"/>
      <c r="D240" s="179"/>
    </row>
    <row r="241" spans="1:4" x14ac:dyDescent="0.25">
      <c r="A241" s="11"/>
      <c r="B241" s="11"/>
      <c r="C241" s="179"/>
      <c r="D241" s="179"/>
    </row>
    <row r="242" spans="1:4" x14ac:dyDescent="0.25">
      <c r="A242" s="11"/>
      <c r="B242" s="11"/>
      <c r="C242" s="179"/>
      <c r="D242" s="179"/>
    </row>
    <row r="243" spans="1:4" x14ac:dyDescent="0.25">
      <c r="A243" s="11"/>
      <c r="B243" s="11"/>
      <c r="C243" s="179"/>
      <c r="D243" s="179"/>
    </row>
    <row r="244" spans="1:4" x14ac:dyDescent="0.25">
      <c r="A244" s="11"/>
      <c r="B244" s="11"/>
      <c r="C244" s="179"/>
      <c r="D244" s="179"/>
    </row>
    <row r="245" spans="1:4" x14ac:dyDescent="0.25">
      <c r="A245" s="11"/>
      <c r="B245" s="11"/>
      <c r="C245" s="179"/>
      <c r="D245" s="179"/>
    </row>
    <row r="246" spans="1:4" x14ac:dyDescent="0.25">
      <c r="A246" s="11"/>
      <c r="B246" s="11"/>
      <c r="C246" s="179"/>
      <c r="D246" s="179"/>
    </row>
    <row r="247" spans="1:4" x14ac:dyDescent="0.25">
      <c r="A247" s="11"/>
      <c r="B247" s="11"/>
      <c r="C247" s="179"/>
      <c r="D247" s="179"/>
    </row>
    <row r="248" spans="1:4" x14ac:dyDescent="0.25">
      <c r="A248" s="11"/>
      <c r="B248" s="11"/>
      <c r="C248" s="179"/>
      <c r="D248" s="179"/>
    </row>
    <row r="249" spans="1:4" x14ac:dyDescent="0.25">
      <c r="A249" s="11"/>
      <c r="B249" s="11"/>
      <c r="C249" s="179"/>
      <c r="D249" s="179"/>
    </row>
    <row r="250" spans="1:4" x14ac:dyDescent="0.25">
      <c r="A250" s="11"/>
      <c r="B250" s="11"/>
      <c r="C250" s="179"/>
      <c r="D250" s="179"/>
    </row>
    <row r="251" spans="1:4" x14ac:dyDescent="0.25">
      <c r="A251" s="11"/>
      <c r="B251" s="11"/>
      <c r="C251" s="179"/>
      <c r="D251" s="179"/>
    </row>
    <row r="252" spans="1:4" x14ac:dyDescent="0.25">
      <c r="A252" s="11"/>
      <c r="B252" s="11"/>
      <c r="C252" s="179"/>
      <c r="D252" s="179"/>
    </row>
    <row r="253" spans="1:4" x14ac:dyDescent="0.25">
      <c r="A253" s="11"/>
      <c r="B253" s="11"/>
      <c r="C253" s="179"/>
      <c r="D253" s="179"/>
    </row>
    <row r="254" spans="1:4" x14ac:dyDescent="0.25">
      <c r="A254" s="11"/>
      <c r="B254" s="11"/>
      <c r="C254" s="179"/>
      <c r="D254" s="179"/>
    </row>
    <row r="255" spans="1:4" x14ac:dyDescent="0.25">
      <c r="A255" s="11"/>
      <c r="B255" s="11"/>
      <c r="C255" s="179"/>
      <c r="D255" s="179"/>
    </row>
    <row r="256" spans="1:4" x14ac:dyDescent="0.25">
      <c r="A256" s="11"/>
      <c r="B256" s="11"/>
      <c r="C256" s="179"/>
      <c r="D256" s="179"/>
    </row>
    <row r="257" spans="1:4" x14ac:dyDescent="0.25">
      <c r="A257" s="11"/>
      <c r="B257" s="11"/>
      <c r="C257" s="179"/>
      <c r="D257" s="179"/>
    </row>
    <row r="258" spans="1:4" x14ac:dyDescent="0.25">
      <c r="A258" s="11"/>
      <c r="B258" s="11"/>
      <c r="C258" s="179"/>
      <c r="D258" s="179"/>
    </row>
    <row r="259" spans="1:4" x14ac:dyDescent="0.25">
      <c r="A259" s="11"/>
      <c r="B259" s="11"/>
      <c r="C259" s="179"/>
      <c r="D259" s="179"/>
    </row>
    <row r="260" spans="1:4" x14ac:dyDescent="0.25">
      <c r="A260" s="11"/>
      <c r="B260" s="11"/>
      <c r="C260" s="179"/>
      <c r="D260" s="179"/>
    </row>
    <row r="261" spans="1:4" x14ac:dyDescent="0.25">
      <c r="A261" s="11"/>
      <c r="B261" s="11"/>
      <c r="C261" s="179"/>
      <c r="D261" s="179"/>
    </row>
    <row r="262" spans="1:4" x14ac:dyDescent="0.25">
      <c r="A262" s="11"/>
      <c r="B262" s="11"/>
      <c r="C262" s="179"/>
      <c r="D262" s="179"/>
    </row>
    <row r="263" spans="1:4" x14ac:dyDescent="0.25">
      <c r="A263" s="11"/>
      <c r="B263" s="11"/>
      <c r="C263" s="179"/>
      <c r="D263" s="179"/>
    </row>
    <row r="264" spans="1:4" x14ac:dyDescent="0.25">
      <c r="A264" s="11"/>
      <c r="B264" s="11"/>
      <c r="C264" s="179"/>
      <c r="D264" s="179"/>
    </row>
    <row r="265" spans="1:4" x14ac:dyDescent="0.25">
      <c r="A265" s="11"/>
      <c r="B265" s="11"/>
      <c r="C265" s="179"/>
      <c r="D265" s="179"/>
    </row>
    <row r="266" spans="1:4" x14ac:dyDescent="0.25">
      <c r="A266" s="11"/>
      <c r="B266" s="11"/>
      <c r="C266" s="179"/>
      <c r="D266" s="179"/>
    </row>
    <row r="267" spans="1:4" x14ac:dyDescent="0.25">
      <c r="A267" s="11"/>
      <c r="B267" s="11"/>
      <c r="C267" s="179"/>
      <c r="D267" s="179"/>
    </row>
    <row r="268" spans="1:4" x14ac:dyDescent="0.25">
      <c r="A268" s="11"/>
      <c r="B268" s="11"/>
      <c r="C268" s="179"/>
      <c r="D268" s="179"/>
    </row>
    <row r="269" spans="1:4" x14ac:dyDescent="0.25">
      <c r="A269" s="11"/>
      <c r="B269" s="11"/>
      <c r="C269" s="179"/>
      <c r="D269" s="179"/>
    </row>
    <row r="270" spans="1:4" x14ac:dyDescent="0.25">
      <c r="A270" s="11"/>
      <c r="B270" s="11"/>
      <c r="C270" s="179"/>
      <c r="D270" s="179"/>
    </row>
    <row r="271" spans="1:4" x14ac:dyDescent="0.25">
      <c r="A271" s="11"/>
      <c r="B271" s="11"/>
      <c r="C271" s="179"/>
      <c r="D271" s="179"/>
    </row>
    <row r="272" spans="1:4" x14ac:dyDescent="0.25">
      <c r="A272" s="11"/>
      <c r="B272" s="11"/>
      <c r="C272" s="179"/>
      <c r="D272" s="179"/>
    </row>
    <row r="273" spans="1:4" x14ac:dyDescent="0.25">
      <c r="A273" s="11"/>
      <c r="B273" s="11"/>
      <c r="C273" s="179"/>
      <c r="D273" s="179"/>
    </row>
    <row r="274" spans="1:4" x14ac:dyDescent="0.25">
      <c r="A274" s="11"/>
      <c r="B274" s="11"/>
      <c r="C274" s="179"/>
      <c r="D274" s="179"/>
    </row>
    <row r="275" spans="1:4" x14ac:dyDescent="0.25">
      <c r="A275" s="11"/>
      <c r="B275" s="11"/>
      <c r="C275" s="179"/>
      <c r="D275" s="179"/>
    </row>
    <row r="276" spans="1:4" x14ac:dyDescent="0.25">
      <c r="A276" s="11"/>
      <c r="B276" s="11"/>
      <c r="C276" s="179"/>
      <c r="D276" s="179"/>
    </row>
    <row r="277" spans="1:4" x14ac:dyDescent="0.25">
      <c r="A277" s="11"/>
      <c r="B277" s="11"/>
      <c r="C277" s="179"/>
      <c r="D277" s="179"/>
    </row>
    <row r="278" spans="1:4" x14ac:dyDescent="0.25">
      <c r="A278" s="11"/>
      <c r="B278" s="11"/>
      <c r="C278" s="179"/>
      <c r="D278" s="179"/>
    </row>
    <row r="279" spans="1:4" x14ac:dyDescent="0.25">
      <c r="A279" s="11"/>
      <c r="B279" s="11"/>
      <c r="C279" s="179"/>
      <c r="D279" s="179"/>
    </row>
    <row r="280" spans="1:4" x14ac:dyDescent="0.25">
      <c r="A280" s="11"/>
      <c r="B280" s="11"/>
      <c r="C280" s="179"/>
      <c r="D280" s="179"/>
    </row>
    <row r="281" spans="1:4" x14ac:dyDescent="0.25">
      <c r="A281" s="11"/>
      <c r="B281" s="11"/>
      <c r="C281" s="179"/>
      <c r="D281" s="179"/>
    </row>
    <row r="282" spans="1:4" x14ac:dyDescent="0.25">
      <c r="A282" s="11"/>
      <c r="B282" s="11"/>
      <c r="C282" s="179"/>
      <c r="D282" s="179"/>
    </row>
    <row r="283" spans="1:4" x14ac:dyDescent="0.25">
      <c r="A283" s="11"/>
      <c r="B283" s="11"/>
      <c r="C283" s="179"/>
      <c r="D283" s="179"/>
    </row>
    <row r="284" spans="1:4" x14ac:dyDescent="0.25">
      <c r="A284" s="11"/>
      <c r="B284" s="11"/>
      <c r="C284" s="179"/>
      <c r="D284" s="179"/>
    </row>
    <row r="285" spans="1:4" x14ac:dyDescent="0.25">
      <c r="A285" s="11"/>
      <c r="B285" s="11"/>
      <c r="C285" s="179"/>
      <c r="D285" s="179"/>
    </row>
    <row r="286" spans="1:4" x14ac:dyDescent="0.25">
      <c r="A286" s="11"/>
      <c r="B286" s="11"/>
      <c r="C286" s="179"/>
      <c r="D286" s="179"/>
    </row>
    <row r="287" spans="1:4" x14ac:dyDescent="0.25">
      <c r="A287" s="11"/>
      <c r="B287" s="11"/>
      <c r="C287" s="179"/>
      <c r="D287" s="179"/>
    </row>
    <row r="288" spans="1:4" x14ac:dyDescent="0.25">
      <c r="A288" s="11"/>
      <c r="B288" s="11"/>
      <c r="C288" s="179"/>
      <c r="D288" s="179"/>
    </row>
    <row r="289" spans="1:4" x14ac:dyDescent="0.25">
      <c r="A289" s="11"/>
      <c r="B289" s="11"/>
      <c r="C289" s="179"/>
      <c r="D289" s="179"/>
    </row>
    <row r="290" spans="1:4" x14ac:dyDescent="0.25">
      <c r="A290" s="11"/>
      <c r="B290" s="11"/>
      <c r="C290" s="179"/>
      <c r="D290" s="179"/>
    </row>
    <row r="291" spans="1:4" x14ac:dyDescent="0.25">
      <c r="A291" s="11"/>
      <c r="B291" s="11"/>
      <c r="C291" s="179"/>
      <c r="D291" s="179"/>
    </row>
    <row r="292" spans="1:4" x14ac:dyDescent="0.25">
      <c r="A292" s="11"/>
      <c r="B292" s="11"/>
      <c r="C292" s="179"/>
      <c r="D292" s="179"/>
    </row>
    <row r="293" spans="1:4" x14ac:dyDescent="0.25">
      <c r="A293" s="11"/>
      <c r="B293" s="11"/>
      <c r="C293" s="179"/>
      <c r="D293" s="179"/>
    </row>
    <row r="294" spans="1:4" x14ac:dyDescent="0.25">
      <c r="A294" s="11"/>
      <c r="B294" s="11"/>
      <c r="C294" s="179"/>
      <c r="D294" s="179"/>
    </row>
    <row r="295" spans="1:4" x14ac:dyDescent="0.25">
      <c r="A295" s="11"/>
      <c r="B295" s="11"/>
      <c r="C295" s="179"/>
      <c r="D295" s="179"/>
    </row>
    <row r="296" spans="1:4" x14ac:dyDescent="0.25">
      <c r="A296" s="11"/>
      <c r="B296" s="11"/>
      <c r="C296" s="179"/>
      <c r="D296" s="179"/>
    </row>
    <row r="297" spans="1:4" x14ac:dyDescent="0.25">
      <c r="A297" s="11"/>
      <c r="B297" s="11"/>
      <c r="C297" s="179"/>
      <c r="D297" s="179"/>
    </row>
    <row r="298" spans="1:4" x14ac:dyDescent="0.25">
      <c r="A298" s="11"/>
      <c r="B298" s="11"/>
      <c r="C298" s="179"/>
      <c r="D298" s="179"/>
    </row>
    <row r="299" spans="1:4" x14ac:dyDescent="0.25">
      <c r="A299" s="11"/>
      <c r="B299" s="11"/>
      <c r="C299" s="179"/>
      <c r="D299" s="179"/>
    </row>
    <row r="300" spans="1:4" x14ac:dyDescent="0.25">
      <c r="A300" s="11"/>
      <c r="B300" s="11"/>
      <c r="C300" s="179"/>
      <c r="D300" s="179"/>
    </row>
    <row r="301" spans="1:4" x14ac:dyDescent="0.25">
      <c r="A301" s="11"/>
      <c r="B301" s="11"/>
      <c r="C301" s="179"/>
      <c r="D301" s="179"/>
    </row>
    <row r="302" spans="1:4" x14ac:dyDescent="0.25">
      <c r="A302" s="11"/>
      <c r="B302" s="11"/>
      <c r="C302" s="179"/>
      <c r="D302" s="179"/>
    </row>
    <row r="303" spans="1:4" x14ac:dyDescent="0.25">
      <c r="A303" s="11"/>
      <c r="B303" s="11"/>
      <c r="C303" s="179"/>
      <c r="D303" s="179"/>
    </row>
    <row r="304" spans="1:4" x14ac:dyDescent="0.25">
      <c r="A304" s="11"/>
      <c r="B304" s="11"/>
      <c r="C304" s="179"/>
      <c r="D304" s="179"/>
    </row>
    <row r="305" spans="1:4" x14ac:dyDescent="0.25">
      <c r="A305" s="11"/>
      <c r="B305" s="11"/>
      <c r="C305" s="179"/>
      <c r="D305" s="179"/>
    </row>
    <row r="306" spans="1:4" x14ac:dyDescent="0.25">
      <c r="A306" s="11"/>
      <c r="B306" s="11"/>
      <c r="C306" s="179"/>
      <c r="D306" s="179"/>
    </row>
    <row r="307" spans="1:4" x14ac:dyDescent="0.25">
      <c r="A307" s="11"/>
      <c r="B307" s="11"/>
      <c r="C307" s="179"/>
      <c r="D307" s="179"/>
    </row>
    <row r="308" spans="1:4" x14ac:dyDescent="0.25">
      <c r="A308" s="11"/>
      <c r="B308" s="11"/>
      <c r="C308" s="179"/>
      <c r="D308" s="179"/>
    </row>
    <row r="309" spans="1:4" x14ac:dyDescent="0.25">
      <c r="A309" s="11"/>
      <c r="B309" s="11"/>
      <c r="C309" s="179"/>
      <c r="D309" s="179"/>
    </row>
    <row r="310" spans="1:4" x14ac:dyDescent="0.25">
      <c r="A310" s="11"/>
      <c r="B310" s="11"/>
      <c r="C310" s="179"/>
      <c r="D310" s="179"/>
    </row>
    <row r="311" spans="1:4" x14ac:dyDescent="0.25">
      <c r="A311" s="11"/>
      <c r="B311" s="11"/>
      <c r="C311" s="179"/>
      <c r="D311" s="179"/>
    </row>
    <row r="312" spans="1:4" x14ac:dyDescent="0.25">
      <c r="A312" s="11"/>
      <c r="B312" s="11"/>
      <c r="C312" s="179"/>
      <c r="D312" s="179"/>
    </row>
    <row r="313" spans="1:4" x14ac:dyDescent="0.25">
      <c r="A313" s="11"/>
      <c r="B313" s="11"/>
      <c r="C313" s="179"/>
      <c r="D313" s="179"/>
    </row>
    <row r="314" spans="1:4" x14ac:dyDescent="0.25">
      <c r="A314" s="11"/>
      <c r="B314" s="11"/>
      <c r="C314" s="179"/>
      <c r="D314" s="179"/>
    </row>
    <row r="315" spans="1:4" x14ac:dyDescent="0.25">
      <c r="A315" s="11"/>
      <c r="B315" s="11"/>
      <c r="C315" s="179"/>
      <c r="D315" s="179"/>
    </row>
    <row r="316" spans="1:4" x14ac:dyDescent="0.25">
      <c r="A316" s="11"/>
      <c r="B316" s="11"/>
      <c r="C316" s="179"/>
      <c r="D316" s="179"/>
    </row>
    <row r="317" spans="1:4" x14ac:dyDescent="0.25">
      <c r="A317" s="11"/>
      <c r="B317" s="11"/>
      <c r="C317" s="179"/>
      <c r="D317" s="179"/>
    </row>
    <row r="318" spans="1:4" x14ac:dyDescent="0.25">
      <c r="A318" s="11"/>
      <c r="B318" s="11"/>
      <c r="C318" s="179"/>
      <c r="D318" s="179"/>
    </row>
    <row r="319" spans="1:4" x14ac:dyDescent="0.25">
      <c r="A319" s="11"/>
      <c r="B319" s="11"/>
      <c r="C319" s="179"/>
      <c r="D319" s="179"/>
    </row>
    <row r="320" spans="1:4" x14ac:dyDescent="0.25">
      <c r="A320" s="11"/>
      <c r="B320" s="11"/>
      <c r="C320" s="179"/>
      <c r="D320" s="179"/>
    </row>
    <row r="321" spans="1:4" x14ac:dyDescent="0.25">
      <c r="A321" s="11"/>
      <c r="B321" s="11"/>
      <c r="C321" s="179"/>
      <c r="D321" s="179"/>
    </row>
    <row r="322" spans="1:4" x14ac:dyDescent="0.25">
      <c r="A322" s="11"/>
      <c r="B322" s="11"/>
      <c r="C322" s="179"/>
      <c r="D322" s="179"/>
    </row>
    <row r="323" spans="1:4" x14ac:dyDescent="0.25">
      <c r="A323" s="11"/>
      <c r="B323" s="11"/>
      <c r="C323" s="179"/>
      <c r="D323" s="179"/>
    </row>
    <row r="324" spans="1:4" x14ac:dyDescent="0.25">
      <c r="A324" s="11"/>
      <c r="B324" s="11"/>
      <c r="C324" s="179"/>
      <c r="D324" s="179"/>
    </row>
    <row r="325" spans="1:4" x14ac:dyDescent="0.25">
      <c r="A325" s="11"/>
      <c r="B325" s="11"/>
      <c r="C325" s="179"/>
      <c r="D325" s="179"/>
    </row>
    <row r="326" spans="1:4" x14ac:dyDescent="0.25">
      <c r="A326" s="11"/>
      <c r="B326" s="11"/>
      <c r="C326" s="179"/>
      <c r="D326" s="179"/>
    </row>
    <row r="327" spans="1:4" x14ac:dyDescent="0.25">
      <c r="A327" s="11"/>
      <c r="B327" s="11"/>
      <c r="C327" s="179"/>
      <c r="D327" s="179"/>
    </row>
    <row r="328" spans="1:4" x14ac:dyDescent="0.25">
      <c r="A328" s="11"/>
      <c r="B328" s="11"/>
      <c r="C328" s="179"/>
      <c r="D328" s="179"/>
    </row>
    <row r="329" spans="1:4" x14ac:dyDescent="0.25">
      <c r="A329" s="11"/>
      <c r="B329" s="11"/>
      <c r="C329" s="179"/>
      <c r="D329" s="179"/>
    </row>
    <row r="330" spans="1:4" x14ac:dyDescent="0.25">
      <c r="A330" s="11"/>
      <c r="B330" s="11"/>
      <c r="C330" s="179"/>
      <c r="D330" s="179"/>
    </row>
    <row r="331" spans="1:4" x14ac:dyDescent="0.25">
      <c r="A331" s="11"/>
      <c r="B331" s="11"/>
      <c r="C331" s="179"/>
      <c r="D331" s="179"/>
    </row>
    <row r="332" spans="1:4" x14ac:dyDescent="0.25">
      <c r="A332" s="11"/>
      <c r="B332" s="11"/>
      <c r="C332" s="179"/>
      <c r="D332" s="179"/>
    </row>
    <row r="333" spans="1:4" x14ac:dyDescent="0.25">
      <c r="A333" s="11"/>
      <c r="B333" s="11"/>
      <c r="C333" s="179"/>
      <c r="D333" s="179"/>
    </row>
    <row r="334" spans="1:4" x14ac:dyDescent="0.25">
      <c r="A334" s="11"/>
      <c r="B334" s="11"/>
      <c r="C334" s="179"/>
      <c r="D334" s="179"/>
    </row>
    <row r="335" spans="1:4" x14ac:dyDescent="0.25">
      <c r="A335" s="11"/>
      <c r="B335" s="11"/>
      <c r="C335" s="179"/>
      <c r="D335" s="179"/>
    </row>
    <row r="336" spans="1:4" x14ac:dyDescent="0.25">
      <c r="A336" s="11"/>
      <c r="B336" s="11"/>
      <c r="C336" s="179"/>
      <c r="D336" s="179"/>
    </row>
    <row r="337" spans="1:4" x14ac:dyDescent="0.25">
      <c r="A337" s="11"/>
      <c r="B337" s="11"/>
      <c r="C337" s="179"/>
      <c r="D337" s="179"/>
    </row>
    <row r="338" spans="1:4" x14ac:dyDescent="0.25">
      <c r="A338" s="11"/>
      <c r="B338" s="11"/>
      <c r="C338" s="179"/>
      <c r="D338" s="179"/>
    </row>
    <row r="339" spans="1:4" x14ac:dyDescent="0.25">
      <c r="A339" s="11"/>
      <c r="B339" s="11"/>
      <c r="C339" s="179"/>
      <c r="D339" s="179"/>
    </row>
    <row r="340" spans="1:4" x14ac:dyDescent="0.25">
      <c r="A340" s="11"/>
      <c r="B340" s="11"/>
      <c r="C340" s="179"/>
      <c r="D340" s="179"/>
    </row>
    <row r="341" spans="1:4" x14ac:dyDescent="0.25">
      <c r="A341" s="11"/>
      <c r="B341" s="11"/>
      <c r="C341" s="179"/>
      <c r="D341" s="179"/>
    </row>
    <row r="342" spans="1:4" x14ac:dyDescent="0.25">
      <c r="A342" s="11"/>
      <c r="B342" s="11"/>
      <c r="C342" s="179"/>
      <c r="D342" s="179"/>
    </row>
    <row r="343" spans="1:4" x14ac:dyDescent="0.25">
      <c r="A343" s="11"/>
      <c r="B343" s="11"/>
      <c r="C343" s="179"/>
      <c r="D343" s="179"/>
    </row>
    <row r="344" spans="1:4" x14ac:dyDescent="0.25">
      <c r="A344" s="11"/>
      <c r="B344" s="11"/>
      <c r="C344" s="179"/>
      <c r="D344" s="179"/>
    </row>
    <row r="345" spans="1:4" x14ac:dyDescent="0.25">
      <c r="A345" s="11"/>
      <c r="B345" s="11"/>
      <c r="C345" s="179"/>
      <c r="D345" s="179"/>
    </row>
    <row r="346" spans="1:4" x14ac:dyDescent="0.25">
      <c r="A346" s="11"/>
      <c r="B346" s="11"/>
      <c r="C346" s="179"/>
      <c r="D346" s="179"/>
    </row>
    <row r="347" spans="1:4" x14ac:dyDescent="0.25">
      <c r="A347" s="11"/>
      <c r="B347" s="11"/>
      <c r="C347" s="179"/>
      <c r="D347" s="179"/>
    </row>
    <row r="348" spans="1:4" x14ac:dyDescent="0.25">
      <c r="A348" s="11"/>
      <c r="B348" s="11"/>
      <c r="C348" s="179"/>
      <c r="D348" s="179"/>
    </row>
    <row r="349" spans="1:4" x14ac:dyDescent="0.25">
      <c r="A349" s="11"/>
      <c r="B349" s="11"/>
      <c r="C349" s="179"/>
      <c r="D349" s="179"/>
    </row>
    <row r="350" spans="1:4" x14ac:dyDescent="0.25">
      <c r="A350" s="11"/>
      <c r="B350" s="11"/>
      <c r="C350" s="179"/>
      <c r="D350" s="179"/>
    </row>
    <row r="351" spans="1:4" x14ac:dyDescent="0.25">
      <c r="A351" s="11"/>
      <c r="B351" s="11"/>
      <c r="C351" s="179"/>
      <c r="D351" s="179"/>
    </row>
    <row r="352" spans="1:4" x14ac:dyDescent="0.25">
      <c r="A352" s="11"/>
      <c r="B352" s="11"/>
      <c r="C352" s="179"/>
      <c r="D352" s="179"/>
    </row>
    <row r="353" spans="1:4" x14ac:dyDescent="0.25">
      <c r="A353" s="11"/>
      <c r="B353" s="11"/>
      <c r="C353" s="179"/>
      <c r="D353" s="179"/>
    </row>
    <row r="354" spans="1:4" x14ac:dyDescent="0.25">
      <c r="A354" s="11"/>
      <c r="B354" s="11"/>
      <c r="C354" s="179"/>
      <c r="D354" s="179"/>
    </row>
    <row r="355" spans="1:4" x14ac:dyDescent="0.25">
      <c r="A355" s="11"/>
      <c r="B355" s="11"/>
      <c r="C355" s="179"/>
      <c r="D355" s="179"/>
    </row>
    <row r="356" spans="1:4" x14ac:dyDescent="0.25">
      <c r="A356" s="11"/>
      <c r="B356" s="11"/>
      <c r="C356" s="179"/>
      <c r="D356" s="179"/>
    </row>
    <row r="357" spans="1:4" x14ac:dyDescent="0.25">
      <c r="A357" s="11"/>
      <c r="B357" s="11"/>
      <c r="C357" s="179"/>
      <c r="D357" s="179"/>
    </row>
    <row r="358" spans="1:4" x14ac:dyDescent="0.25">
      <c r="A358" s="11"/>
      <c r="B358" s="11"/>
      <c r="C358" s="179"/>
      <c r="D358" s="179"/>
    </row>
    <row r="359" spans="1:4" x14ac:dyDescent="0.25">
      <c r="A359" s="11"/>
      <c r="B359" s="11"/>
      <c r="C359" s="179"/>
      <c r="D359" s="179"/>
    </row>
    <row r="360" spans="1:4" x14ac:dyDescent="0.25">
      <c r="A360" s="11"/>
      <c r="B360" s="11"/>
      <c r="C360" s="179"/>
      <c r="D360" s="179"/>
    </row>
    <row r="361" spans="1:4" x14ac:dyDescent="0.25">
      <c r="A361" s="11"/>
      <c r="B361" s="11"/>
      <c r="C361" s="179"/>
      <c r="D361" s="179"/>
    </row>
    <row r="362" spans="1:4" x14ac:dyDescent="0.25">
      <c r="A362" s="11"/>
      <c r="B362" s="11"/>
      <c r="C362" s="179"/>
      <c r="D362" s="179"/>
    </row>
    <row r="363" spans="1:4" x14ac:dyDescent="0.25">
      <c r="A363" s="11"/>
      <c r="B363" s="11"/>
      <c r="C363" s="179"/>
      <c r="D363" s="179"/>
    </row>
    <row r="364" spans="1:4" x14ac:dyDescent="0.25">
      <c r="A364" s="11"/>
      <c r="B364" s="11"/>
      <c r="C364" s="179"/>
      <c r="D364" s="179"/>
    </row>
    <row r="365" spans="1:4" x14ac:dyDescent="0.25">
      <c r="A365" s="11"/>
      <c r="B365" s="11"/>
      <c r="C365" s="179"/>
      <c r="D365" s="179"/>
    </row>
    <row r="366" spans="1:4" x14ac:dyDescent="0.25">
      <c r="A366" s="11"/>
      <c r="B366" s="11"/>
      <c r="C366" s="179"/>
      <c r="D366" s="179"/>
    </row>
    <row r="367" spans="1:4" x14ac:dyDescent="0.25">
      <c r="A367" s="11"/>
      <c r="B367" s="11"/>
      <c r="C367" s="179"/>
      <c r="D367" s="179"/>
    </row>
    <row r="368" spans="1:4" x14ac:dyDescent="0.25">
      <c r="A368" s="11"/>
      <c r="B368" s="11"/>
      <c r="C368" s="179"/>
      <c r="D368" s="179"/>
    </row>
    <row r="369" spans="1:4" x14ac:dyDescent="0.25">
      <c r="A369" s="11"/>
      <c r="B369" s="11"/>
      <c r="C369" s="179"/>
      <c r="D369" s="179"/>
    </row>
    <row r="370" spans="1:4" x14ac:dyDescent="0.25">
      <c r="A370" s="11"/>
      <c r="B370" s="11"/>
      <c r="C370" s="179"/>
      <c r="D370" s="179"/>
    </row>
    <row r="371" spans="1:4" x14ac:dyDescent="0.25">
      <c r="A371" s="11"/>
      <c r="B371" s="11"/>
      <c r="C371" s="179"/>
      <c r="D371" s="179"/>
    </row>
    <row r="372" spans="1:4" x14ac:dyDescent="0.25">
      <c r="A372" s="11"/>
      <c r="B372" s="11"/>
      <c r="C372" s="179"/>
      <c r="D372" s="179"/>
    </row>
    <row r="373" spans="1:4" x14ac:dyDescent="0.25">
      <c r="A373" s="11"/>
      <c r="B373" s="11"/>
      <c r="C373" s="179"/>
      <c r="D373" s="179"/>
    </row>
    <row r="374" spans="1:4" x14ac:dyDescent="0.25">
      <c r="A374" s="11"/>
      <c r="B374" s="11"/>
      <c r="C374" s="179"/>
      <c r="D374" s="179"/>
    </row>
    <row r="375" spans="1:4" x14ac:dyDescent="0.25">
      <c r="A375" s="11"/>
      <c r="B375" s="11"/>
      <c r="C375" s="179"/>
      <c r="D375" s="179"/>
    </row>
    <row r="376" spans="1:4" x14ac:dyDescent="0.25">
      <c r="A376" s="11"/>
      <c r="B376" s="11"/>
      <c r="C376" s="179"/>
      <c r="D376" s="179"/>
    </row>
    <row r="377" spans="1:4" x14ac:dyDescent="0.25">
      <c r="A377" s="11"/>
      <c r="B377" s="11"/>
      <c r="C377" s="179"/>
      <c r="D377" s="179"/>
    </row>
    <row r="378" spans="1:4" x14ac:dyDescent="0.25">
      <c r="A378" s="11"/>
      <c r="B378" s="11"/>
      <c r="C378" s="179"/>
      <c r="D378" s="179"/>
    </row>
    <row r="379" spans="1:4" x14ac:dyDescent="0.25">
      <c r="A379" s="11"/>
      <c r="B379" s="11"/>
      <c r="C379" s="179"/>
      <c r="D379" s="179"/>
    </row>
    <row r="380" spans="1:4" x14ac:dyDescent="0.25">
      <c r="A380" s="11"/>
      <c r="B380" s="11"/>
      <c r="C380" s="179"/>
      <c r="D380" s="179"/>
    </row>
    <row r="381" spans="1:4" x14ac:dyDescent="0.25">
      <c r="A381" s="11"/>
      <c r="B381" s="11"/>
      <c r="C381" s="179"/>
      <c r="D381" s="179"/>
    </row>
    <row r="382" spans="1:4" x14ac:dyDescent="0.25">
      <c r="A382" s="11"/>
      <c r="B382" s="11"/>
      <c r="C382" s="179"/>
      <c r="D382" s="179"/>
    </row>
    <row r="383" spans="1:4" x14ac:dyDescent="0.25">
      <c r="A383" s="11"/>
      <c r="B383" s="11"/>
      <c r="C383" s="179"/>
      <c r="D383" s="179"/>
    </row>
    <row r="384" spans="1:4" x14ac:dyDescent="0.25">
      <c r="A384" s="11"/>
      <c r="B384" s="11"/>
      <c r="C384" s="179"/>
      <c r="D384" s="179"/>
    </row>
    <row r="385" spans="1:4" x14ac:dyDescent="0.25">
      <c r="A385" s="11"/>
      <c r="B385" s="11"/>
      <c r="C385" s="179"/>
      <c r="D385" s="179"/>
    </row>
    <row r="386" spans="1:4" x14ac:dyDescent="0.25">
      <c r="A386" s="11"/>
      <c r="B386" s="11"/>
      <c r="C386" s="179"/>
      <c r="D386" s="179"/>
    </row>
    <row r="387" spans="1:4" x14ac:dyDescent="0.25">
      <c r="A387" s="11"/>
      <c r="B387" s="11"/>
      <c r="C387" s="179"/>
      <c r="D387" s="179"/>
    </row>
    <row r="388" spans="1:4" x14ac:dyDescent="0.25">
      <c r="A388" s="11"/>
      <c r="B388" s="11"/>
      <c r="C388" s="179"/>
      <c r="D388" s="179"/>
    </row>
    <row r="389" spans="1:4" x14ac:dyDescent="0.25">
      <c r="A389" s="11"/>
      <c r="B389" s="11"/>
      <c r="C389" s="179"/>
      <c r="D389" s="179"/>
    </row>
    <row r="390" spans="1:4" x14ac:dyDescent="0.25">
      <c r="A390" s="11"/>
      <c r="B390" s="11"/>
      <c r="C390" s="179"/>
      <c r="D390" s="179"/>
    </row>
    <row r="391" spans="1:4" x14ac:dyDescent="0.25">
      <c r="A391" s="11"/>
      <c r="B391" s="11"/>
      <c r="C391" s="179"/>
      <c r="D391" s="179"/>
    </row>
    <row r="392" spans="1:4" x14ac:dyDescent="0.25">
      <c r="A392" s="11"/>
      <c r="B392" s="11"/>
      <c r="C392" s="179"/>
      <c r="D392" s="179"/>
    </row>
    <row r="393" spans="1:4" x14ac:dyDescent="0.25">
      <c r="A393" s="11"/>
      <c r="B393" s="11"/>
      <c r="C393" s="179"/>
      <c r="D393" s="179"/>
    </row>
    <row r="394" spans="1:4" x14ac:dyDescent="0.25">
      <c r="A394" s="11"/>
      <c r="B394" s="11"/>
      <c r="C394" s="179"/>
      <c r="D394" s="179"/>
    </row>
    <row r="395" spans="1:4" x14ac:dyDescent="0.25">
      <c r="A395" s="11"/>
      <c r="B395" s="11"/>
      <c r="C395" s="179"/>
      <c r="D395" s="179"/>
    </row>
    <row r="396" spans="1:4" x14ac:dyDescent="0.25">
      <c r="A396" s="11"/>
      <c r="B396" s="11"/>
      <c r="C396" s="179"/>
      <c r="D396" s="179"/>
    </row>
    <row r="397" spans="1:4" x14ac:dyDescent="0.25">
      <c r="A397" s="11"/>
      <c r="B397" s="11"/>
      <c r="C397" s="179"/>
      <c r="D397" s="179"/>
    </row>
    <row r="398" spans="1:4" x14ac:dyDescent="0.25">
      <c r="A398" s="11"/>
      <c r="B398" s="11"/>
      <c r="C398" s="179"/>
      <c r="D398" s="179"/>
    </row>
    <row r="399" spans="1:4" x14ac:dyDescent="0.25">
      <c r="A399" s="11"/>
      <c r="B399" s="11"/>
      <c r="C399" s="179"/>
      <c r="D399" s="179"/>
    </row>
    <row r="400" spans="1:4" x14ac:dyDescent="0.25">
      <c r="A400" s="11"/>
      <c r="B400" s="11"/>
      <c r="C400" s="179"/>
      <c r="D400" s="179"/>
    </row>
    <row r="401" spans="1:4" x14ac:dyDescent="0.25">
      <c r="A401" s="11"/>
      <c r="B401" s="11"/>
      <c r="C401" s="179"/>
      <c r="D401" s="179"/>
    </row>
    <row r="402" spans="1:4" x14ac:dyDescent="0.25">
      <c r="A402" s="11"/>
      <c r="B402" s="11"/>
      <c r="C402" s="179"/>
      <c r="D402" s="179"/>
    </row>
    <row r="403" spans="1:4" x14ac:dyDescent="0.25">
      <c r="A403" s="11"/>
      <c r="B403" s="11"/>
      <c r="C403" s="179"/>
      <c r="D403" s="179"/>
    </row>
    <row r="404" spans="1:4" x14ac:dyDescent="0.25">
      <c r="A404" s="11"/>
      <c r="B404" s="11"/>
      <c r="C404" s="179"/>
      <c r="D404" s="179"/>
    </row>
    <row r="405" spans="1:4" x14ac:dyDescent="0.25">
      <c r="A405" s="11"/>
      <c r="B405" s="11"/>
      <c r="C405" s="179"/>
      <c r="D405" s="179"/>
    </row>
    <row r="406" spans="1:4" x14ac:dyDescent="0.25">
      <c r="A406" s="11"/>
      <c r="B406" s="11"/>
      <c r="C406" s="179"/>
      <c r="D406" s="179"/>
    </row>
    <row r="407" spans="1:4" x14ac:dyDescent="0.25">
      <c r="A407" s="11"/>
      <c r="B407" s="11"/>
      <c r="C407" s="179"/>
      <c r="D407" s="179"/>
    </row>
    <row r="408" spans="1:4" x14ac:dyDescent="0.25">
      <c r="A408" s="11"/>
      <c r="B408" s="11"/>
      <c r="C408" s="179"/>
      <c r="D408" s="179"/>
    </row>
    <row r="409" spans="1:4" x14ac:dyDescent="0.25">
      <c r="A409" s="11"/>
      <c r="B409" s="11"/>
      <c r="C409" s="179"/>
      <c r="D409" s="179"/>
    </row>
    <row r="410" spans="1:4" x14ac:dyDescent="0.25">
      <c r="A410" s="11"/>
      <c r="B410" s="11"/>
      <c r="C410" s="179"/>
      <c r="D410" s="179"/>
    </row>
    <row r="411" spans="1:4" x14ac:dyDescent="0.25">
      <c r="A411" s="11"/>
      <c r="B411" s="11"/>
      <c r="C411" s="179"/>
      <c r="D411" s="179"/>
    </row>
    <row r="412" spans="1:4" x14ac:dyDescent="0.25">
      <c r="A412" s="11"/>
      <c r="B412" s="11"/>
      <c r="C412" s="179"/>
      <c r="D412" s="179"/>
    </row>
    <row r="413" spans="1:4" x14ac:dyDescent="0.25">
      <c r="A413" s="11"/>
      <c r="B413" s="11"/>
      <c r="C413" s="179"/>
      <c r="D413" s="179"/>
    </row>
    <row r="414" spans="1:4" x14ac:dyDescent="0.25">
      <c r="A414" s="11"/>
      <c r="B414" s="11"/>
      <c r="C414" s="179"/>
      <c r="D414" s="179"/>
    </row>
    <row r="415" spans="1:4" x14ac:dyDescent="0.25">
      <c r="A415" s="11"/>
      <c r="B415" s="11"/>
      <c r="C415" s="179"/>
      <c r="D415" s="179"/>
    </row>
    <row r="416" spans="1:4" x14ac:dyDescent="0.25">
      <c r="A416" s="11"/>
      <c r="B416" s="11"/>
      <c r="C416" s="179"/>
      <c r="D416" s="179"/>
    </row>
    <row r="417" spans="1:4" x14ac:dyDescent="0.25">
      <c r="A417" s="11"/>
      <c r="B417" s="11"/>
      <c r="C417" s="179"/>
      <c r="D417" s="179"/>
    </row>
    <row r="418" spans="1:4" x14ac:dyDescent="0.25">
      <c r="A418" s="11"/>
      <c r="B418" s="11"/>
      <c r="C418" s="179"/>
      <c r="D418" s="179"/>
    </row>
    <row r="419" spans="1:4" x14ac:dyDescent="0.25">
      <c r="A419" s="11"/>
      <c r="B419" s="11"/>
      <c r="C419" s="179"/>
      <c r="D419" s="179"/>
    </row>
    <row r="420" spans="1:4" x14ac:dyDescent="0.25">
      <c r="A420" s="11"/>
      <c r="B420" s="11"/>
      <c r="C420" s="179"/>
      <c r="D420" s="179"/>
    </row>
    <row r="421" spans="1:4" x14ac:dyDescent="0.25">
      <c r="A421" s="11"/>
      <c r="B421" s="11"/>
      <c r="C421" s="179"/>
      <c r="D421" s="179"/>
    </row>
    <row r="422" spans="1:4" x14ac:dyDescent="0.25">
      <c r="A422" s="11"/>
      <c r="B422" s="11"/>
      <c r="C422" s="179"/>
      <c r="D422" s="179"/>
    </row>
    <row r="423" spans="1:4" x14ac:dyDescent="0.25">
      <c r="A423" s="11"/>
      <c r="B423" s="11"/>
      <c r="C423" s="179"/>
      <c r="D423" s="179"/>
    </row>
    <row r="424" spans="1:4" x14ac:dyDescent="0.25">
      <c r="A424" s="11"/>
      <c r="B424" s="11"/>
      <c r="C424" s="179"/>
      <c r="D424" s="179"/>
    </row>
    <row r="425" spans="1:4" x14ac:dyDescent="0.25">
      <c r="A425" s="11"/>
      <c r="B425" s="11"/>
      <c r="C425" s="179"/>
      <c r="D425" s="179"/>
    </row>
    <row r="426" spans="1:4" x14ac:dyDescent="0.25">
      <c r="A426" s="11"/>
      <c r="B426" s="11"/>
      <c r="C426" s="179"/>
      <c r="D426" s="179"/>
    </row>
    <row r="427" spans="1:4" x14ac:dyDescent="0.25">
      <c r="A427" s="11"/>
      <c r="B427" s="11"/>
      <c r="C427" s="179"/>
      <c r="D427" s="179"/>
    </row>
    <row r="428" spans="1:4" x14ac:dyDescent="0.25">
      <c r="A428" s="11"/>
      <c r="B428" s="11"/>
      <c r="C428" s="179"/>
      <c r="D428" s="179"/>
    </row>
    <row r="429" spans="1:4" x14ac:dyDescent="0.25">
      <c r="A429" s="11"/>
      <c r="B429" s="11"/>
      <c r="C429" s="179"/>
      <c r="D429" s="179"/>
    </row>
    <row r="430" spans="1:4" x14ac:dyDescent="0.25">
      <c r="A430" s="11"/>
      <c r="B430" s="11"/>
      <c r="C430" s="179"/>
      <c r="D430" s="179"/>
    </row>
    <row r="431" spans="1:4" x14ac:dyDescent="0.25">
      <c r="A431" s="11"/>
      <c r="B431" s="11"/>
      <c r="C431" s="179"/>
      <c r="D431" s="179"/>
    </row>
    <row r="432" spans="1:4" x14ac:dyDescent="0.25">
      <c r="A432" s="11"/>
      <c r="B432" s="11"/>
      <c r="C432" s="179"/>
      <c r="D432" s="179"/>
    </row>
    <row r="433" spans="1:4" x14ac:dyDescent="0.25">
      <c r="A433" s="11"/>
      <c r="B433" s="11"/>
      <c r="C433" s="179"/>
      <c r="D433" s="179"/>
    </row>
    <row r="434" spans="1:4" x14ac:dyDescent="0.25">
      <c r="A434" s="11"/>
      <c r="B434" s="11"/>
      <c r="C434" s="179"/>
      <c r="D434" s="179"/>
    </row>
    <row r="435" spans="1:4" x14ac:dyDescent="0.25">
      <c r="A435" s="11"/>
      <c r="B435" s="11"/>
      <c r="C435" s="179"/>
      <c r="D435" s="179"/>
    </row>
    <row r="436" spans="1:4" x14ac:dyDescent="0.25">
      <c r="A436" s="11"/>
      <c r="B436" s="11"/>
      <c r="C436" s="179"/>
      <c r="D436" s="179"/>
    </row>
    <row r="437" spans="1:4" x14ac:dyDescent="0.25">
      <c r="A437" s="11"/>
      <c r="B437" s="11"/>
      <c r="C437" s="179"/>
      <c r="D437" s="179"/>
    </row>
    <row r="438" spans="1:4" x14ac:dyDescent="0.25">
      <c r="A438" s="11"/>
      <c r="B438" s="11"/>
      <c r="C438" s="179"/>
      <c r="D438" s="179"/>
    </row>
    <row r="439" spans="1:4" x14ac:dyDescent="0.25">
      <c r="A439" s="11"/>
      <c r="B439" s="11"/>
      <c r="C439" s="179"/>
      <c r="D439" s="179"/>
    </row>
    <row r="440" spans="1:4" x14ac:dyDescent="0.25">
      <c r="A440" s="11"/>
      <c r="B440" s="11"/>
      <c r="C440" s="179"/>
      <c r="D440" s="179"/>
    </row>
    <row r="441" spans="1:4" x14ac:dyDescent="0.25">
      <c r="A441" s="11"/>
      <c r="B441" s="11"/>
      <c r="C441" s="179"/>
      <c r="D441" s="179"/>
    </row>
    <row r="442" spans="1:4" x14ac:dyDescent="0.25">
      <c r="A442" s="11"/>
      <c r="B442" s="11"/>
      <c r="C442" s="179"/>
      <c r="D442" s="179"/>
    </row>
    <row r="443" spans="1:4" x14ac:dyDescent="0.25">
      <c r="A443" s="11"/>
      <c r="B443" s="11"/>
      <c r="C443" s="179"/>
      <c r="D443" s="179"/>
    </row>
    <row r="444" spans="1:4" x14ac:dyDescent="0.25">
      <c r="A444" s="11"/>
      <c r="B444" s="11"/>
      <c r="C444" s="179"/>
      <c r="D444" s="179"/>
    </row>
    <row r="445" spans="1:4" x14ac:dyDescent="0.25">
      <c r="A445" s="11"/>
      <c r="B445" s="11"/>
      <c r="C445" s="179"/>
      <c r="D445" s="179"/>
    </row>
    <row r="446" spans="1:4" x14ac:dyDescent="0.25">
      <c r="A446" s="11"/>
      <c r="B446" s="11"/>
      <c r="C446" s="179"/>
      <c r="D446" s="179"/>
    </row>
    <row r="447" spans="1:4" x14ac:dyDescent="0.25">
      <c r="A447" s="11"/>
      <c r="B447" s="11"/>
      <c r="C447" s="179"/>
      <c r="D447" s="179"/>
    </row>
    <row r="448" spans="1:4" x14ac:dyDescent="0.25">
      <c r="A448" s="11"/>
      <c r="B448" s="11"/>
      <c r="C448" s="179"/>
      <c r="D448" s="179"/>
    </row>
    <row r="449" spans="1:4" x14ac:dyDescent="0.25">
      <c r="A449" s="11"/>
      <c r="B449" s="11"/>
      <c r="C449" s="179"/>
      <c r="D449" s="179"/>
    </row>
    <row r="450" spans="1:4" x14ac:dyDescent="0.25">
      <c r="A450" s="11"/>
      <c r="B450" s="11"/>
      <c r="C450" s="179"/>
      <c r="D450" s="179"/>
    </row>
    <row r="451" spans="1:4" x14ac:dyDescent="0.25">
      <c r="A451" s="11"/>
      <c r="B451" s="11"/>
      <c r="C451" s="179"/>
      <c r="D451" s="179"/>
    </row>
    <row r="452" spans="1:4" x14ac:dyDescent="0.25">
      <c r="A452" s="11"/>
      <c r="B452" s="11"/>
      <c r="C452" s="179"/>
      <c r="D452" s="179"/>
    </row>
    <row r="453" spans="1:4" x14ac:dyDescent="0.25">
      <c r="A453" s="11"/>
      <c r="B453" s="11"/>
      <c r="C453" s="179"/>
      <c r="D453" s="179"/>
    </row>
    <row r="454" spans="1:4" x14ac:dyDescent="0.25">
      <c r="A454" s="11"/>
      <c r="B454" s="11"/>
      <c r="C454" s="179"/>
      <c r="D454" s="179"/>
    </row>
    <row r="455" spans="1:4" x14ac:dyDescent="0.25">
      <c r="A455" s="11"/>
      <c r="B455" s="11"/>
      <c r="C455" s="179"/>
      <c r="D455" s="179"/>
    </row>
    <row r="456" spans="1:4" x14ac:dyDescent="0.25">
      <c r="A456" s="11"/>
      <c r="B456" s="11"/>
      <c r="C456" s="179"/>
      <c r="D456" s="179"/>
    </row>
    <row r="457" spans="1:4" x14ac:dyDescent="0.25">
      <c r="A457" s="11"/>
      <c r="B457" s="11"/>
      <c r="C457" s="179"/>
      <c r="D457" s="179"/>
    </row>
    <row r="458" spans="1:4" x14ac:dyDescent="0.25">
      <c r="A458" s="11"/>
      <c r="B458" s="11"/>
      <c r="C458" s="179"/>
      <c r="D458" s="179"/>
    </row>
    <row r="459" spans="1:4" x14ac:dyDescent="0.25">
      <c r="A459" s="11"/>
      <c r="B459" s="11"/>
      <c r="C459" s="179"/>
      <c r="D459" s="179"/>
    </row>
    <row r="460" spans="1:4" x14ac:dyDescent="0.25">
      <c r="A460" s="11"/>
      <c r="B460" s="11"/>
      <c r="C460" s="179"/>
      <c r="D460" s="179"/>
    </row>
    <row r="461" spans="1:4" x14ac:dyDescent="0.25">
      <c r="A461" s="11"/>
      <c r="B461" s="11"/>
      <c r="C461" s="179"/>
      <c r="D461" s="179"/>
    </row>
    <row r="462" spans="1:4" x14ac:dyDescent="0.25">
      <c r="A462" s="11"/>
      <c r="B462" s="11"/>
      <c r="C462" s="179"/>
      <c r="D462" s="179"/>
    </row>
    <row r="463" spans="1:4" x14ac:dyDescent="0.25">
      <c r="A463" s="11"/>
      <c r="B463" s="11"/>
      <c r="C463" s="179"/>
      <c r="D463" s="179"/>
    </row>
    <row r="464" spans="1:4" x14ac:dyDescent="0.25">
      <c r="A464" s="11"/>
      <c r="B464" s="11"/>
      <c r="C464" s="179"/>
      <c r="D464" s="179"/>
    </row>
    <row r="465" spans="1:4" x14ac:dyDescent="0.25">
      <c r="A465" s="11"/>
      <c r="B465" s="11"/>
      <c r="C465" s="179"/>
      <c r="D465" s="179"/>
    </row>
    <row r="466" spans="1:4" x14ac:dyDescent="0.25">
      <c r="A466" s="11"/>
      <c r="B466" s="11"/>
      <c r="C466" s="179"/>
      <c r="D466" s="179"/>
    </row>
    <row r="467" spans="1:4" x14ac:dyDescent="0.25">
      <c r="A467" s="11"/>
      <c r="B467" s="11"/>
      <c r="C467" s="179"/>
      <c r="D467" s="179"/>
    </row>
    <row r="468" spans="1:4" x14ac:dyDescent="0.25">
      <c r="A468" s="11"/>
      <c r="B468" s="11"/>
      <c r="C468" s="179"/>
      <c r="D468" s="179"/>
    </row>
    <row r="469" spans="1:4" x14ac:dyDescent="0.25">
      <c r="A469" s="11"/>
      <c r="B469" s="11"/>
      <c r="C469" s="179"/>
      <c r="D469" s="179"/>
    </row>
    <row r="470" spans="1:4" x14ac:dyDescent="0.25">
      <c r="A470" s="11"/>
      <c r="B470" s="11"/>
      <c r="C470" s="179"/>
      <c r="D470" s="179"/>
    </row>
    <row r="471" spans="1:4" x14ac:dyDescent="0.25">
      <c r="A471" s="11"/>
      <c r="B471" s="11"/>
      <c r="C471" s="179"/>
      <c r="D471" s="179"/>
    </row>
    <row r="472" spans="1:4" x14ac:dyDescent="0.25">
      <c r="A472" s="11"/>
      <c r="B472" s="11"/>
      <c r="C472" s="179"/>
      <c r="D472" s="179"/>
    </row>
    <row r="473" spans="1:4" x14ac:dyDescent="0.25">
      <c r="A473" s="11"/>
      <c r="B473" s="11"/>
      <c r="C473" s="179"/>
      <c r="D473" s="179"/>
    </row>
    <row r="474" spans="1:4" x14ac:dyDescent="0.25">
      <c r="A474" s="11"/>
      <c r="B474" s="11"/>
      <c r="C474" s="179"/>
      <c r="D474" s="179"/>
    </row>
    <row r="475" spans="1:4" x14ac:dyDescent="0.25">
      <c r="A475" s="11"/>
      <c r="B475" s="11"/>
      <c r="C475" s="179"/>
      <c r="D475" s="179"/>
    </row>
    <row r="476" spans="1:4" x14ac:dyDescent="0.25">
      <c r="A476" s="11"/>
      <c r="B476" s="11"/>
      <c r="C476" s="179"/>
      <c r="D476" s="179"/>
    </row>
    <row r="477" spans="1:4" x14ac:dyDescent="0.25">
      <c r="A477" s="11"/>
      <c r="B477" s="11"/>
      <c r="C477" s="179"/>
      <c r="D477" s="179"/>
    </row>
    <row r="478" spans="1:4" x14ac:dyDescent="0.25">
      <c r="A478" s="11"/>
      <c r="B478" s="11"/>
      <c r="C478" s="179"/>
      <c r="D478" s="179"/>
    </row>
    <row r="479" spans="1:4" x14ac:dyDescent="0.25">
      <c r="A479" s="11"/>
      <c r="B479" s="11"/>
      <c r="C479" s="179"/>
      <c r="D479" s="179"/>
    </row>
    <row r="480" spans="1:4" x14ac:dyDescent="0.25">
      <c r="A480" s="11"/>
      <c r="B480" s="11"/>
      <c r="C480" s="179"/>
      <c r="D480" s="179"/>
    </row>
    <row r="481" spans="1:4" x14ac:dyDescent="0.25">
      <c r="A481" s="11"/>
      <c r="B481" s="11"/>
      <c r="C481" s="179"/>
      <c r="D481" s="179"/>
    </row>
    <row r="482" spans="1:4" x14ac:dyDescent="0.25">
      <c r="A482" s="11"/>
      <c r="B482" s="11"/>
      <c r="C482" s="179"/>
      <c r="D482" s="179"/>
    </row>
    <row r="483" spans="1:4" x14ac:dyDescent="0.25">
      <c r="A483" s="11"/>
      <c r="B483" s="11"/>
      <c r="C483" s="179"/>
      <c r="D483" s="179"/>
    </row>
    <row r="484" spans="1:4" x14ac:dyDescent="0.25">
      <c r="A484" s="11"/>
      <c r="B484" s="11"/>
      <c r="C484" s="179"/>
      <c r="D484" s="179"/>
    </row>
    <row r="485" spans="1:4" x14ac:dyDescent="0.25">
      <c r="A485" s="11"/>
      <c r="B485" s="11"/>
      <c r="C485" s="179"/>
      <c r="D485" s="179"/>
    </row>
    <row r="486" spans="1:4" x14ac:dyDescent="0.25">
      <c r="A486" s="11"/>
      <c r="B486" s="11"/>
      <c r="C486" s="179"/>
      <c r="D486" s="179"/>
    </row>
    <row r="487" spans="1:4" x14ac:dyDescent="0.25">
      <c r="A487" s="11"/>
      <c r="B487" s="11"/>
      <c r="C487" s="179"/>
      <c r="D487" s="179"/>
    </row>
    <row r="488" spans="1:4" x14ac:dyDescent="0.25">
      <c r="A488" s="11"/>
      <c r="B488" s="11"/>
      <c r="C488" s="179"/>
      <c r="D488" s="179"/>
    </row>
    <row r="489" spans="1:4" x14ac:dyDescent="0.25">
      <c r="A489" s="11"/>
      <c r="B489" s="11"/>
      <c r="C489" s="179"/>
      <c r="D489" s="179"/>
    </row>
    <row r="490" spans="1:4" x14ac:dyDescent="0.25">
      <c r="A490" s="11"/>
      <c r="B490" s="11"/>
      <c r="C490" s="179"/>
      <c r="D490" s="179"/>
    </row>
    <row r="491" spans="1:4" x14ac:dyDescent="0.25">
      <c r="A491" s="11"/>
      <c r="B491" s="11"/>
      <c r="C491" s="179"/>
      <c r="D491" s="179"/>
    </row>
    <row r="492" spans="1:4" x14ac:dyDescent="0.25">
      <c r="A492" s="11"/>
      <c r="B492" s="11"/>
      <c r="C492" s="179"/>
      <c r="D492" s="179"/>
    </row>
    <row r="493" spans="1:4" x14ac:dyDescent="0.25">
      <c r="A493" s="11"/>
      <c r="B493" s="11"/>
      <c r="C493" s="179"/>
      <c r="D493" s="179"/>
    </row>
    <row r="494" spans="1:4" x14ac:dyDescent="0.25">
      <c r="A494" s="11"/>
      <c r="B494" s="11"/>
      <c r="C494" s="179"/>
      <c r="D494" s="179"/>
    </row>
    <row r="495" spans="1:4" x14ac:dyDescent="0.25">
      <c r="A495" s="11"/>
      <c r="B495" s="11"/>
      <c r="C495" s="179"/>
      <c r="D495" s="179"/>
    </row>
    <row r="496" spans="1:4" x14ac:dyDescent="0.25">
      <c r="A496" s="11"/>
      <c r="B496" s="11"/>
      <c r="C496" s="179"/>
      <c r="D496" s="179"/>
    </row>
    <row r="497" spans="1:4" x14ac:dyDescent="0.25">
      <c r="A497" s="11"/>
      <c r="B497" s="11"/>
      <c r="C497" s="179"/>
      <c r="D497" s="179"/>
    </row>
    <row r="498" spans="1:4" x14ac:dyDescent="0.25">
      <c r="A498" s="11"/>
      <c r="B498" s="11"/>
      <c r="C498" s="179"/>
      <c r="D498" s="179"/>
    </row>
    <row r="499" spans="1:4" x14ac:dyDescent="0.25">
      <c r="A499" s="11"/>
      <c r="B499" s="11"/>
      <c r="C499" s="179"/>
      <c r="D499" s="179"/>
    </row>
    <row r="500" spans="1:4" x14ac:dyDescent="0.25">
      <c r="A500" s="11"/>
      <c r="B500" s="11"/>
      <c r="C500" s="179"/>
      <c r="D500" s="179"/>
    </row>
    <row r="501" spans="1:4" x14ac:dyDescent="0.25">
      <c r="A501" s="11"/>
      <c r="B501" s="11"/>
      <c r="C501" s="179"/>
      <c r="D501" s="179"/>
    </row>
    <row r="502" spans="1:4" x14ac:dyDescent="0.25">
      <c r="A502" s="11"/>
      <c r="B502" s="11"/>
      <c r="C502" s="179"/>
      <c r="D502" s="179"/>
    </row>
    <row r="503" spans="1:4" x14ac:dyDescent="0.25">
      <c r="A503" s="11"/>
      <c r="B503" s="11"/>
      <c r="C503" s="179"/>
      <c r="D503" s="179"/>
    </row>
    <row r="504" spans="1:4" x14ac:dyDescent="0.25">
      <c r="A504" s="11"/>
      <c r="B504" s="11"/>
      <c r="C504" s="179"/>
      <c r="D504" s="179"/>
    </row>
    <row r="505" spans="1:4" x14ac:dyDescent="0.25">
      <c r="A505" s="11"/>
      <c r="B505" s="11"/>
      <c r="C505" s="179"/>
      <c r="D505" s="179"/>
    </row>
    <row r="506" spans="1:4" x14ac:dyDescent="0.25">
      <c r="A506" s="11"/>
      <c r="B506" s="11"/>
      <c r="C506" s="179"/>
      <c r="D506" s="179"/>
    </row>
    <row r="507" spans="1:4" x14ac:dyDescent="0.25">
      <c r="A507" s="11"/>
      <c r="B507" s="11"/>
      <c r="C507" s="179"/>
      <c r="D507" s="179"/>
    </row>
    <row r="508" spans="1:4" x14ac:dyDescent="0.25">
      <c r="A508" s="11"/>
      <c r="B508" s="11"/>
      <c r="C508" s="179"/>
      <c r="D508" s="179"/>
    </row>
    <row r="509" spans="1:4" x14ac:dyDescent="0.25">
      <c r="A509" s="11"/>
      <c r="B509" s="11"/>
      <c r="C509" s="179"/>
      <c r="D509" s="179"/>
    </row>
    <row r="510" spans="1:4" x14ac:dyDescent="0.25">
      <c r="A510" s="11"/>
      <c r="B510" s="11"/>
      <c r="C510" s="179"/>
      <c r="D510" s="179"/>
    </row>
    <row r="511" spans="1:4" x14ac:dyDescent="0.25">
      <c r="A511" s="11"/>
      <c r="B511" s="11"/>
      <c r="C511" s="179"/>
      <c r="D511" s="179"/>
    </row>
    <row r="512" spans="1:4" x14ac:dyDescent="0.25">
      <c r="A512" s="11"/>
      <c r="B512" s="11"/>
      <c r="C512" s="179"/>
      <c r="D512" s="179"/>
    </row>
    <row r="513" spans="1:4" x14ac:dyDescent="0.25">
      <c r="A513" s="11"/>
      <c r="B513" s="11"/>
      <c r="C513" s="179"/>
      <c r="D513" s="179"/>
    </row>
    <row r="514" spans="1:4" x14ac:dyDescent="0.25">
      <c r="A514" s="11"/>
      <c r="B514" s="11"/>
      <c r="C514" s="179"/>
      <c r="D514" s="179"/>
    </row>
    <row r="515" spans="1:4" x14ac:dyDescent="0.25">
      <c r="A515" s="11"/>
      <c r="B515" s="11"/>
      <c r="C515" s="179"/>
      <c r="D515" s="179"/>
    </row>
    <row r="516" spans="1:4" x14ac:dyDescent="0.25">
      <c r="A516" s="11"/>
      <c r="B516" s="11"/>
      <c r="C516" s="179"/>
      <c r="D516" s="179"/>
    </row>
    <row r="517" spans="1:4" x14ac:dyDescent="0.25">
      <c r="A517" s="11"/>
      <c r="B517" s="11"/>
      <c r="C517" s="179"/>
      <c r="D517" s="179"/>
    </row>
    <row r="518" spans="1:4" x14ac:dyDescent="0.25">
      <c r="A518" s="11"/>
      <c r="B518" s="11"/>
      <c r="C518" s="179"/>
      <c r="D518" s="179"/>
    </row>
    <row r="519" spans="1:4" x14ac:dyDescent="0.25">
      <c r="A519" s="11"/>
      <c r="B519" s="11"/>
      <c r="C519" s="179"/>
      <c r="D519" s="179"/>
    </row>
    <row r="520" spans="1:4" x14ac:dyDescent="0.25">
      <c r="A520" s="11"/>
      <c r="B520" s="11"/>
      <c r="C520" s="179"/>
      <c r="D520" s="179"/>
    </row>
    <row r="521" spans="1:4" x14ac:dyDescent="0.25">
      <c r="A521" s="11"/>
      <c r="B521" s="11"/>
      <c r="C521" s="179"/>
      <c r="D521" s="179"/>
    </row>
    <row r="522" spans="1:4" x14ac:dyDescent="0.25">
      <c r="A522" s="11"/>
      <c r="B522" s="11"/>
      <c r="C522" s="179"/>
      <c r="D522" s="179"/>
    </row>
    <row r="523" spans="1:4" x14ac:dyDescent="0.25">
      <c r="A523" s="11"/>
      <c r="B523" s="11"/>
      <c r="C523" s="179"/>
      <c r="D523" s="179"/>
    </row>
    <row r="524" spans="1:4" x14ac:dyDescent="0.25">
      <c r="A524" s="11"/>
      <c r="B524" s="11"/>
      <c r="C524" s="179"/>
      <c r="D524" s="179"/>
    </row>
    <row r="525" spans="1:4" x14ac:dyDescent="0.25">
      <c r="A525" s="11"/>
      <c r="B525" s="11"/>
      <c r="C525" s="179"/>
      <c r="D525" s="179"/>
    </row>
    <row r="526" spans="1:4" x14ac:dyDescent="0.25">
      <c r="A526" s="11"/>
      <c r="B526" s="11"/>
      <c r="C526" s="179"/>
      <c r="D526" s="179"/>
    </row>
    <row r="527" spans="1:4" x14ac:dyDescent="0.25">
      <c r="A527" s="11"/>
      <c r="B527" s="11"/>
      <c r="C527" s="179"/>
      <c r="D527" s="179"/>
    </row>
    <row r="528" spans="1:4" x14ac:dyDescent="0.25">
      <c r="A528" s="11"/>
      <c r="B528" s="11"/>
      <c r="C528" s="179"/>
      <c r="D528" s="179"/>
    </row>
    <row r="529" spans="1:4" x14ac:dyDescent="0.25">
      <c r="A529" s="11"/>
      <c r="B529" s="11"/>
      <c r="C529" s="179"/>
      <c r="D529" s="179"/>
    </row>
    <row r="530" spans="1:4" x14ac:dyDescent="0.25">
      <c r="A530" s="11"/>
      <c r="B530" s="11"/>
      <c r="C530" s="179"/>
      <c r="D530" s="179"/>
    </row>
    <row r="531" spans="1:4" x14ac:dyDescent="0.25">
      <c r="A531" s="11"/>
      <c r="B531" s="11"/>
      <c r="C531" s="179"/>
      <c r="D531" s="179"/>
    </row>
    <row r="532" spans="1:4" x14ac:dyDescent="0.25">
      <c r="A532" s="11"/>
      <c r="B532" s="11"/>
      <c r="C532" s="179"/>
      <c r="D532" s="179"/>
    </row>
    <row r="533" spans="1:4" x14ac:dyDescent="0.25">
      <c r="A533" s="11"/>
      <c r="B533" s="11"/>
      <c r="C533" s="179"/>
      <c r="D533" s="179"/>
    </row>
    <row r="534" spans="1:4" x14ac:dyDescent="0.25">
      <c r="A534" s="11"/>
      <c r="B534" s="11"/>
      <c r="C534" s="179"/>
      <c r="D534" s="179"/>
    </row>
    <row r="535" spans="1:4" x14ac:dyDescent="0.25">
      <c r="A535" s="11"/>
      <c r="B535" s="11"/>
      <c r="C535" s="179"/>
      <c r="D535" s="179"/>
    </row>
    <row r="536" spans="1:4" x14ac:dyDescent="0.25">
      <c r="A536" s="11"/>
      <c r="B536" s="11"/>
      <c r="C536" s="179"/>
      <c r="D536" s="179"/>
    </row>
    <row r="537" spans="1:4" x14ac:dyDescent="0.25">
      <c r="A537" s="11"/>
      <c r="B537" s="11"/>
      <c r="C537" s="179"/>
      <c r="D537" s="179"/>
    </row>
    <row r="538" spans="1:4" x14ac:dyDescent="0.25">
      <c r="A538" s="11"/>
      <c r="B538" s="11"/>
      <c r="C538" s="179"/>
      <c r="D538" s="179"/>
    </row>
    <row r="539" spans="1:4" x14ac:dyDescent="0.25">
      <c r="A539" s="11"/>
      <c r="B539" s="11"/>
      <c r="C539" s="179"/>
      <c r="D539" s="179"/>
    </row>
    <row r="540" spans="1:4" x14ac:dyDescent="0.25">
      <c r="A540" s="11"/>
      <c r="B540" s="11"/>
      <c r="C540" s="179"/>
      <c r="D540" s="179"/>
    </row>
    <row r="541" spans="1:4" x14ac:dyDescent="0.25">
      <c r="A541" s="11"/>
      <c r="B541" s="11"/>
      <c r="C541" s="179"/>
      <c r="D541" s="179"/>
    </row>
    <row r="542" spans="1:4" x14ac:dyDescent="0.25">
      <c r="A542" s="11"/>
      <c r="B542" s="11"/>
      <c r="C542" s="179"/>
      <c r="D542" s="179"/>
    </row>
    <row r="543" spans="1:4" x14ac:dyDescent="0.25">
      <c r="A543" s="11"/>
      <c r="B543" s="11"/>
      <c r="C543" s="179"/>
      <c r="D543" s="179"/>
    </row>
    <row r="544" spans="1:4" x14ac:dyDescent="0.25">
      <c r="A544" s="11"/>
      <c r="B544" s="11"/>
      <c r="C544" s="179"/>
      <c r="D544" s="179"/>
    </row>
    <row r="545" spans="1:4" x14ac:dyDescent="0.25">
      <c r="A545" s="11"/>
      <c r="B545" s="11"/>
      <c r="C545" s="179"/>
      <c r="D545" s="179"/>
    </row>
    <row r="546" spans="1:4" x14ac:dyDescent="0.25">
      <c r="A546" s="11"/>
      <c r="B546" s="11"/>
      <c r="C546" s="179"/>
      <c r="D546" s="179"/>
    </row>
    <row r="547" spans="1:4" x14ac:dyDescent="0.25">
      <c r="A547" s="11"/>
      <c r="B547" s="11"/>
      <c r="C547" s="179"/>
      <c r="D547" s="179"/>
    </row>
    <row r="548" spans="1:4" x14ac:dyDescent="0.25">
      <c r="A548" s="11"/>
      <c r="B548" s="11"/>
      <c r="C548" s="179"/>
      <c r="D548" s="179"/>
    </row>
    <row r="549" spans="1:4" x14ac:dyDescent="0.25">
      <c r="A549" s="11"/>
      <c r="B549" s="11"/>
      <c r="C549" s="179"/>
      <c r="D549" s="179"/>
    </row>
    <row r="550" spans="1:4" x14ac:dyDescent="0.25">
      <c r="A550" s="11"/>
      <c r="B550" s="11"/>
      <c r="C550" s="179"/>
      <c r="D550" s="179"/>
    </row>
    <row r="551" spans="1:4" x14ac:dyDescent="0.25">
      <c r="A551" s="11"/>
      <c r="B551" s="11"/>
      <c r="C551" s="179"/>
      <c r="D551" s="179"/>
    </row>
    <row r="552" spans="1:4" x14ac:dyDescent="0.25">
      <c r="A552" s="11"/>
      <c r="B552" s="11"/>
      <c r="C552" s="179"/>
      <c r="D552" s="179"/>
    </row>
    <row r="553" spans="1:4" x14ac:dyDescent="0.25">
      <c r="A553" s="11"/>
      <c r="B553" s="11"/>
      <c r="C553" s="179"/>
      <c r="D553" s="179"/>
    </row>
    <row r="554" spans="1:4" x14ac:dyDescent="0.25">
      <c r="A554" s="11"/>
      <c r="B554" s="11"/>
      <c r="C554" s="179"/>
      <c r="D554" s="179"/>
    </row>
    <row r="555" spans="1:4" x14ac:dyDescent="0.25">
      <c r="A555" s="11"/>
      <c r="B555" s="11"/>
      <c r="C555" s="179"/>
      <c r="D555" s="179"/>
    </row>
    <row r="556" spans="1:4" x14ac:dyDescent="0.25">
      <c r="A556" s="11"/>
      <c r="B556" s="11"/>
      <c r="C556" s="179"/>
      <c r="D556" s="179"/>
    </row>
    <row r="557" spans="1:4" x14ac:dyDescent="0.25">
      <c r="A557" s="11"/>
      <c r="B557" s="11"/>
      <c r="C557" s="179"/>
      <c r="D557" s="179"/>
    </row>
    <row r="558" spans="1:4" x14ac:dyDescent="0.25">
      <c r="A558" s="11"/>
      <c r="B558" s="11"/>
      <c r="C558" s="179"/>
      <c r="D558" s="179"/>
    </row>
    <row r="559" spans="1:4" x14ac:dyDescent="0.25">
      <c r="A559" s="11"/>
      <c r="B559" s="11"/>
      <c r="C559" s="179"/>
      <c r="D559" s="179"/>
    </row>
    <row r="560" spans="1:4" x14ac:dyDescent="0.25">
      <c r="A560" s="11"/>
      <c r="B560" s="11"/>
      <c r="C560" s="179"/>
      <c r="D560" s="179"/>
    </row>
    <row r="561" spans="1:4" x14ac:dyDescent="0.25">
      <c r="A561" s="11"/>
      <c r="B561" s="11"/>
      <c r="C561" s="179"/>
      <c r="D561" s="179"/>
    </row>
    <row r="562" spans="1:4" x14ac:dyDescent="0.25">
      <c r="A562" s="11"/>
      <c r="B562" s="11"/>
      <c r="C562" s="179"/>
      <c r="D562" s="179"/>
    </row>
    <row r="563" spans="1:4" x14ac:dyDescent="0.25">
      <c r="A563" s="11"/>
      <c r="B563" s="11"/>
      <c r="C563" s="179"/>
      <c r="D563" s="179"/>
    </row>
    <row r="564" spans="1:4" x14ac:dyDescent="0.25">
      <c r="A564" s="11"/>
      <c r="B564" s="11"/>
      <c r="C564" s="179"/>
      <c r="D564" s="179"/>
    </row>
    <row r="565" spans="1:4" x14ac:dyDescent="0.25">
      <c r="A565" s="11"/>
      <c r="B565" s="11"/>
      <c r="C565" s="179"/>
      <c r="D565" s="179"/>
    </row>
    <row r="566" spans="1:4" x14ac:dyDescent="0.25">
      <c r="A566" s="11"/>
      <c r="B566" s="11"/>
      <c r="C566" s="179"/>
      <c r="D566" s="179"/>
    </row>
    <row r="567" spans="1:4" x14ac:dyDescent="0.25">
      <c r="A567" s="11"/>
      <c r="B567" s="11"/>
      <c r="C567" s="179"/>
      <c r="D567" s="179"/>
    </row>
    <row r="568" spans="1:4" x14ac:dyDescent="0.25">
      <c r="A568" s="11"/>
      <c r="B568" s="11"/>
      <c r="C568" s="179"/>
      <c r="D568" s="179"/>
    </row>
    <row r="569" spans="1:4" x14ac:dyDescent="0.25">
      <c r="A569" s="11"/>
      <c r="B569" s="11"/>
      <c r="C569" s="179"/>
      <c r="D569" s="179"/>
    </row>
    <row r="570" spans="1:4" x14ac:dyDescent="0.25">
      <c r="A570" s="11"/>
      <c r="B570" s="11"/>
      <c r="C570" s="179"/>
      <c r="D570" s="179"/>
    </row>
    <row r="571" spans="1:4" x14ac:dyDescent="0.25">
      <c r="A571" s="11"/>
      <c r="B571" s="11"/>
      <c r="C571" s="179"/>
      <c r="D571" s="179"/>
    </row>
    <row r="572" spans="1:4" x14ac:dyDescent="0.25">
      <c r="A572" s="11"/>
      <c r="B572" s="11"/>
      <c r="C572" s="179"/>
      <c r="D572" s="179"/>
    </row>
    <row r="573" spans="1:4" x14ac:dyDescent="0.25">
      <c r="A573" s="11"/>
      <c r="B573" s="11"/>
      <c r="C573" s="179"/>
      <c r="D573" s="179"/>
    </row>
    <row r="574" spans="1:4" x14ac:dyDescent="0.25">
      <c r="A574" s="11"/>
      <c r="B574" s="11"/>
      <c r="C574" s="179"/>
      <c r="D574" s="179"/>
    </row>
    <row r="575" spans="1:4" x14ac:dyDescent="0.25">
      <c r="A575" s="11"/>
      <c r="B575" s="11"/>
      <c r="C575" s="179"/>
      <c r="D575" s="179"/>
    </row>
    <row r="576" spans="1:4" x14ac:dyDescent="0.25">
      <c r="A576" s="11"/>
      <c r="B576" s="11"/>
      <c r="C576" s="179"/>
      <c r="D576" s="179"/>
    </row>
    <row r="577" spans="1:4" x14ac:dyDescent="0.25">
      <c r="A577" s="11"/>
      <c r="B577" s="11"/>
      <c r="C577" s="179"/>
      <c r="D577" s="179"/>
    </row>
    <row r="578" spans="1:4" x14ac:dyDescent="0.25">
      <c r="A578" s="11"/>
      <c r="B578" s="11"/>
      <c r="C578" s="179"/>
      <c r="D578" s="179"/>
    </row>
    <row r="579" spans="1:4" x14ac:dyDescent="0.25">
      <c r="A579" s="11"/>
      <c r="B579" s="11"/>
      <c r="C579" s="179"/>
      <c r="D579" s="179"/>
    </row>
    <row r="580" spans="1:4" x14ac:dyDescent="0.25">
      <c r="A580" s="11"/>
      <c r="B580" s="11"/>
      <c r="C580" s="179"/>
      <c r="D580" s="179"/>
    </row>
    <row r="581" spans="1:4" x14ac:dyDescent="0.25">
      <c r="A581" s="11"/>
      <c r="B581" s="11"/>
      <c r="C581" s="179"/>
      <c r="D581" s="179"/>
    </row>
    <row r="582" spans="1:4" x14ac:dyDescent="0.25">
      <c r="A582" s="11"/>
      <c r="B582" s="11"/>
      <c r="C582" s="179"/>
      <c r="D582" s="179"/>
    </row>
    <row r="583" spans="1:4" x14ac:dyDescent="0.25">
      <c r="A583" s="11"/>
      <c r="B583" s="11"/>
      <c r="C583" s="179"/>
      <c r="D583" s="179"/>
    </row>
    <row r="584" spans="1:4" x14ac:dyDescent="0.25">
      <c r="A584" s="11"/>
      <c r="B584" s="11"/>
      <c r="C584" s="179"/>
      <c r="D584" s="179"/>
    </row>
    <row r="585" spans="1:4" x14ac:dyDescent="0.25">
      <c r="A585" s="11"/>
      <c r="B585" s="11"/>
      <c r="C585" s="179"/>
      <c r="D585" s="179"/>
    </row>
    <row r="586" spans="1:4" x14ac:dyDescent="0.25">
      <c r="A586" s="11"/>
      <c r="B586" s="11"/>
      <c r="C586" s="179"/>
      <c r="D586" s="179"/>
    </row>
    <row r="587" spans="1:4" x14ac:dyDescent="0.25">
      <c r="A587" s="11"/>
      <c r="B587" s="11"/>
      <c r="C587" s="179"/>
      <c r="D587" s="179"/>
    </row>
    <row r="588" spans="1:4" x14ac:dyDescent="0.25">
      <c r="A588" s="11"/>
      <c r="B588" s="11"/>
      <c r="C588" s="179"/>
      <c r="D588" s="179"/>
    </row>
    <row r="589" spans="1:4" x14ac:dyDescent="0.25">
      <c r="A589" s="11"/>
      <c r="B589" s="11"/>
      <c r="C589" s="179"/>
      <c r="D589" s="179"/>
    </row>
    <row r="590" spans="1:4" x14ac:dyDescent="0.25">
      <c r="A590" s="11"/>
      <c r="B590" s="11"/>
      <c r="C590" s="179"/>
      <c r="D590" s="179"/>
    </row>
    <row r="591" spans="1:4" x14ac:dyDescent="0.25">
      <c r="A591" s="11"/>
      <c r="B591" s="11"/>
      <c r="C591" s="179"/>
      <c r="D591" s="179"/>
    </row>
    <row r="592" spans="1:4" x14ac:dyDescent="0.25">
      <c r="A592" s="11"/>
      <c r="B592" s="11"/>
      <c r="C592" s="179"/>
      <c r="D592" s="179"/>
    </row>
    <row r="593" spans="1:4" x14ac:dyDescent="0.25">
      <c r="A593" s="11"/>
      <c r="B593" s="11"/>
      <c r="C593" s="179"/>
      <c r="D593" s="179"/>
    </row>
    <row r="594" spans="1:4" x14ac:dyDescent="0.25">
      <c r="A594" s="11"/>
      <c r="B594" s="11"/>
      <c r="C594" s="179"/>
      <c r="D594" s="179"/>
    </row>
    <row r="595" spans="1:4" x14ac:dyDescent="0.25">
      <c r="A595" s="11"/>
      <c r="B595" s="11"/>
      <c r="C595" s="179"/>
      <c r="D595" s="179"/>
    </row>
    <row r="596" spans="1:4" x14ac:dyDescent="0.25">
      <c r="A596" s="11"/>
      <c r="B596" s="11"/>
      <c r="C596" s="179"/>
      <c r="D596" s="179"/>
    </row>
    <row r="597" spans="1:4" x14ac:dyDescent="0.25">
      <c r="A597" s="11"/>
      <c r="B597" s="11"/>
      <c r="C597" s="179"/>
      <c r="D597" s="179"/>
    </row>
    <row r="598" spans="1:4" x14ac:dyDescent="0.25">
      <c r="A598" s="11"/>
      <c r="B598" s="11"/>
      <c r="C598" s="179"/>
      <c r="D598" s="179"/>
    </row>
    <row r="599" spans="1:4" x14ac:dyDescent="0.25">
      <c r="A599" s="11"/>
      <c r="B599" s="11"/>
      <c r="C599" s="179"/>
      <c r="D599" s="179"/>
    </row>
    <row r="600" spans="1:4" x14ac:dyDescent="0.25">
      <c r="A600" s="11"/>
      <c r="B600" s="11"/>
      <c r="C600" s="179"/>
      <c r="D600" s="179"/>
    </row>
    <row r="601" spans="1:4" x14ac:dyDescent="0.25">
      <c r="A601" s="11"/>
      <c r="B601" s="11"/>
      <c r="C601" s="179"/>
      <c r="D601" s="179"/>
    </row>
    <row r="602" spans="1:4" x14ac:dyDescent="0.25">
      <c r="A602" s="11"/>
      <c r="B602" s="11"/>
      <c r="C602" s="179"/>
      <c r="D602" s="179"/>
    </row>
    <row r="603" spans="1:4" x14ac:dyDescent="0.25">
      <c r="A603" s="11"/>
      <c r="B603" s="11"/>
      <c r="C603" s="179"/>
      <c r="D603" s="179"/>
    </row>
    <row r="604" spans="1:4" x14ac:dyDescent="0.25">
      <c r="A604" s="11"/>
      <c r="B604" s="11"/>
      <c r="C604" s="179"/>
      <c r="D604" s="179"/>
    </row>
    <row r="605" spans="1:4" x14ac:dyDescent="0.25">
      <c r="A605" s="11"/>
      <c r="B605" s="11"/>
      <c r="C605" s="179"/>
      <c r="D605" s="179"/>
    </row>
    <row r="606" spans="1:4" x14ac:dyDescent="0.25">
      <c r="A606" s="11"/>
      <c r="B606" s="11"/>
      <c r="C606" s="179"/>
      <c r="D606" s="179"/>
    </row>
    <row r="607" spans="1:4" x14ac:dyDescent="0.25">
      <c r="A607" s="11"/>
      <c r="B607" s="11"/>
      <c r="C607" s="179"/>
      <c r="D607" s="179"/>
    </row>
    <row r="608" spans="1:4" x14ac:dyDescent="0.25">
      <c r="A608" s="11"/>
      <c r="B608" s="11"/>
      <c r="C608" s="179"/>
      <c r="D608" s="179"/>
    </row>
    <row r="609" spans="1:4" x14ac:dyDescent="0.25">
      <c r="A609" s="11"/>
      <c r="B609" s="11"/>
      <c r="C609" s="179"/>
      <c r="D609" s="179"/>
    </row>
    <row r="610" spans="1:4" x14ac:dyDescent="0.25">
      <c r="A610" s="11"/>
      <c r="B610" s="11"/>
      <c r="C610" s="179"/>
      <c r="D610" s="179"/>
    </row>
    <row r="611" spans="1:4" x14ac:dyDescent="0.25">
      <c r="A611" s="11"/>
      <c r="B611" s="11"/>
      <c r="C611" s="179"/>
      <c r="D611" s="179"/>
    </row>
    <row r="612" spans="1:4" x14ac:dyDescent="0.25">
      <c r="A612" s="11"/>
      <c r="B612" s="11"/>
      <c r="C612" s="179"/>
      <c r="D612" s="179"/>
    </row>
    <row r="613" spans="1:4" x14ac:dyDescent="0.25">
      <c r="A613" s="11"/>
      <c r="B613" s="11"/>
      <c r="C613" s="179"/>
      <c r="D613" s="179"/>
    </row>
    <row r="614" spans="1:4" x14ac:dyDescent="0.25">
      <c r="A614" s="11"/>
      <c r="B614" s="11"/>
      <c r="C614" s="179"/>
      <c r="D614" s="179"/>
    </row>
    <row r="615" spans="1:4" x14ac:dyDescent="0.25">
      <c r="A615" s="11"/>
      <c r="B615" s="11"/>
      <c r="C615" s="179"/>
      <c r="D615" s="179"/>
    </row>
    <row r="616" spans="1:4" x14ac:dyDescent="0.25">
      <c r="A616" s="11"/>
      <c r="B616" s="11"/>
      <c r="C616" s="179"/>
      <c r="D616" s="179"/>
    </row>
    <row r="617" spans="1:4" x14ac:dyDescent="0.25">
      <c r="A617" s="11"/>
      <c r="B617" s="11"/>
      <c r="C617" s="179"/>
      <c r="D617" s="179"/>
    </row>
    <row r="618" spans="1:4" x14ac:dyDescent="0.25">
      <c r="A618" s="11"/>
      <c r="B618" s="11"/>
      <c r="C618" s="179"/>
      <c r="D618" s="179"/>
    </row>
    <row r="619" spans="1:4" x14ac:dyDescent="0.25">
      <c r="A619" s="11"/>
      <c r="B619" s="11"/>
      <c r="C619" s="179"/>
      <c r="D619" s="179"/>
    </row>
    <row r="620" spans="1:4" x14ac:dyDescent="0.25">
      <c r="A620" s="11"/>
      <c r="B620" s="11"/>
      <c r="C620" s="179"/>
      <c r="D620" s="179"/>
    </row>
    <row r="621" spans="1:4" x14ac:dyDescent="0.25">
      <c r="A621" s="11"/>
      <c r="B621" s="11"/>
      <c r="C621" s="179"/>
      <c r="D621" s="179"/>
    </row>
    <row r="622" spans="1:4" x14ac:dyDescent="0.25">
      <c r="A622" s="11"/>
      <c r="B622" s="11"/>
      <c r="C622" s="179"/>
      <c r="D622" s="179"/>
    </row>
    <row r="623" spans="1:4" x14ac:dyDescent="0.25">
      <c r="A623" s="11"/>
      <c r="B623" s="11"/>
      <c r="C623" s="179"/>
      <c r="D623" s="179"/>
    </row>
    <row r="624" spans="1:4" x14ac:dyDescent="0.25">
      <c r="A624" s="11"/>
      <c r="B624" s="11"/>
      <c r="C624" s="179"/>
      <c r="D624" s="179"/>
    </row>
    <row r="625" spans="1:4" x14ac:dyDescent="0.25">
      <c r="A625" s="11"/>
      <c r="B625" s="11"/>
      <c r="C625" s="179"/>
      <c r="D625" s="179"/>
    </row>
    <row r="626" spans="1:4" x14ac:dyDescent="0.25">
      <c r="A626" s="11"/>
      <c r="B626" s="11"/>
      <c r="C626" s="179"/>
      <c r="D626" s="179"/>
    </row>
    <row r="627" spans="1:4" x14ac:dyDescent="0.25">
      <c r="A627" s="11"/>
      <c r="B627" s="11"/>
      <c r="C627" s="179"/>
      <c r="D627" s="179"/>
    </row>
    <row r="628" spans="1:4" x14ac:dyDescent="0.25">
      <c r="A628" s="11"/>
      <c r="B628" s="11"/>
      <c r="C628" s="179"/>
      <c r="D628" s="179"/>
    </row>
    <row r="629" spans="1:4" x14ac:dyDescent="0.25">
      <c r="A629" s="11"/>
      <c r="B629" s="11"/>
      <c r="C629" s="179"/>
      <c r="D629" s="179"/>
    </row>
    <row r="630" spans="1:4" x14ac:dyDescent="0.25">
      <c r="A630" s="11"/>
      <c r="B630" s="11"/>
      <c r="C630" s="179"/>
      <c r="D630" s="179"/>
    </row>
    <row r="631" spans="1:4" x14ac:dyDescent="0.25">
      <c r="A631" s="11"/>
      <c r="B631" s="11"/>
      <c r="C631" s="179"/>
      <c r="D631" s="179"/>
    </row>
    <row r="632" spans="1:4" x14ac:dyDescent="0.25">
      <c r="A632" s="11"/>
      <c r="B632" s="11"/>
      <c r="C632" s="179"/>
      <c r="D632" s="179"/>
    </row>
    <row r="633" spans="1:4" x14ac:dyDescent="0.25">
      <c r="A633" s="11"/>
      <c r="B633" s="11"/>
      <c r="C633" s="179"/>
      <c r="D633" s="179"/>
    </row>
    <row r="634" spans="1:4" x14ac:dyDescent="0.25">
      <c r="A634" s="11"/>
      <c r="B634" s="11"/>
      <c r="C634" s="179"/>
      <c r="D634" s="179"/>
    </row>
    <row r="635" spans="1:4" x14ac:dyDescent="0.25">
      <c r="A635" s="11"/>
      <c r="B635" s="11"/>
      <c r="C635" s="179"/>
      <c r="D635" s="179"/>
    </row>
    <row r="636" spans="1:4" x14ac:dyDescent="0.25">
      <c r="A636" s="11"/>
      <c r="B636" s="11"/>
      <c r="C636" s="179"/>
      <c r="D636" s="179"/>
    </row>
    <row r="637" spans="1:4" x14ac:dyDescent="0.25">
      <c r="A637" s="11"/>
      <c r="B637" s="11"/>
      <c r="C637" s="179"/>
      <c r="D637" s="179"/>
    </row>
    <row r="638" spans="1:4" x14ac:dyDescent="0.25">
      <c r="A638" s="11"/>
      <c r="B638" s="11"/>
      <c r="C638" s="179"/>
      <c r="D638" s="179"/>
    </row>
    <row r="639" spans="1:4" x14ac:dyDescent="0.25">
      <c r="A639" s="11"/>
      <c r="B639" s="11"/>
      <c r="C639" s="179"/>
      <c r="D639" s="179"/>
    </row>
    <row r="640" spans="1:4" x14ac:dyDescent="0.25">
      <c r="A640" s="11"/>
      <c r="B640" s="11"/>
      <c r="C640" s="179"/>
      <c r="D640" s="179"/>
    </row>
    <row r="641" spans="1:4" x14ac:dyDescent="0.25">
      <c r="A641" s="11"/>
      <c r="B641" s="11"/>
      <c r="C641" s="179"/>
      <c r="D641" s="179"/>
    </row>
    <row r="642" spans="1:4" x14ac:dyDescent="0.25">
      <c r="A642" s="11"/>
      <c r="B642" s="11"/>
      <c r="C642" s="179"/>
      <c r="D642" s="179"/>
    </row>
  </sheetData>
  <phoneticPr fontId="22" type="noConversion"/>
  <dataValidations count="7">
    <dataValidation type="list" allowBlank="1" showInputMessage="1" showErrorMessage="1" sqref="D49 D53:D67 D155:D157 D161:D171 D117:E117 D118:D119 D107:D116 D44:D45 D71:D104 D123:D137 D20:D40 D141:D151 D12:D16" xr:uid="{B453230B-3E55-42C7-9614-CAA8BAC8C392}">
      <formula1>"Optioneel,Verplicht,N.v.t"</formula1>
    </dataValidation>
    <dataValidation type="list" allowBlank="1" showInputMessage="1" showErrorMessage="1" sqref="C1:C6 C155:C157 C53:C63 C49 C161:C171 C107:C117 C44:C45 C89:C104 C65:C67 C141:C152 C123:C137 C20:C40 C12:C16" xr:uid="{7ACA5F51-53DB-4CBD-AF3B-67D785AD8021}">
      <formula1>$C$2:$C$6</formula1>
    </dataValidation>
    <dataValidation type="list" allowBlank="1" showInputMessage="1" showErrorMessage="1" sqref="D1:D6 D152" xr:uid="{6CCC1FD9-FB8D-42E0-AFDB-891EF7BE4F46}">
      <formula1>$D$2:$D$6</formula1>
    </dataValidation>
    <dataValidation type="list" allowBlank="1" showInputMessage="1" showErrorMessage="1" sqref="F104" xr:uid="{5B93C886-D8A7-4E8A-A493-A9131B075DB3}">
      <formula1>#REF!</formula1>
    </dataValidation>
    <dataValidation type="list" allowBlank="1" showInputMessage="1" showErrorMessage="1" sqref="C40" xr:uid="{BE159413-618A-4EEF-B843-2DE886BBE01A}">
      <formula1>$C$3:$C$35</formula1>
    </dataValidation>
    <dataValidation type="list" allowBlank="1" showInputMessage="1" showErrorMessage="1" sqref="C71:C88" xr:uid="{14B65E5F-641E-4E3A-BDBC-D564815FC483}">
      <formula1>$C$2:$C$7</formula1>
    </dataValidation>
    <dataValidation type="list" allowBlank="1" showInputMessage="1" showErrorMessage="1" sqref="F44:F45 F20:F40 F53:F67 F49 F161:F171 F71:F103 F107:F119 F123:F137 F141:F151 F155:F157 F12:F16" xr:uid="{57225F04-83EE-4840-85FD-0337F4BD08CA}">
      <formula1>"Ja,Nee,-"</formula1>
    </dataValidation>
  </dataValidations>
  <pageMargins left="0.7" right="0.7" top="0.75" bottom="0.75" header="0.3" footer="0.3"/>
  <pageSetup paperSize="9" scale="66" fitToHeight="0" orientation="landscape" r:id="rId1"/>
  <colBreaks count="1" manualBreakCount="1">
    <brk id="4" min="7" max="170"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EB21B7-CA5F-4B8B-931C-AC88E0AE7BF7}">
  <sheetPr>
    <pageSetUpPr fitToPage="1"/>
  </sheetPr>
  <dimension ref="A1:XFC97"/>
  <sheetViews>
    <sheetView workbookViewId="0">
      <selection activeCell="F93" sqref="F93:F97"/>
    </sheetView>
  </sheetViews>
  <sheetFormatPr defaultColWidth="8.85546875" defaultRowHeight="15" x14ac:dyDescent="0.25"/>
  <cols>
    <col min="1" max="1" width="10.140625" style="109" bestFit="1" customWidth="1"/>
    <col min="2" max="2" width="81" style="109" bestFit="1" customWidth="1"/>
    <col min="3" max="3" width="8.140625" style="109" bestFit="1" customWidth="1"/>
    <col min="4" max="4" width="11.28515625" style="109" customWidth="1"/>
    <col min="5" max="5" width="40.42578125" style="109" customWidth="1"/>
    <col min="6" max="6" width="14.7109375" style="109" bestFit="1" customWidth="1"/>
    <col min="7" max="16384" width="8.85546875" style="109"/>
  </cols>
  <sheetData>
    <row r="1" spans="1:110" s="21" customFormat="1" ht="46.5" x14ac:dyDescent="0.25">
      <c r="A1" s="112"/>
      <c r="B1" s="113" t="s">
        <v>844</v>
      </c>
      <c r="C1" s="112"/>
      <c r="D1" s="112"/>
      <c r="E1" s="110"/>
      <c r="F1" s="111"/>
    </row>
    <row r="2" spans="1:110" s="21" customFormat="1" ht="15.75" thickBot="1" x14ac:dyDescent="0.3">
      <c r="A2" s="112"/>
      <c r="B2" s="112"/>
      <c r="C2" s="112"/>
      <c r="D2" s="112"/>
      <c r="E2" s="110"/>
      <c r="F2" s="111"/>
    </row>
    <row r="3" spans="1:110" s="181" customFormat="1" ht="37.5" x14ac:dyDescent="0.25">
      <c r="A3" s="40" t="s">
        <v>845</v>
      </c>
      <c r="B3" s="41" t="s">
        <v>846</v>
      </c>
      <c r="C3" s="42"/>
      <c r="D3" s="35"/>
      <c r="E3" s="93"/>
      <c r="F3" s="94"/>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row>
    <row r="4" spans="1:110" s="25" customFormat="1" ht="48.75" thickBot="1" x14ac:dyDescent="0.3">
      <c r="A4" s="43" t="s">
        <v>2</v>
      </c>
      <c r="B4" s="44" t="s">
        <v>1</v>
      </c>
      <c r="C4" s="44" t="s">
        <v>3</v>
      </c>
      <c r="D4" s="38" t="s">
        <v>69</v>
      </c>
      <c r="E4" s="95" t="s">
        <v>71</v>
      </c>
      <c r="F4" s="96" t="s">
        <v>70</v>
      </c>
      <c r="G4" s="13"/>
    </row>
    <row r="5" spans="1:110" s="21" customFormat="1" ht="45.75" thickBot="1" x14ac:dyDescent="0.3">
      <c r="A5" s="182" t="s">
        <v>847</v>
      </c>
      <c r="B5" s="18" t="s">
        <v>848</v>
      </c>
      <c r="C5" s="28" t="s">
        <v>5</v>
      </c>
      <c r="D5" s="29" t="s">
        <v>156</v>
      </c>
      <c r="E5" s="90"/>
      <c r="F5" s="30" t="s">
        <v>6</v>
      </c>
    </row>
    <row r="6" spans="1:110" s="21" customFormat="1" ht="60.75" thickBot="1" x14ac:dyDescent="0.3">
      <c r="A6" s="182" t="s">
        <v>849</v>
      </c>
      <c r="B6" s="18" t="s">
        <v>850</v>
      </c>
      <c r="C6" s="28" t="s">
        <v>5</v>
      </c>
      <c r="D6" s="29" t="s">
        <v>156</v>
      </c>
      <c r="E6" s="90"/>
      <c r="F6" s="30" t="s">
        <v>6</v>
      </c>
    </row>
    <row r="7" spans="1:110" s="21" customFormat="1" ht="15.75" thickBot="1" x14ac:dyDescent="0.3">
      <c r="A7" s="182" t="s">
        <v>851</v>
      </c>
      <c r="B7" s="20" t="s">
        <v>1082</v>
      </c>
      <c r="C7" s="31" t="s">
        <v>5</v>
      </c>
      <c r="D7" s="29" t="s">
        <v>156</v>
      </c>
      <c r="E7" s="90"/>
      <c r="F7" s="30" t="s">
        <v>6</v>
      </c>
    </row>
    <row r="8" spans="1:110" s="21" customFormat="1" ht="30.75" thickBot="1" x14ac:dyDescent="0.3">
      <c r="A8" s="182" t="s">
        <v>852</v>
      </c>
      <c r="B8" s="20" t="s">
        <v>853</v>
      </c>
      <c r="C8" s="31" t="s">
        <v>5</v>
      </c>
      <c r="D8" s="29" t="s">
        <v>156</v>
      </c>
      <c r="E8" s="90"/>
      <c r="F8" s="30" t="s">
        <v>6</v>
      </c>
    </row>
    <row r="9" spans="1:110" s="21" customFormat="1" ht="30.75" thickBot="1" x14ac:dyDescent="0.3">
      <c r="A9" s="182" t="s">
        <v>854</v>
      </c>
      <c r="B9" s="18" t="s">
        <v>855</v>
      </c>
      <c r="C9" s="28" t="s">
        <v>5</v>
      </c>
      <c r="D9" s="29" t="s">
        <v>156</v>
      </c>
      <c r="E9" s="90"/>
      <c r="F9" s="30" t="s">
        <v>6</v>
      </c>
    </row>
    <row r="10" spans="1:110" s="15" customFormat="1" ht="45" x14ac:dyDescent="0.25">
      <c r="A10" s="182" t="s">
        <v>979</v>
      </c>
      <c r="B10" s="291" t="s">
        <v>1403</v>
      </c>
      <c r="C10" s="27" t="s">
        <v>5</v>
      </c>
      <c r="D10" s="29" t="s">
        <v>156</v>
      </c>
      <c r="E10" s="231"/>
      <c r="F10" s="30" t="s">
        <v>6</v>
      </c>
      <c r="G10" s="21"/>
      <c r="H10" s="97"/>
    </row>
    <row r="11" spans="1:110" s="21" customFormat="1" ht="15.75" thickBot="1" x14ac:dyDescent="0.3"/>
    <row r="12" spans="1:110" s="181" customFormat="1" ht="37.5" x14ac:dyDescent="0.25">
      <c r="A12" s="40" t="s">
        <v>856</v>
      </c>
      <c r="B12" s="41" t="s">
        <v>857</v>
      </c>
      <c r="C12" s="42"/>
      <c r="D12" s="35"/>
      <c r="E12" s="93"/>
      <c r="F12" s="94"/>
      <c r="G12" s="25"/>
      <c r="H12" s="25"/>
      <c r="I12" s="25"/>
      <c r="J12" s="25"/>
      <c r="K12" s="25"/>
      <c r="L12" s="25"/>
      <c r="M12" s="25"/>
      <c r="N12" s="25"/>
      <c r="O12" s="25"/>
      <c r="P12" s="25"/>
      <c r="Q12" s="25"/>
      <c r="R12" s="25"/>
      <c r="S12" s="25"/>
      <c r="T12" s="25"/>
      <c r="U12" s="25"/>
      <c r="V12" s="25"/>
      <c r="W12" s="25"/>
      <c r="X12" s="25"/>
      <c r="Y12" s="25"/>
      <c r="Z12" s="25"/>
      <c r="AA12" s="25"/>
      <c r="AB12" s="25"/>
      <c r="AC12" s="25"/>
      <c r="AD12" s="25"/>
      <c r="AE12" s="25"/>
      <c r="AF12" s="25"/>
      <c r="AG12" s="25"/>
      <c r="AH12" s="25"/>
      <c r="AI12" s="25"/>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row>
    <row r="13" spans="1:110" s="25" customFormat="1" ht="48" x14ac:dyDescent="0.25">
      <c r="A13" s="43" t="s">
        <v>2</v>
      </c>
      <c r="B13" s="44" t="s">
        <v>1</v>
      </c>
      <c r="C13" s="44" t="s">
        <v>3</v>
      </c>
      <c r="D13" s="38" t="s">
        <v>69</v>
      </c>
      <c r="E13" s="95" t="s">
        <v>71</v>
      </c>
      <c r="F13" s="96" t="s">
        <v>70</v>
      </c>
      <c r="G13" s="13"/>
    </row>
    <row r="14" spans="1:110" s="21" customFormat="1" ht="105" x14ac:dyDescent="0.25">
      <c r="A14" s="138" t="s">
        <v>858</v>
      </c>
      <c r="B14" s="138" t="s">
        <v>1365</v>
      </c>
      <c r="C14" s="19" t="s">
        <v>5</v>
      </c>
      <c r="D14" s="29" t="s">
        <v>156</v>
      </c>
      <c r="E14" s="231"/>
      <c r="F14" s="30" t="s">
        <v>6</v>
      </c>
    </row>
    <row r="15" spans="1:110" s="21" customFormat="1" ht="45" x14ac:dyDescent="0.25">
      <c r="A15" s="138" t="s">
        <v>859</v>
      </c>
      <c r="B15" s="138" t="s">
        <v>1366</v>
      </c>
      <c r="C15" s="19" t="s">
        <v>5</v>
      </c>
      <c r="D15" s="29" t="s">
        <v>156</v>
      </c>
      <c r="E15" s="231"/>
      <c r="F15" s="30" t="s">
        <v>6</v>
      </c>
    </row>
    <row r="16" spans="1:110" s="21" customFormat="1" ht="75" x14ac:dyDescent="0.25">
      <c r="A16" s="138" t="s">
        <v>860</v>
      </c>
      <c r="B16" s="138" t="s">
        <v>861</v>
      </c>
      <c r="C16" s="19" t="s">
        <v>5</v>
      </c>
      <c r="D16" s="29" t="s">
        <v>156</v>
      </c>
      <c r="E16" s="231"/>
      <c r="F16" s="30" t="s">
        <v>6</v>
      </c>
    </row>
    <row r="17" spans="1:6" s="21" customFormat="1" ht="45" x14ac:dyDescent="0.25">
      <c r="A17" s="138" t="s">
        <v>862</v>
      </c>
      <c r="B17" s="18" t="s">
        <v>863</v>
      </c>
      <c r="C17" s="19" t="s">
        <v>5</v>
      </c>
      <c r="D17" s="29" t="s">
        <v>156</v>
      </c>
      <c r="E17" s="231"/>
      <c r="F17" s="30" t="s">
        <v>6</v>
      </c>
    </row>
    <row r="18" spans="1:6" s="21" customFormat="1" ht="45" x14ac:dyDescent="0.25">
      <c r="A18" s="138" t="s">
        <v>864</v>
      </c>
      <c r="B18" s="18" t="s">
        <v>865</v>
      </c>
      <c r="C18" s="19" t="s">
        <v>5</v>
      </c>
      <c r="D18" s="29" t="s">
        <v>156</v>
      </c>
      <c r="E18" s="231"/>
      <c r="F18" s="30" t="s">
        <v>6</v>
      </c>
    </row>
    <row r="19" spans="1:6" s="21" customFormat="1" ht="60" x14ac:dyDescent="0.25">
      <c r="A19" s="138" t="s">
        <v>866</v>
      </c>
      <c r="B19" s="18" t="s">
        <v>1400</v>
      </c>
      <c r="C19" s="19" t="s">
        <v>5</v>
      </c>
      <c r="D19" s="29" t="s">
        <v>156</v>
      </c>
      <c r="E19" s="231"/>
      <c r="F19" s="30" t="s">
        <v>6</v>
      </c>
    </row>
    <row r="20" spans="1:6" s="21" customFormat="1" ht="45" x14ac:dyDescent="0.25">
      <c r="A20" s="138" t="s">
        <v>867</v>
      </c>
      <c r="B20" s="138" t="s">
        <v>868</v>
      </c>
      <c r="C20" s="19" t="s">
        <v>5</v>
      </c>
      <c r="D20" s="29" t="s">
        <v>156</v>
      </c>
      <c r="E20" s="231"/>
      <c r="F20" s="30" t="s">
        <v>6</v>
      </c>
    </row>
    <row r="21" spans="1:6" s="21" customFormat="1" ht="75" x14ac:dyDescent="0.25">
      <c r="A21" s="138" t="s">
        <v>869</v>
      </c>
      <c r="B21" s="22" t="s">
        <v>870</v>
      </c>
      <c r="C21" s="19" t="s">
        <v>5</v>
      </c>
      <c r="D21" s="29" t="s">
        <v>156</v>
      </c>
      <c r="E21" s="231"/>
      <c r="F21" s="30" t="s">
        <v>6</v>
      </c>
    </row>
    <row r="22" spans="1:6" s="21" customFormat="1" ht="225" x14ac:dyDescent="0.25">
      <c r="A22" s="138" t="s">
        <v>871</v>
      </c>
      <c r="B22" s="22" t="s">
        <v>1367</v>
      </c>
      <c r="C22" s="19" t="s">
        <v>5</v>
      </c>
      <c r="D22" s="29" t="s">
        <v>156</v>
      </c>
      <c r="E22" s="231"/>
      <c r="F22" s="30" t="s">
        <v>6</v>
      </c>
    </row>
    <row r="23" spans="1:6" s="21" customFormat="1" ht="45" x14ac:dyDescent="0.25">
      <c r="A23" s="138" t="s">
        <v>872</v>
      </c>
      <c r="B23" s="22" t="s">
        <v>873</v>
      </c>
      <c r="C23" s="19" t="s">
        <v>5</v>
      </c>
      <c r="D23" s="29" t="s">
        <v>156</v>
      </c>
      <c r="E23" s="231"/>
      <c r="F23" s="30" t="s">
        <v>6</v>
      </c>
    </row>
    <row r="24" spans="1:6" s="21" customFormat="1" ht="60" x14ac:dyDescent="0.25">
      <c r="A24" s="138" t="s">
        <v>874</v>
      </c>
      <c r="B24" s="22" t="s">
        <v>875</v>
      </c>
      <c r="C24" s="19" t="s">
        <v>5</v>
      </c>
      <c r="D24" s="29" t="s">
        <v>156</v>
      </c>
      <c r="E24" s="231"/>
      <c r="F24" s="30" t="s">
        <v>6</v>
      </c>
    </row>
    <row r="25" spans="1:6" s="21" customFormat="1" ht="45" x14ac:dyDescent="0.25">
      <c r="A25" s="138" t="s">
        <v>876</v>
      </c>
      <c r="B25" s="22" t="s">
        <v>877</v>
      </c>
      <c r="C25" s="19" t="s">
        <v>5</v>
      </c>
      <c r="D25" s="29" t="s">
        <v>156</v>
      </c>
      <c r="E25" s="231"/>
      <c r="F25" s="30" t="s">
        <v>6</v>
      </c>
    </row>
    <row r="26" spans="1:6" s="21" customFormat="1" ht="45" x14ac:dyDescent="0.25">
      <c r="A26" s="138" t="s">
        <v>878</v>
      </c>
      <c r="B26" s="22" t="s">
        <v>879</v>
      </c>
      <c r="C26" s="19" t="s">
        <v>5</v>
      </c>
      <c r="D26" s="29" t="s">
        <v>156</v>
      </c>
      <c r="E26" s="231"/>
      <c r="F26" s="30" t="s">
        <v>6</v>
      </c>
    </row>
    <row r="27" spans="1:6" s="21" customFormat="1" ht="45" x14ac:dyDescent="0.25">
      <c r="A27" s="138" t="s">
        <v>880</v>
      </c>
      <c r="B27" s="22" t="s">
        <v>881</v>
      </c>
      <c r="C27" s="19" t="s">
        <v>5</v>
      </c>
      <c r="D27" s="29" t="s">
        <v>156</v>
      </c>
      <c r="E27" s="231"/>
      <c r="F27" s="30" t="s">
        <v>6</v>
      </c>
    </row>
    <row r="28" spans="1:6" s="21" customFormat="1" ht="60" x14ac:dyDescent="0.25">
      <c r="A28" s="138" t="s">
        <v>882</v>
      </c>
      <c r="B28" s="22" t="s">
        <v>883</v>
      </c>
      <c r="C28" s="19" t="s">
        <v>5</v>
      </c>
      <c r="D28" s="29" t="s">
        <v>156</v>
      </c>
      <c r="E28" s="231"/>
      <c r="F28" s="30" t="s">
        <v>6</v>
      </c>
    </row>
    <row r="29" spans="1:6" s="21" customFormat="1" ht="45" x14ac:dyDescent="0.25">
      <c r="A29" s="138" t="s">
        <v>884</v>
      </c>
      <c r="B29" s="22" t="s">
        <v>1214</v>
      </c>
      <c r="C29" s="19" t="s">
        <v>5</v>
      </c>
      <c r="D29" s="29" t="s">
        <v>156</v>
      </c>
      <c r="E29" s="231"/>
      <c r="F29" s="30" t="s">
        <v>6</v>
      </c>
    </row>
    <row r="30" spans="1:6" s="21" customFormat="1" ht="45" x14ac:dyDescent="0.25">
      <c r="A30" s="138" t="s">
        <v>983</v>
      </c>
      <c r="B30" s="131" t="s">
        <v>982</v>
      </c>
      <c r="C30" s="132" t="s">
        <v>5</v>
      </c>
      <c r="D30" s="132" t="s">
        <v>156</v>
      </c>
      <c r="E30" s="231"/>
      <c r="F30" s="30" t="s">
        <v>6</v>
      </c>
    </row>
    <row r="31" spans="1:6" s="21" customFormat="1" ht="60" x14ac:dyDescent="0.25">
      <c r="A31" s="138" t="s">
        <v>984</v>
      </c>
      <c r="B31" s="131" t="s">
        <v>1215</v>
      </c>
      <c r="C31" s="132" t="s">
        <v>5</v>
      </c>
      <c r="D31" s="132" t="s">
        <v>156</v>
      </c>
      <c r="E31" s="231"/>
      <c r="F31" s="30" t="s">
        <v>6</v>
      </c>
    </row>
    <row r="32" spans="1:6" s="21" customFormat="1" ht="45" x14ac:dyDescent="0.25">
      <c r="A32" s="138" t="s">
        <v>985</v>
      </c>
      <c r="B32" s="131" t="s">
        <v>1216</v>
      </c>
      <c r="C32" s="132" t="s">
        <v>5</v>
      </c>
      <c r="D32" s="132" t="s">
        <v>156</v>
      </c>
      <c r="E32" s="231"/>
      <c r="F32" s="30" t="s">
        <v>6</v>
      </c>
    </row>
    <row r="33" spans="1:16383" s="21" customFormat="1" ht="15.75" thickBot="1" x14ac:dyDescent="0.3"/>
    <row r="34" spans="1:16383" s="21" customFormat="1" ht="37.5" x14ac:dyDescent="0.25">
      <c r="A34" s="40" t="s">
        <v>885</v>
      </c>
      <c r="B34" s="41" t="s">
        <v>886</v>
      </c>
      <c r="C34" s="42"/>
      <c r="D34" s="35"/>
      <c r="E34" s="93"/>
      <c r="F34" s="94"/>
    </row>
    <row r="35" spans="1:16383" s="21" customFormat="1" ht="48" x14ac:dyDescent="0.25">
      <c r="A35" s="43" t="s">
        <v>2</v>
      </c>
      <c r="B35" s="44" t="s">
        <v>1</v>
      </c>
      <c r="C35" s="44" t="s">
        <v>3</v>
      </c>
      <c r="D35" s="38" t="s">
        <v>69</v>
      </c>
      <c r="E35" s="95" t="s">
        <v>71</v>
      </c>
      <c r="F35" s="96" t="s">
        <v>70</v>
      </c>
      <c r="G35" s="184"/>
      <c r="H35" s="184"/>
      <c r="I35" s="184"/>
      <c r="J35" s="184"/>
      <c r="K35" s="184"/>
      <c r="L35" s="184"/>
      <c r="M35" s="184"/>
      <c r="N35" s="185"/>
      <c r="O35" s="186"/>
      <c r="P35" s="184"/>
      <c r="Q35" s="184"/>
      <c r="R35" s="184"/>
      <c r="S35" s="185"/>
      <c r="T35" s="186"/>
      <c r="U35" s="184"/>
      <c r="V35" s="184"/>
      <c r="W35" s="184"/>
      <c r="X35" s="185"/>
      <c r="Y35" s="186"/>
      <c r="Z35" s="184"/>
      <c r="AA35" s="184"/>
      <c r="AB35" s="184"/>
      <c r="AC35" s="185"/>
      <c r="AD35" s="186"/>
      <c r="AE35" s="184"/>
      <c r="AF35" s="184"/>
      <c r="AG35" s="184"/>
      <c r="AH35" s="185"/>
      <c r="AI35" s="186"/>
      <c r="AJ35" s="187"/>
      <c r="AK35" s="187"/>
      <c r="AL35" s="187"/>
      <c r="AM35" s="188"/>
      <c r="AN35" s="189"/>
      <c r="AO35" s="187"/>
      <c r="AP35" s="187"/>
      <c r="AQ35" s="187"/>
      <c r="AR35" s="188"/>
      <c r="AS35" s="189"/>
      <c r="AT35" s="187"/>
      <c r="AU35" s="187"/>
      <c r="AV35" s="187"/>
      <c r="AW35" s="188"/>
      <c r="AX35" s="189"/>
      <c r="AY35" s="187"/>
      <c r="AZ35" s="187"/>
      <c r="BA35" s="187"/>
      <c r="BB35" s="188"/>
      <c r="BC35" s="189"/>
      <c r="BD35" s="187"/>
      <c r="BE35" s="187"/>
      <c r="BF35" s="187"/>
      <c r="BG35" s="188"/>
      <c r="BH35" s="189"/>
      <c r="BI35" s="187"/>
      <c r="BJ35" s="187"/>
      <c r="BK35" s="187"/>
      <c r="BL35" s="188"/>
      <c r="BM35" s="189"/>
      <c r="BN35" s="187"/>
      <c r="BO35" s="187"/>
      <c r="BP35" s="187"/>
      <c r="BQ35" s="188"/>
      <c r="BR35" s="189"/>
      <c r="BS35" s="187"/>
      <c r="BT35" s="187"/>
      <c r="BU35" s="187"/>
      <c r="BV35" s="188"/>
      <c r="BW35" s="189"/>
      <c r="BX35" s="187"/>
      <c r="BY35" s="187"/>
      <c r="BZ35" s="187"/>
      <c r="CA35" s="188"/>
      <c r="CB35" s="189"/>
      <c r="CC35" s="187"/>
      <c r="CD35" s="187"/>
      <c r="CE35" s="187"/>
      <c r="CF35" s="188"/>
      <c r="CG35" s="189"/>
      <c r="CH35" s="187"/>
      <c r="CI35" s="187"/>
      <c r="CJ35" s="187"/>
      <c r="CK35" s="188"/>
      <c r="CL35" s="189"/>
      <c r="CM35" s="187"/>
      <c r="CN35" s="187"/>
      <c r="CO35" s="187"/>
      <c r="CP35" s="188"/>
      <c r="CQ35" s="189"/>
      <c r="CR35" s="187"/>
      <c r="CS35" s="187"/>
      <c r="CT35" s="187"/>
      <c r="CU35" s="188"/>
      <c r="CV35" s="189"/>
      <c r="CW35" s="187"/>
      <c r="CX35" s="187"/>
      <c r="CY35" s="187"/>
      <c r="CZ35" s="188"/>
      <c r="DA35" s="189"/>
      <c r="DB35" s="187"/>
      <c r="DC35" s="187"/>
      <c r="DD35" s="187"/>
      <c r="DE35" s="188"/>
      <c r="DF35" s="189"/>
      <c r="DG35" s="187"/>
      <c r="DH35" s="187"/>
      <c r="DI35" s="187"/>
      <c r="DJ35" s="188"/>
      <c r="DK35" s="189"/>
      <c r="DL35" s="187"/>
      <c r="DM35" s="187"/>
      <c r="DN35" s="187"/>
      <c r="DO35" s="188"/>
      <c r="DP35" s="189"/>
      <c r="DQ35" s="187"/>
      <c r="DR35" s="187"/>
      <c r="DS35" s="187"/>
      <c r="DT35" s="188"/>
      <c r="DU35" s="189"/>
      <c r="DV35" s="187"/>
      <c r="DW35" s="187"/>
      <c r="DX35" s="187"/>
      <c r="DY35" s="188"/>
      <c r="DZ35" s="189"/>
      <c r="EA35" s="187"/>
      <c r="EB35" s="187"/>
      <c r="EC35" s="187"/>
      <c r="ED35" s="188"/>
      <c r="EE35" s="189"/>
      <c r="EF35" s="187"/>
      <c r="EG35" s="187"/>
      <c r="EH35" s="187"/>
      <c r="EI35" s="188"/>
      <c r="EJ35" s="189"/>
      <c r="EK35" s="187"/>
      <c r="EL35" s="187"/>
      <c r="EM35" s="187"/>
      <c r="EN35" s="188"/>
      <c r="EO35" s="189"/>
      <c r="EP35" s="187"/>
      <c r="EQ35" s="187"/>
      <c r="ER35" s="187"/>
      <c r="ES35" s="188"/>
      <c r="ET35" s="189"/>
      <c r="EU35" s="187"/>
      <c r="EV35" s="187"/>
      <c r="EW35" s="187"/>
      <c r="EX35" s="188"/>
      <c r="EY35" s="189"/>
      <c r="EZ35" s="187"/>
      <c r="FA35" s="187"/>
      <c r="FB35" s="187"/>
      <c r="FC35" s="188"/>
      <c r="FD35" s="189"/>
      <c r="FE35" s="187"/>
      <c r="FF35" s="187"/>
      <c r="FG35" s="187"/>
      <c r="FH35" s="188"/>
      <c r="FI35" s="189"/>
      <c r="FJ35" s="187"/>
      <c r="FK35" s="187"/>
      <c r="FL35" s="187"/>
      <c r="FM35" s="188"/>
      <c r="FN35" s="189"/>
      <c r="FO35" s="187"/>
      <c r="FP35" s="187"/>
      <c r="FQ35" s="187"/>
      <c r="FR35" s="188"/>
      <c r="FS35" s="189"/>
      <c r="FT35" s="187"/>
      <c r="FU35" s="187"/>
      <c r="FV35" s="187"/>
      <c r="FW35" s="188"/>
      <c r="FX35" s="189"/>
      <c r="FY35" s="187"/>
      <c r="FZ35" s="187"/>
      <c r="GA35" s="187"/>
      <c r="GB35" s="188"/>
      <c r="GC35" s="189"/>
      <c r="GD35" s="187"/>
      <c r="GE35" s="187"/>
      <c r="GF35" s="187"/>
      <c r="GG35" s="188"/>
      <c r="GH35" s="189"/>
      <c r="GI35" s="187"/>
      <c r="GJ35" s="187"/>
      <c r="GK35" s="187"/>
      <c r="GL35" s="188"/>
      <c r="GM35" s="189"/>
      <c r="GN35" s="187"/>
      <c r="GO35" s="187"/>
      <c r="GP35" s="187"/>
      <c r="GQ35" s="188"/>
      <c r="GR35" s="189"/>
      <c r="GS35" s="187"/>
      <c r="GT35" s="187"/>
      <c r="GU35" s="187"/>
      <c r="GV35" s="188"/>
      <c r="GW35" s="189"/>
      <c r="GX35" s="187"/>
      <c r="GY35" s="187"/>
      <c r="GZ35" s="187"/>
      <c r="HA35" s="188"/>
      <c r="HB35" s="189"/>
      <c r="HC35" s="187"/>
      <c r="HD35" s="187"/>
      <c r="HE35" s="187"/>
      <c r="HF35" s="188"/>
      <c r="HG35" s="189"/>
      <c r="HH35" s="187"/>
      <c r="HI35" s="187"/>
      <c r="HJ35" s="187"/>
      <c r="HK35" s="188"/>
      <c r="HL35" s="189"/>
      <c r="HM35" s="187"/>
      <c r="HN35" s="187"/>
      <c r="HO35" s="187"/>
      <c r="HP35" s="188"/>
      <c r="HQ35" s="189"/>
      <c r="HR35" s="187"/>
      <c r="HS35" s="187"/>
      <c r="HT35" s="187"/>
      <c r="HU35" s="188"/>
      <c r="HV35" s="189"/>
      <c r="HW35" s="187"/>
      <c r="HX35" s="187"/>
      <c r="HY35" s="187"/>
      <c r="HZ35" s="188"/>
      <c r="IA35" s="189"/>
      <c r="IB35" s="187"/>
      <c r="IC35" s="187"/>
      <c r="ID35" s="187"/>
      <c r="IE35" s="188"/>
      <c r="IF35" s="189"/>
      <c r="IG35" s="187"/>
      <c r="IH35" s="187"/>
      <c r="II35" s="187"/>
      <c r="IJ35" s="188"/>
      <c r="IK35" s="189"/>
      <c r="IL35" s="187"/>
      <c r="IM35" s="187"/>
      <c r="IN35" s="187"/>
      <c r="IO35" s="188"/>
      <c r="IP35" s="189"/>
      <c r="IQ35" s="187"/>
      <c r="IR35" s="187"/>
      <c r="IS35" s="187"/>
      <c r="IT35" s="188"/>
      <c r="IU35" s="189"/>
      <c r="IV35" s="187"/>
      <c r="IW35" s="187"/>
      <c r="IX35" s="187"/>
      <c r="IY35" s="188"/>
      <c r="IZ35" s="189"/>
      <c r="JA35" s="187"/>
      <c r="JB35" s="187"/>
      <c r="JC35" s="187"/>
      <c r="JD35" s="188"/>
      <c r="JE35" s="189"/>
      <c r="JF35" s="187"/>
      <c r="JG35" s="187"/>
      <c r="JH35" s="187"/>
      <c r="JI35" s="188"/>
      <c r="JJ35" s="189"/>
      <c r="JK35" s="187"/>
      <c r="JL35" s="187"/>
      <c r="JM35" s="187"/>
      <c r="JN35" s="188"/>
      <c r="JO35" s="189"/>
      <c r="JP35" s="187"/>
      <c r="JQ35" s="187"/>
      <c r="JR35" s="187"/>
      <c r="JS35" s="188"/>
      <c r="JT35" s="189"/>
      <c r="JU35" s="187"/>
      <c r="JV35" s="187"/>
      <c r="JW35" s="187"/>
      <c r="JX35" s="188"/>
      <c r="JY35" s="189"/>
      <c r="JZ35" s="187"/>
      <c r="KA35" s="187"/>
      <c r="KB35" s="187"/>
      <c r="KC35" s="188"/>
      <c r="KD35" s="189"/>
      <c r="KE35" s="187"/>
      <c r="KF35" s="187"/>
      <c r="KG35" s="187"/>
      <c r="KH35" s="188"/>
      <c r="KI35" s="189"/>
      <c r="KJ35" s="187"/>
      <c r="KK35" s="187"/>
      <c r="KL35" s="187"/>
      <c r="KM35" s="188"/>
      <c r="KN35" s="189"/>
      <c r="KO35" s="187"/>
      <c r="KP35" s="187"/>
      <c r="KQ35" s="187"/>
      <c r="KR35" s="188"/>
      <c r="KS35" s="189"/>
      <c r="KT35" s="187"/>
      <c r="KU35" s="187"/>
      <c r="KV35" s="187"/>
      <c r="KW35" s="188"/>
      <c r="KX35" s="189"/>
      <c r="KY35" s="187"/>
      <c r="KZ35" s="187"/>
      <c r="LA35" s="187"/>
      <c r="LB35" s="188"/>
      <c r="LC35" s="189"/>
      <c r="LD35" s="187"/>
      <c r="LE35" s="187"/>
      <c r="LF35" s="187"/>
      <c r="LG35" s="188"/>
      <c r="LH35" s="189"/>
      <c r="LI35" s="187"/>
      <c r="LJ35" s="187"/>
      <c r="LK35" s="187"/>
      <c r="LL35" s="188"/>
      <c r="LM35" s="189"/>
      <c r="LN35" s="187"/>
      <c r="LO35" s="187"/>
      <c r="LP35" s="187"/>
      <c r="LQ35" s="188"/>
      <c r="LR35" s="189"/>
      <c r="LS35" s="187"/>
      <c r="LT35" s="187"/>
      <c r="LU35" s="187"/>
      <c r="LV35" s="188"/>
      <c r="LW35" s="189"/>
      <c r="LX35" s="187"/>
      <c r="LY35" s="187"/>
      <c r="LZ35" s="187"/>
      <c r="MA35" s="188"/>
      <c r="MB35" s="189"/>
      <c r="MC35" s="187"/>
      <c r="MD35" s="187"/>
      <c r="ME35" s="187"/>
      <c r="MF35" s="188"/>
      <c r="MG35" s="189"/>
      <c r="MH35" s="187"/>
      <c r="MI35" s="187"/>
      <c r="MJ35" s="187"/>
      <c r="MK35" s="188"/>
      <c r="ML35" s="189"/>
      <c r="MM35" s="187"/>
      <c r="MN35" s="187"/>
      <c r="MO35" s="187"/>
      <c r="MP35" s="188"/>
      <c r="MQ35" s="189"/>
      <c r="MR35" s="187"/>
      <c r="MS35" s="187"/>
      <c r="MT35" s="187"/>
      <c r="MU35" s="188"/>
      <c r="MV35" s="189"/>
      <c r="MW35" s="187"/>
      <c r="MX35" s="187"/>
      <c r="MY35" s="187"/>
      <c r="MZ35" s="188"/>
      <c r="NA35" s="189"/>
      <c r="NB35" s="187"/>
      <c r="NC35" s="187"/>
      <c r="ND35" s="187"/>
      <c r="NE35" s="188"/>
      <c r="NF35" s="189"/>
      <c r="NG35" s="187"/>
      <c r="NH35" s="187"/>
      <c r="NI35" s="187"/>
      <c r="NJ35" s="188"/>
      <c r="NK35" s="189"/>
      <c r="NL35" s="187"/>
      <c r="NM35" s="187"/>
      <c r="NN35" s="187"/>
      <c r="NO35" s="188"/>
      <c r="NP35" s="189"/>
      <c r="NQ35" s="187"/>
      <c r="NR35" s="187"/>
      <c r="NS35" s="187"/>
      <c r="NT35" s="188"/>
      <c r="NU35" s="189"/>
      <c r="NV35" s="187"/>
      <c r="NW35" s="187"/>
      <c r="NX35" s="187"/>
      <c r="NY35" s="188"/>
      <c r="NZ35" s="189"/>
      <c r="OA35" s="187"/>
      <c r="OB35" s="187"/>
      <c r="OC35" s="187"/>
      <c r="OD35" s="188"/>
      <c r="OE35" s="189"/>
      <c r="OF35" s="187"/>
      <c r="OG35" s="187"/>
      <c r="OH35" s="187"/>
      <c r="OI35" s="188"/>
      <c r="OJ35" s="189"/>
      <c r="OK35" s="187"/>
      <c r="OL35" s="187"/>
      <c r="OM35" s="187"/>
      <c r="ON35" s="188"/>
      <c r="OO35" s="189"/>
      <c r="OP35" s="187"/>
      <c r="OQ35" s="187"/>
      <c r="OR35" s="187"/>
      <c r="OS35" s="188"/>
      <c r="OT35" s="189"/>
      <c r="OU35" s="187"/>
      <c r="OV35" s="187"/>
      <c r="OW35" s="187"/>
      <c r="OX35" s="188"/>
      <c r="OY35" s="189"/>
      <c r="OZ35" s="187"/>
      <c r="PA35" s="187"/>
      <c r="PB35" s="187"/>
      <c r="PC35" s="188"/>
      <c r="PD35" s="189"/>
      <c r="PE35" s="187"/>
      <c r="PF35" s="187"/>
      <c r="PG35" s="187"/>
      <c r="PH35" s="188"/>
      <c r="PI35" s="189"/>
      <c r="PJ35" s="187"/>
      <c r="PK35" s="187"/>
      <c r="PL35" s="187"/>
      <c r="PM35" s="188"/>
      <c r="PN35" s="189"/>
      <c r="PO35" s="187"/>
      <c r="PP35" s="187"/>
      <c r="PQ35" s="187"/>
      <c r="PR35" s="188"/>
      <c r="PS35" s="189"/>
      <c r="PT35" s="187"/>
      <c r="PU35" s="187"/>
      <c r="PV35" s="187"/>
      <c r="PW35" s="188"/>
      <c r="PX35" s="189"/>
      <c r="PY35" s="187"/>
      <c r="PZ35" s="187"/>
      <c r="QA35" s="187"/>
      <c r="QB35" s="188"/>
      <c r="QC35" s="189"/>
      <c r="QD35" s="187"/>
      <c r="QE35" s="187"/>
      <c r="QF35" s="187"/>
      <c r="QG35" s="188"/>
      <c r="QH35" s="189"/>
      <c r="QI35" s="187"/>
      <c r="QJ35" s="187"/>
      <c r="QK35" s="187"/>
      <c r="QL35" s="188"/>
      <c r="QM35" s="189"/>
      <c r="QN35" s="187"/>
      <c r="QO35" s="187"/>
      <c r="QP35" s="187"/>
      <c r="QQ35" s="188"/>
      <c r="QR35" s="189"/>
      <c r="QS35" s="187"/>
      <c r="QT35" s="187"/>
      <c r="QU35" s="187"/>
      <c r="QV35" s="188"/>
      <c r="QW35" s="189"/>
      <c r="QX35" s="187"/>
      <c r="QY35" s="187"/>
      <c r="QZ35" s="187"/>
      <c r="RA35" s="188"/>
      <c r="RB35" s="189"/>
      <c r="RC35" s="187"/>
      <c r="RD35" s="187"/>
      <c r="RE35" s="187"/>
      <c r="RF35" s="188"/>
      <c r="RG35" s="189"/>
      <c r="RH35" s="187"/>
      <c r="RI35" s="187"/>
      <c r="RJ35" s="187"/>
      <c r="RK35" s="188"/>
      <c r="RL35" s="189"/>
      <c r="RM35" s="187"/>
      <c r="RN35" s="187"/>
      <c r="RO35" s="187"/>
      <c r="RP35" s="188"/>
      <c r="RQ35" s="189"/>
      <c r="RR35" s="187"/>
      <c r="RS35" s="187"/>
      <c r="RT35" s="187"/>
      <c r="RU35" s="188"/>
      <c r="RV35" s="189"/>
      <c r="RW35" s="187"/>
      <c r="RX35" s="187"/>
      <c r="RY35" s="187"/>
      <c r="RZ35" s="188"/>
      <c r="SA35" s="189"/>
      <c r="SB35" s="187"/>
      <c r="SC35" s="187"/>
      <c r="SD35" s="187"/>
      <c r="SE35" s="188"/>
      <c r="SF35" s="189"/>
      <c r="SG35" s="187"/>
      <c r="SH35" s="187"/>
      <c r="SI35" s="187"/>
      <c r="SJ35" s="188"/>
      <c r="SK35" s="189"/>
      <c r="SL35" s="187"/>
      <c r="SM35" s="187"/>
      <c r="SN35" s="187"/>
      <c r="SO35" s="188"/>
      <c r="SP35" s="189"/>
      <c r="SQ35" s="187"/>
      <c r="SR35" s="187"/>
      <c r="SS35" s="187"/>
      <c r="ST35" s="188"/>
      <c r="SU35" s="189"/>
      <c r="SV35" s="187"/>
      <c r="SW35" s="187"/>
      <c r="SX35" s="187"/>
      <c r="SY35" s="188"/>
      <c r="SZ35" s="189"/>
      <c r="TA35" s="187"/>
      <c r="TB35" s="187"/>
      <c r="TC35" s="187"/>
      <c r="TD35" s="188"/>
      <c r="TE35" s="189"/>
      <c r="TF35" s="187"/>
      <c r="TG35" s="187"/>
      <c r="TH35" s="187"/>
      <c r="TI35" s="188"/>
      <c r="TJ35" s="189"/>
      <c r="TK35" s="187"/>
      <c r="TL35" s="187"/>
      <c r="TM35" s="187"/>
      <c r="TN35" s="188"/>
      <c r="TO35" s="189"/>
      <c r="TP35" s="187"/>
      <c r="TQ35" s="187"/>
      <c r="TR35" s="187"/>
      <c r="TS35" s="188"/>
      <c r="TT35" s="189"/>
      <c r="TU35" s="187"/>
      <c r="TV35" s="187"/>
      <c r="TW35" s="187"/>
      <c r="TX35" s="188"/>
      <c r="TY35" s="189"/>
      <c r="TZ35" s="187"/>
      <c r="UA35" s="187"/>
      <c r="UB35" s="187"/>
      <c r="UC35" s="188"/>
      <c r="UD35" s="189"/>
      <c r="UE35" s="187"/>
      <c r="UF35" s="187"/>
      <c r="UG35" s="187"/>
      <c r="UH35" s="188"/>
      <c r="UI35" s="189"/>
      <c r="UJ35" s="187"/>
      <c r="UK35" s="187"/>
      <c r="UL35" s="187"/>
      <c r="UM35" s="188"/>
      <c r="UN35" s="189"/>
      <c r="UO35" s="187"/>
      <c r="UP35" s="187"/>
      <c r="UQ35" s="187"/>
      <c r="UR35" s="188"/>
      <c r="US35" s="189"/>
      <c r="UT35" s="187"/>
      <c r="UU35" s="187"/>
      <c r="UV35" s="187"/>
      <c r="UW35" s="188"/>
      <c r="UX35" s="189"/>
      <c r="UY35" s="187"/>
      <c r="UZ35" s="187"/>
      <c r="VA35" s="187"/>
      <c r="VB35" s="188"/>
      <c r="VC35" s="189"/>
      <c r="VD35" s="187"/>
      <c r="VE35" s="187"/>
      <c r="VF35" s="187"/>
      <c r="VG35" s="188"/>
      <c r="VH35" s="189"/>
      <c r="VI35" s="187"/>
      <c r="VJ35" s="187"/>
      <c r="VK35" s="187"/>
      <c r="VL35" s="188"/>
      <c r="VM35" s="189"/>
      <c r="VN35" s="187"/>
      <c r="VO35" s="187"/>
      <c r="VP35" s="187"/>
      <c r="VQ35" s="188"/>
      <c r="VR35" s="189"/>
      <c r="VS35" s="187"/>
      <c r="VT35" s="187"/>
      <c r="VU35" s="187"/>
      <c r="VV35" s="188"/>
      <c r="VW35" s="189"/>
      <c r="VX35" s="187"/>
      <c r="VY35" s="187"/>
      <c r="VZ35" s="187"/>
      <c r="WA35" s="188"/>
      <c r="WB35" s="189"/>
      <c r="WC35" s="187"/>
      <c r="WD35" s="187"/>
      <c r="WE35" s="187"/>
      <c r="WF35" s="188"/>
      <c r="WG35" s="189"/>
      <c r="WH35" s="187"/>
      <c r="WI35" s="187"/>
      <c r="WJ35" s="187"/>
      <c r="WK35" s="188"/>
      <c r="WL35" s="189"/>
      <c r="WM35" s="187"/>
      <c r="WN35" s="187"/>
      <c r="WO35" s="187"/>
      <c r="WP35" s="188"/>
      <c r="WQ35" s="189"/>
      <c r="WR35" s="187"/>
      <c r="WS35" s="187"/>
      <c r="WT35" s="187"/>
      <c r="WU35" s="188"/>
      <c r="WV35" s="189"/>
      <c r="WW35" s="187"/>
      <c r="WX35" s="187"/>
      <c r="WY35" s="187"/>
      <c r="WZ35" s="188"/>
      <c r="XA35" s="189"/>
      <c r="XB35" s="187"/>
      <c r="XC35" s="187"/>
      <c r="XD35" s="187"/>
      <c r="XE35" s="188"/>
      <c r="XF35" s="189"/>
      <c r="XG35" s="187"/>
      <c r="XH35" s="187"/>
      <c r="XI35" s="187"/>
      <c r="XJ35" s="188"/>
      <c r="XK35" s="189"/>
      <c r="XL35" s="187"/>
      <c r="XM35" s="187"/>
      <c r="XN35" s="187"/>
      <c r="XO35" s="188"/>
      <c r="XP35" s="189"/>
      <c r="XQ35" s="187"/>
      <c r="XR35" s="187"/>
      <c r="XS35" s="187"/>
      <c r="XT35" s="188"/>
      <c r="XU35" s="189"/>
      <c r="XV35" s="187"/>
      <c r="XW35" s="187"/>
      <c r="XX35" s="187"/>
      <c r="XY35" s="188"/>
      <c r="XZ35" s="189"/>
      <c r="YA35" s="187"/>
      <c r="YB35" s="187"/>
      <c r="YC35" s="187"/>
      <c r="YD35" s="188"/>
      <c r="YE35" s="189"/>
      <c r="YF35" s="187"/>
      <c r="YG35" s="187"/>
      <c r="YH35" s="187"/>
      <c r="YI35" s="188"/>
      <c r="YJ35" s="189"/>
      <c r="YK35" s="187"/>
      <c r="YL35" s="187"/>
      <c r="YM35" s="187"/>
      <c r="YN35" s="188"/>
      <c r="YO35" s="189"/>
      <c r="YP35" s="187"/>
      <c r="YQ35" s="187"/>
      <c r="YR35" s="187"/>
      <c r="YS35" s="188"/>
      <c r="YT35" s="189"/>
      <c r="YU35" s="187"/>
      <c r="YV35" s="187"/>
      <c r="YW35" s="187"/>
      <c r="YX35" s="188"/>
      <c r="YY35" s="189"/>
      <c r="YZ35" s="187"/>
      <c r="ZA35" s="187"/>
      <c r="ZB35" s="187"/>
      <c r="ZC35" s="188"/>
      <c r="ZD35" s="189"/>
      <c r="ZE35" s="187"/>
      <c r="ZF35" s="187"/>
      <c r="ZG35" s="187"/>
      <c r="ZH35" s="188"/>
      <c r="ZI35" s="189"/>
      <c r="ZJ35" s="187"/>
      <c r="ZK35" s="187"/>
      <c r="ZL35" s="187"/>
      <c r="ZM35" s="188"/>
      <c r="ZN35" s="189"/>
      <c r="ZO35" s="187"/>
      <c r="ZP35" s="187"/>
      <c r="ZQ35" s="187"/>
      <c r="ZR35" s="188"/>
      <c r="ZS35" s="189"/>
      <c r="ZT35" s="187"/>
      <c r="ZU35" s="187"/>
      <c r="ZV35" s="187"/>
      <c r="ZW35" s="188"/>
      <c r="ZX35" s="189"/>
      <c r="ZY35" s="187"/>
      <c r="ZZ35" s="187"/>
      <c r="AAA35" s="187"/>
      <c r="AAB35" s="188"/>
      <c r="AAC35" s="189"/>
      <c r="AAD35" s="187"/>
      <c r="AAE35" s="187"/>
      <c r="AAF35" s="187"/>
      <c r="AAG35" s="188"/>
      <c r="AAH35" s="189"/>
      <c r="AAI35" s="187"/>
      <c r="AAJ35" s="187"/>
      <c r="AAK35" s="187"/>
      <c r="AAL35" s="188"/>
      <c r="AAM35" s="189"/>
      <c r="AAN35" s="187"/>
      <c r="AAO35" s="187"/>
      <c r="AAP35" s="187"/>
      <c r="AAQ35" s="188"/>
      <c r="AAR35" s="189"/>
      <c r="AAS35" s="187"/>
      <c r="AAT35" s="187"/>
      <c r="AAU35" s="187"/>
      <c r="AAV35" s="188"/>
      <c r="AAW35" s="189"/>
      <c r="AAX35" s="187"/>
      <c r="AAY35" s="187"/>
      <c r="AAZ35" s="187"/>
      <c r="ABA35" s="188"/>
      <c r="ABB35" s="189"/>
      <c r="ABC35" s="187"/>
      <c r="ABD35" s="187"/>
      <c r="ABE35" s="187"/>
      <c r="ABF35" s="188"/>
      <c r="ABG35" s="189"/>
      <c r="ABH35" s="187"/>
      <c r="ABI35" s="187"/>
      <c r="ABJ35" s="187"/>
      <c r="ABK35" s="188"/>
      <c r="ABL35" s="189"/>
      <c r="ABM35" s="187"/>
      <c r="ABN35" s="187"/>
      <c r="ABO35" s="187"/>
      <c r="ABP35" s="188"/>
      <c r="ABQ35" s="189"/>
      <c r="ABR35" s="187"/>
      <c r="ABS35" s="187"/>
      <c r="ABT35" s="187"/>
      <c r="ABU35" s="188"/>
      <c r="ABV35" s="189"/>
      <c r="ABW35" s="187"/>
      <c r="ABX35" s="187"/>
      <c r="ABY35" s="187"/>
      <c r="ABZ35" s="188"/>
      <c r="ACA35" s="189"/>
      <c r="ACB35" s="187"/>
      <c r="ACC35" s="187"/>
      <c r="ACD35" s="187"/>
      <c r="ACE35" s="188"/>
      <c r="ACF35" s="189"/>
      <c r="ACG35" s="187"/>
      <c r="ACH35" s="187"/>
      <c r="ACI35" s="187"/>
      <c r="ACJ35" s="188"/>
      <c r="ACK35" s="189"/>
      <c r="ACL35" s="187"/>
      <c r="ACM35" s="187"/>
      <c r="ACN35" s="187"/>
      <c r="ACO35" s="188"/>
      <c r="ACP35" s="189"/>
      <c r="ACQ35" s="187"/>
      <c r="ACR35" s="187"/>
      <c r="ACS35" s="187"/>
      <c r="ACT35" s="188"/>
      <c r="ACU35" s="189"/>
      <c r="ACV35" s="187"/>
      <c r="ACW35" s="187"/>
      <c r="ACX35" s="187"/>
      <c r="ACY35" s="188"/>
      <c r="ACZ35" s="189"/>
      <c r="ADA35" s="187"/>
      <c r="ADB35" s="187"/>
      <c r="ADC35" s="187"/>
      <c r="ADD35" s="188"/>
      <c r="ADE35" s="189"/>
      <c r="ADF35" s="187"/>
      <c r="ADG35" s="187"/>
      <c r="ADH35" s="187"/>
      <c r="ADI35" s="188"/>
      <c r="ADJ35" s="189"/>
      <c r="ADK35" s="187"/>
      <c r="ADL35" s="187"/>
      <c r="ADM35" s="187"/>
      <c r="ADN35" s="188"/>
      <c r="ADO35" s="189"/>
      <c r="ADP35" s="187"/>
      <c r="ADQ35" s="187"/>
      <c r="ADR35" s="187"/>
      <c r="ADS35" s="188"/>
      <c r="ADT35" s="189"/>
      <c r="ADU35" s="187"/>
      <c r="ADV35" s="187"/>
      <c r="ADW35" s="187"/>
      <c r="ADX35" s="188"/>
      <c r="ADY35" s="189"/>
      <c r="ADZ35" s="187"/>
      <c r="AEA35" s="187"/>
      <c r="AEB35" s="187"/>
      <c r="AEC35" s="188"/>
      <c r="AED35" s="189"/>
      <c r="AEE35" s="187"/>
      <c r="AEF35" s="187"/>
      <c r="AEG35" s="187"/>
      <c r="AEH35" s="188"/>
      <c r="AEI35" s="189"/>
      <c r="AEJ35" s="187"/>
      <c r="AEK35" s="187"/>
      <c r="AEL35" s="187"/>
      <c r="AEM35" s="188"/>
      <c r="AEN35" s="189"/>
      <c r="AEO35" s="187"/>
      <c r="AEP35" s="187"/>
      <c r="AEQ35" s="187"/>
      <c r="AER35" s="188"/>
      <c r="AES35" s="189"/>
      <c r="AET35" s="187"/>
      <c r="AEU35" s="187"/>
      <c r="AEV35" s="187"/>
      <c r="AEW35" s="188"/>
      <c r="AEX35" s="189"/>
      <c r="AEY35" s="187"/>
      <c r="AEZ35" s="187"/>
      <c r="AFA35" s="187"/>
      <c r="AFB35" s="188"/>
      <c r="AFC35" s="189"/>
      <c r="AFD35" s="187"/>
      <c r="AFE35" s="187"/>
      <c r="AFF35" s="187"/>
      <c r="AFG35" s="188"/>
      <c r="AFH35" s="189"/>
      <c r="AFI35" s="187"/>
      <c r="AFJ35" s="187"/>
      <c r="AFK35" s="187"/>
      <c r="AFL35" s="188"/>
      <c r="AFM35" s="189"/>
      <c r="AFN35" s="187"/>
      <c r="AFO35" s="187"/>
      <c r="AFP35" s="187"/>
      <c r="AFQ35" s="188"/>
      <c r="AFR35" s="189"/>
      <c r="AFS35" s="187"/>
      <c r="AFT35" s="187"/>
      <c r="AFU35" s="187"/>
      <c r="AFV35" s="188"/>
      <c r="AFW35" s="189"/>
      <c r="AFX35" s="187"/>
      <c r="AFY35" s="187"/>
      <c r="AFZ35" s="187"/>
      <c r="AGA35" s="188"/>
      <c r="AGB35" s="189"/>
      <c r="AGC35" s="187"/>
      <c r="AGD35" s="187"/>
      <c r="AGE35" s="187"/>
      <c r="AGF35" s="188"/>
      <c r="AGG35" s="189"/>
      <c r="AGH35" s="187"/>
      <c r="AGI35" s="187"/>
      <c r="AGJ35" s="187"/>
      <c r="AGK35" s="188"/>
      <c r="AGL35" s="189"/>
      <c r="AGM35" s="187"/>
      <c r="AGN35" s="187"/>
      <c r="AGO35" s="187"/>
      <c r="AGP35" s="188"/>
      <c r="AGQ35" s="189"/>
      <c r="AGR35" s="187"/>
      <c r="AGS35" s="187"/>
      <c r="AGT35" s="187"/>
      <c r="AGU35" s="188"/>
      <c r="AGV35" s="189"/>
      <c r="AGW35" s="187"/>
      <c r="AGX35" s="187"/>
      <c r="AGY35" s="187"/>
      <c r="AGZ35" s="188"/>
      <c r="AHA35" s="189"/>
      <c r="AHB35" s="187"/>
      <c r="AHC35" s="187"/>
      <c r="AHD35" s="187"/>
      <c r="AHE35" s="188"/>
      <c r="AHF35" s="189"/>
      <c r="AHG35" s="187"/>
      <c r="AHH35" s="187"/>
      <c r="AHI35" s="187"/>
      <c r="AHJ35" s="188"/>
      <c r="AHK35" s="189"/>
      <c r="AHL35" s="187"/>
      <c r="AHM35" s="187"/>
      <c r="AHN35" s="187"/>
      <c r="AHO35" s="188"/>
      <c r="AHP35" s="189"/>
      <c r="AHQ35" s="187"/>
      <c r="AHR35" s="187"/>
      <c r="AHS35" s="187"/>
      <c r="AHT35" s="188"/>
      <c r="AHU35" s="189"/>
      <c r="AHV35" s="187"/>
      <c r="AHW35" s="187"/>
      <c r="AHX35" s="187"/>
      <c r="AHY35" s="188"/>
      <c r="AHZ35" s="189"/>
      <c r="AIA35" s="187"/>
      <c r="AIB35" s="187"/>
      <c r="AIC35" s="187"/>
      <c r="AID35" s="188"/>
      <c r="AIE35" s="189"/>
      <c r="AIF35" s="187"/>
      <c r="AIG35" s="187"/>
      <c r="AIH35" s="187"/>
      <c r="AII35" s="188"/>
      <c r="AIJ35" s="189"/>
      <c r="AIK35" s="187"/>
      <c r="AIL35" s="187"/>
      <c r="AIM35" s="187"/>
      <c r="AIN35" s="188"/>
      <c r="AIO35" s="189"/>
      <c r="AIP35" s="187"/>
      <c r="AIQ35" s="187"/>
      <c r="AIR35" s="187"/>
      <c r="AIS35" s="188"/>
      <c r="AIT35" s="189"/>
      <c r="AIU35" s="187"/>
      <c r="AIV35" s="187"/>
      <c r="AIW35" s="187"/>
      <c r="AIX35" s="188"/>
      <c r="AIY35" s="189"/>
      <c r="AIZ35" s="187"/>
      <c r="AJA35" s="187"/>
      <c r="AJB35" s="187"/>
      <c r="AJC35" s="188"/>
      <c r="AJD35" s="189"/>
      <c r="AJE35" s="187"/>
      <c r="AJF35" s="187"/>
      <c r="AJG35" s="187"/>
      <c r="AJH35" s="188"/>
      <c r="AJI35" s="189"/>
      <c r="AJJ35" s="187"/>
      <c r="AJK35" s="187"/>
      <c r="AJL35" s="187"/>
      <c r="AJM35" s="188"/>
      <c r="AJN35" s="189"/>
      <c r="AJO35" s="187"/>
      <c r="AJP35" s="187"/>
      <c r="AJQ35" s="187"/>
      <c r="AJR35" s="188"/>
      <c r="AJS35" s="189"/>
      <c r="AJT35" s="187"/>
      <c r="AJU35" s="187"/>
      <c r="AJV35" s="187"/>
      <c r="AJW35" s="188"/>
      <c r="AJX35" s="189"/>
      <c r="AJY35" s="187"/>
      <c r="AJZ35" s="187"/>
      <c r="AKA35" s="187"/>
      <c r="AKB35" s="188"/>
      <c r="AKC35" s="189"/>
      <c r="AKD35" s="187"/>
      <c r="AKE35" s="187"/>
      <c r="AKF35" s="187"/>
      <c r="AKG35" s="188"/>
      <c r="AKH35" s="189"/>
      <c r="AKI35" s="187"/>
      <c r="AKJ35" s="187"/>
      <c r="AKK35" s="187"/>
      <c r="AKL35" s="188"/>
      <c r="AKM35" s="189"/>
      <c r="AKN35" s="187"/>
      <c r="AKO35" s="187"/>
      <c r="AKP35" s="187"/>
      <c r="AKQ35" s="188"/>
      <c r="AKR35" s="189"/>
      <c r="AKS35" s="187"/>
      <c r="AKT35" s="187"/>
      <c r="AKU35" s="187"/>
      <c r="AKV35" s="188"/>
      <c r="AKW35" s="189"/>
      <c r="AKX35" s="187"/>
      <c r="AKY35" s="187"/>
      <c r="AKZ35" s="187"/>
      <c r="ALA35" s="188"/>
      <c r="ALB35" s="189"/>
      <c r="ALC35" s="187"/>
      <c r="ALD35" s="187"/>
      <c r="ALE35" s="187"/>
      <c r="ALF35" s="188"/>
      <c r="ALG35" s="189"/>
      <c r="ALH35" s="187"/>
      <c r="ALI35" s="187"/>
      <c r="ALJ35" s="187"/>
      <c r="ALK35" s="188"/>
      <c r="ALL35" s="189"/>
      <c r="ALM35" s="187"/>
      <c r="ALN35" s="187"/>
      <c r="ALO35" s="187"/>
      <c r="ALP35" s="188"/>
      <c r="ALQ35" s="189"/>
      <c r="ALR35" s="187"/>
      <c r="ALS35" s="187"/>
      <c r="ALT35" s="187"/>
      <c r="ALU35" s="188"/>
      <c r="ALV35" s="189"/>
      <c r="ALW35" s="187"/>
      <c r="ALX35" s="187"/>
      <c r="ALY35" s="187"/>
      <c r="ALZ35" s="188"/>
      <c r="AMA35" s="189"/>
      <c r="AMB35" s="187"/>
      <c r="AMC35" s="187"/>
      <c r="AMD35" s="187"/>
      <c r="AME35" s="188"/>
      <c r="AMF35" s="189"/>
      <c r="AMG35" s="187"/>
      <c r="AMH35" s="187"/>
      <c r="AMI35" s="187"/>
      <c r="AMJ35" s="188"/>
      <c r="AMK35" s="189"/>
      <c r="AML35" s="187"/>
      <c r="AMM35" s="187"/>
      <c r="AMN35" s="187"/>
      <c r="AMO35" s="188"/>
      <c r="AMP35" s="189"/>
      <c r="AMQ35" s="187"/>
      <c r="AMR35" s="187"/>
      <c r="AMS35" s="187"/>
      <c r="AMT35" s="188"/>
      <c r="AMU35" s="189"/>
      <c r="AMV35" s="187"/>
      <c r="AMW35" s="187"/>
      <c r="AMX35" s="187"/>
      <c r="AMY35" s="188"/>
      <c r="AMZ35" s="189"/>
      <c r="ANA35" s="187"/>
      <c r="ANB35" s="187"/>
      <c r="ANC35" s="187"/>
      <c r="AND35" s="188"/>
      <c r="ANE35" s="189"/>
      <c r="ANF35" s="187"/>
      <c r="ANG35" s="187"/>
      <c r="ANH35" s="187"/>
      <c r="ANI35" s="188"/>
      <c r="ANJ35" s="189"/>
      <c r="ANK35" s="187"/>
      <c r="ANL35" s="187"/>
      <c r="ANM35" s="187"/>
      <c r="ANN35" s="188"/>
      <c r="ANO35" s="189"/>
      <c r="ANP35" s="187"/>
      <c r="ANQ35" s="187"/>
      <c r="ANR35" s="187"/>
      <c r="ANS35" s="188"/>
      <c r="ANT35" s="189"/>
      <c r="ANU35" s="187"/>
      <c r="ANV35" s="187"/>
      <c r="ANW35" s="187"/>
      <c r="ANX35" s="188"/>
      <c r="ANY35" s="189"/>
      <c r="ANZ35" s="187"/>
      <c r="AOA35" s="187"/>
      <c r="AOB35" s="187"/>
      <c r="AOC35" s="188"/>
      <c r="AOD35" s="189"/>
      <c r="AOE35" s="187"/>
      <c r="AOF35" s="187"/>
      <c r="AOG35" s="187"/>
      <c r="AOH35" s="188"/>
      <c r="AOI35" s="189"/>
      <c r="AOJ35" s="187"/>
      <c r="AOK35" s="187"/>
      <c r="AOL35" s="187"/>
      <c r="AOM35" s="188"/>
      <c r="AON35" s="189"/>
      <c r="AOO35" s="187"/>
      <c r="AOP35" s="187"/>
      <c r="AOQ35" s="187"/>
      <c r="AOR35" s="188"/>
      <c r="AOS35" s="189"/>
      <c r="AOT35" s="187"/>
      <c r="AOU35" s="187"/>
      <c r="AOV35" s="187"/>
      <c r="AOW35" s="188"/>
      <c r="AOX35" s="189"/>
      <c r="AOY35" s="187"/>
      <c r="AOZ35" s="187"/>
      <c r="APA35" s="187"/>
      <c r="APB35" s="188"/>
      <c r="APC35" s="189"/>
      <c r="APD35" s="187"/>
      <c r="APE35" s="187"/>
      <c r="APF35" s="187"/>
      <c r="APG35" s="188"/>
      <c r="APH35" s="189"/>
      <c r="API35" s="187"/>
      <c r="APJ35" s="187"/>
      <c r="APK35" s="187"/>
      <c r="APL35" s="188"/>
      <c r="APM35" s="189"/>
      <c r="APN35" s="187"/>
      <c r="APO35" s="187"/>
      <c r="APP35" s="187"/>
      <c r="APQ35" s="188"/>
      <c r="APR35" s="189"/>
      <c r="APS35" s="187"/>
      <c r="APT35" s="187"/>
      <c r="APU35" s="187"/>
      <c r="APV35" s="188"/>
      <c r="APW35" s="189"/>
      <c r="APX35" s="187"/>
      <c r="APY35" s="187"/>
      <c r="APZ35" s="187"/>
      <c r="AQA35" s="188"/>
      <c r="AQB35" s="189"/>
      <c r="AQC35" s="187"/>
      <c r="AQD35" s="187"/>
      <c r="AQE35" s="187"/>
      <c r="AQF35" s="188"/>
      <c r="AQG35" s="189"/>
      <c r="AQH35" s="187"/>
      <c r="AQI35" s="187"/>
      <c r="AQJ35" s="187"/>
      <c r="AQK35" s="188"/>
      <c r="AQL35" s="189"/>
      <c r="AQM35" s="187"/>
      <c r="AQN35" s="187"/>
      <c r="AQO35" s="187"/>
      <c r="AQP35" s="188"/>
      <c r="AQQ35" s="189"/>
      <c r="AQR35" s="187"/>
      <c r="AQS35" s="187"/>
      <c r="AQT35" s="187"/>
      <c r="AQU35" s="188"/>
      <c r="AQV35" s="189"/>
      <c r="AQW35" s="187"/>
      <c r="AQX35" s="187"/>
      <c r="AQY35" s="187"/>
      <c r="AQZ35" s="188"/>
      <c r="ARA35" s="189"/>
      <c r="ARB35" s="187"/>
      <c r="ARC35" s="187"/>
      <c r="ARD35" s="187"/>
      <c r="ARE35" s="188"/>
      <c r="ARF35" s="189"/>
      <c r="ARG35" s="187"/>
      <c r="ARH35" s="187"/>
      <c r="ARI35" s="187"/>
      <c r="ARJ35" s="188"/>
      <c r="ARK35" s="189"/>
      <c r="ARL35" s="187"/>
      <c r="ARM35" s="187"/>
      <c r="ARN35" s="187"/>
      <c r="ARO35" s="188"/>
      <c r="ARP35" s="189"/>
      <c r="ARQ35" s="187"/>
      <c r="ARR35" s="187"/>
      <c r="ARS35" s="187"/>
      <c r="ART35" s="188"/>
      <c r="ARU35" s="189"/>
      <c r="ARV35" s="187"/>
      <c r="ARW35" s="187"/>
      <c r="ARX35" s="187"/>
      <c r="ARY35" s="188"/>
      <c r="ARZ35" s="189"/>
      <c r="ASA35" s="187"/>
      <c r="ASB35" s="187"/>
      <c r="ASC35" s="187"/>
      <c r="ASD35" s="188"/>
      <c r="ASE35" s="189"/>
      <c r="ASF35" s="187"/>
      <c r="ASG35" s="187"/>
      <c r="ASH35" s="187"/>
      <c r="ASI35" s="188"/>
      <c r="ASJ35" s="189"/>
      <c r="ASK35" s="187"/>
      <c r="ASL35" s="187"/>
      <c r="ASM35" s="187"/>
      <c r="ASN35" s="188"/>
      <c r="ASO35" s="189"/>
      <c r="ASP35" s="187"/>
      <c r="ASQ35" s="187"/>
      <c r="ASR35" s="187"/>
      <c r="ASS35" s="188"/>
      <c r="AST35" s="189"/>
      <c r="ASU35" s="187"/>
      <c r="ASV35" s="187"/>
      <c r="ASW35" s="187"/>
      <c r="ASX35" s="188"/>
      <c r="ASY35" s="189"/>
      <c r="ASZ35" s="187"/>
      <c r="ATA35" s="187"/>
      <c r="ATB35" s="187"/>
      <c r="ATC35" s="188"/>
      <c r="ATD35" s="189"/>
      <c r="ATE35" s="187"/>
      <c r="ATF35" s="187"/>
      <c r="ATG35" s="187"/>
      <c r="ATH35" s="188"/>
      <c r="ATI35" s="189"/>
      <c r="ATJ35" s="187"/>
      <c r="ATK35" s="187"/>
      <c r="ATL35" s="187"/>
      <c r="ATM35" s="188"/>
      <c r="ATN35" s="189"/>
      <c r="ATO35" s="187"/>
      <c r="ATP35" s="187"/>
      <c r="ATQ35" s="187"/>
      <c r="ATR35" s="188"/>
      <c r="ATS35" s="189"/>
      <c r="ATT35" s="187"/>
      <c r="ATU35" s="187"/>
      <c r="ATV35" s="187"/>
      <c r="ATW35" s="188"/>
      <c r="ATX35" s="189"/>
      <c r="ATY35" s="187"/>
      <c r="ATZ35" s="187"/>
      <c r="AUA35" s="187"/>
      <c r="AUB35" s="188"/>
      <c r="AUC35" s="189"/>
      <c r="AUD35" s="187"/>
      <c r="AUE35" s="187"/>
      <c r="AUF35" s="187"/>
      <c r="AUG35" s="188"/>
      <c r="AUH35" s="189"/>
      <c r="AUI35" s="187"/>
      <c r="AUJ35" s="187"/>
      <c r="AUK35" s="187"/>
      <c r="AUL35" s="188"/>
      <c r="AUM35" s="189"/>
      <c r="AUN35" s="187"/>
      <c r="AUO35" s="187"/>
      <c r="AUP35" s="187"/>
      <c r="AUQ35" s="188"/>
      <c r="AUR35" s="189"/>
      <c r="AUS35" s="187"/>
      <c r="AUT35" s="187"/>
      <c r="AUU35" s="187"/>
      <c r="AUV35" s="188"/>
      <c r="AUW35" s="189"/>
      <c r="AUX35" s="187"/>
      <c r="AUY35" s="187"/>
      <c r="AUZ35" s="187"/>
      <c r="AVA35" s="188"/>
      <c r="AVB35" s="189"/>
      <c r="AVC35" s="187"/>
      <c r="AVD35" s="187"/>
      <c r="AVE35" s="187"/>
      <c r="AVF35" s="188"/>
      <c r="AVG35" s="189"/>
      <c r="AVH35" s="187"/>
      <c r="AVI35" s="187"/>
      <c r="AVJ35" s="187"/>
      <c r="AVK35" s="188"/>
      <c r="AVL35" s="189"/>
      <c r="AVM35" s="187"/>
      <c r="AVN35" s="187"/>
      <c r="AVO35" s="187"/>
      <c r="AVP35" s="188"/>
      <c r="AVQ35" s="189"/>
      <c r="AVR35" s="187"/>
      <c r="AVS35" s="187"/>
      <c r="AVT35" s="187"/>
      <c r="AVU35" s="188"/>
      <c r="AVV35" s="189"/>
      <c r="AVW35" s="187"/>
      <c r="AVX35" s="187"/>
      <c r="AVY35" s="187"/>
      <c r="AVZ35" s="188"/>
      <c r="AWA35" s="189"/>
      <c r="AWB35" s="187"/>
      <c r="AWC35" s="187"/>
      <c r="AWD35" s="187"/>
      <c r="AWE35" s="188"/>
      <c r="AWF35" s="189"/>
      <c r="AWG35" s="187"/>
      <c r="AWH35" s="187"/>
      <c r="AWI35" s="187"/>
      <c r="AWJ35" s="188"/>
      <c r="AWK35" s="189"/>
      <c r="AWL35" s="187"/>
      <c r="AWM35" s="187"/>
      <c r="AWN35" s="187"/>
      <c r="AWO35" s="188"/>
      <c r="AWP35" s="189"/>
      <c r="AWQ35" s="187"/>
      <c r="AWR35" s="187"/>
      <c r="AWS35" s="187"/>
      <c r="AWT35" s="188"/>
      <c r="AWU35" s="189"/>
      <c r="AWV35" s="187"/>
      <c r="AWW35" s="187"/>
      <c r="AWX35" s="187"/>
      <c r="AWY35" s="188"/>
      <c r="AWZ35" s="189"/>
      <c r="AXA35" s="187"/>
      <c r="AXB35" s="187"/>
      <c r="AXC35" s="187"/>
      <c r="AXD35" s="188"/>
      <c r="AXE35" s="189"/>
      <c r="AXF35" s="187"/>
      <c r="AXG35" s="187"/>
      <c r="AXH35" s="187"/>
      <c r="AXI35" s="188"/>
      <c r="AXJ35" s="189"/>
      <c r="AXK35" s="187"/>
      <c r="AXL35" s="187"/>
      <c r="AXM35" s="187"/>
      <c r="AXN35" s="188"/>
      <c r="AXO35" s="189"/>
      <c r="AXP35" s="187"/>
      <c r="AXQ35" s="187"/>
      <c r="AXR35" s="187"/>
      <c r="AXS35" s="188"/>
      <c r="AXT35" s="189"/>
      <c r="AXU35" s="187"/>
      <c r="AXV35" s="187"/>
      <c r="AXW35" s="187"/>
      <c r="AXX35" s="188"/>
      <c r="AXY35" s="189"/>
      <c r="AXZ35" s="187"/>
      <c r="AYA35" s="187"/>
      <c r="AYB35" s="187"/>
      <c r="AYC35" s="188"/>
      <c r="AYD35" s="189"/>
      <c r="AYE35" s="187"/>
      <c r="AYF35" s="187"/>
      <c r="AYG35" s="187"/>
      <c r="AYH35" s="188"/>
      <c r="AYI35" s="189"/>
      <c r="AYJ35" s="187"/>
      <c r="AYK35" s="187"/>
      <c r="AYL35" s="187"/>
      <c r="AYM35" s="188"/>
      <c r="AYN35" s="189"/>
      <c r="AYO35" s="187"/>
      <c r="AYP35" s="187"/>
      <c r="AYQ35" s="187"/>
      <c r="AYR35" s="188"/>
      <c r="AYS35" s="189"/>
      <c r="AYT35" s="187"/>
      <c r="AYU35" s="187"/>
      <c r="AYV35" s="187"/>
      <c r="AYW35" s="188"/>
      <c r="AYX35" s="189"/>
      <c r="AYY35" s="187"/>
      <c r="AYZ35" s="187"/>
      <c r="AZA35" s="187"/>
      <c r="AZB35" s="188"/>
      <c r="AZC35" s="189"/>
      <c r="AZD35" s="187"/>
      <c r="AZE35" s="187"/>
      <c r="AZF35" s="187"/>
      <c r="AZG35" s="188"/>
      <c r="AZH35" s="189"/>
      <c r="AZI35" s="187"/>
      <c r="AZJ35" s="187"/>
      <c r="AZK35" s="187"/>
      <c r="AZL35" s="188"/>
      <c r="AZM35" s="189"/>
      <c r="AZN35" s="187"/>
      <c r="AZO35" s="187"/>
      <c r="AZP35" s="187"/>
      <c r="AZQ35" s="188"/>
      <c r="AZR35" s="189"/>
      <c r="AZS35" s="187"/>
      <c r="AZT35" s="187"/>
      <c r="AZU35" s="187"/>
      <c r="AZV35" s="188"/>
      <c r="AZW35" s="189"/>
      <c r="AZX35" s="187"/>
      <c r="AZY35" s="187"/>
      <c r="AZZ35" s="187"/>
      <c r="BAA35" s="188"/>
      <c r="BAB35" s="189"/>
      <c r="BAC35" s="187"/>
      <c r="BAD35" s="187"/>
      <c r="BAE35" s="187"/>
      <c r="BAF35" s="188"/>
      <c r="BAG35" s="189"/>
      <c r="BAH35" s="187"/>
      <c r="BAI35" s="187"/>
      <c r="BAJ35" s="187"/>
      <c r="BAK35" s="188"/>
      <c r="BAL35" s="189"/>
      <c r="BAM35" s="187"/>
      <c r="BAN35" s="187"/>
      <c r="BAO35" s="187"/>
      <c r="BAP35" s="188"/>
      <c r="BAQ35" s="189"/>
      <c r="BAR35" s="187"/>
      <c r="BAS35" s="187"/>
      <c r="BAT35" s="187"/>
      <c r="BAU35" s="188"/>
      <c r="BAV35" s="189"/>
      <c r="BAW35" s="187"/>
      <c r="BAX35" s="187"/>
      <c r="BAY35" s="187"/>
      <c r="BAZ35" s="188"/>
      <c r="BBA35" s="189"/>
      <c r="BBB35" s="187"/>
      <c r="BBC35" s="187"/>
      <c r="BBD35" s="187"/>
      <c r="BBE35" s="188"/>
      <c r="BBF35" s="189"/>
      <c r="BBG35" s="187"/>
      <c r="BBH35" s="187"/>
      <c r="BBI35" s="187"/>
      <c r="BBJ35" s="188"/>
      <c r="BBK35" s="189"/>
      <c r="BBL35" s="187"/>
      <c r="BBM35" s="187"/>
      <c r="BBN35" s="187"/>
      <c r="BBO35" s="188"/>
      <c r="BBP35" s="189"/>
      <c r="BBQ35" s="187"/>
      <c r="BBR35" s="187"/>
      <c r="BBS35" s="187"/>
      <c r="BBT35" s="188"/>
      <c r="BBU35" s="189"/>
      <c r="BBV35" s="187"/>
      <c r="BBW35" s="187"/>
      <c r="BBX35" s="187"/>
      <c r="BBY35" s="188"/>
      <c r="BBZ35" s="189"/>
      <c r="BCA35" s="187"/>
      <c r="BCB35" s="187"/>
      <c r="BCC35" s="187"/>
      <c r="BCD35" s="188"/>
      <c r="BCE35" s="189"/>
      <c r="BCF35" s="187"/>
      <c r="BCG35" s="187"/>
      <c r="BCH35" s="187"/>
      <c r="BCI35" s="188"/>
      <c r="BCJ35" s="189"/>
      <c r="BCK35" s="187"/>
      <c r="BCL35" s="187"/>
      <c r="BCM35" s="187"/>
      <c r="BCN35" s="188"/>
      <c r="BCO35" s="189"/>
      <c r="BCP35" s="187"/>
      <c r="BCQ35" s="187"/>
      <c r="BCR35" s="187"/>
      <c r="BCS35" s="188"/>
      <c r="BCT35" s="189"/>
      <c r="BCU35" s="187"/>
      <c r="BCV35" s="187"/>
      <c r="BCW35" s="187"/>
      <c r="BCX35" s="188"/>
      <c r="BCY35" s="189"/>
      <c r="BCZ35" s="187"/>
      <c r="BDA35" s="187"/>
      <c r="BDB35" s="187"/>
      <c r="BDC35" s="188"/>
      <c r="BDD35" s="189"/>
      <c r="BDE35" s="187"/>
      <c r="BDF35" s="187"/>
      <c r="BDG35" s="187"/>
      <c r="BDH35" s="188"/>
      <c r="BDI35" s="189"/>
      <c r="BDJ35" s="187"/>
      <c r="BDK35" s="187"/>
      <c r="BDL35" s="187"/>
      <c r="BDM35" s="188"/>
      <c r="BDN35" s="189"/>
      <c r="BDO35" s="187"/>
      <c r="BDP35" s="187"/>
      <c r="BDQ35" s="187"/>
      <c r="BDR35" s="188"/>
      <c r="BDS35" s="189"/>
      <c r="BDT35" s="187"/>
      <c r="BDU35" s="187"/>
      <c r="BDV35" s="187"/>
      <c r="BDW35" s="188"/>
      <c r="BDX35" s="189"/>
      <c r="BDY35" s="187"/>
      <c r="BDZ35" s="187"/>
      <c r="BEA35" s="187"/>
      <c r="BEB35" s="188"/>
      <c r="BEC35" s="189"/>
      <c r="BED35" s="187"/>
      <c r="BEE35" s="187"/>
      <c r="BEF35" s="187"/>
      <c r="BEG35" s="188"/>
      <c r="BEH35" s="189"/>
      <c r="BEI35" s="187"/>
      <c r="BEJ35" s="187"/>
      <c r="BEK35" s="187"/>
      <c r="BEL35" s="188"/>
      <c r="BEM35" s="189"/>
      <c r="BEN35" s="187"/>
      <c r="BEO35" s="187"/>
      <c r="BEP35" s="187"/>
      <c r="BEQ35" s="188"/>
      <c r="BER35" s="189"/>
      <c r="BES35" s="187"/>
      <c r="BET35" s="187"/>
      <c r="BEU35" s="187"/>
      <c r="BEV35" s="188"/>
      <c r="BEW35" s="189"/>
      <c r="BEX35" s="187"/>
      <c r="BEY35" s="187"/>
      <c r="BEZ35" s="187"/>
      <c r="BFA35" s="188"/>
      <c r="BFB35" s="189"/>
      <c r="BFC35" s="187"/>
      <c r="BFD35" s="187"/>
      <c r="BFE35" s="187"/>
      <c r="BFF35" s="188"/>
      <c r="BFG35" s="189"/>
      <c r="BFH35" s="187"/>
      <c r="BFI35" s="187"/>
      <c r="BFJ35" s="187"/>
      <c r="BFK35" s="188"/>
      <c r="BFL35" s="189"/>
      <c r="BFM35" s="187"/>
      <c r="BFN35" s="187"/>
      <c r="BFO35" s="187"/>
      <c r="BFP35" s="188"/>
      <c r="BFQ35" s="189"/>
      <c r="BFR35" s="187"/>
      <c r="BFS35" s="187"/>
      <c r="BFT35" s="187"/>
      <c r="BFU35" s="188"/>
      <c r="BFV35" s="189"/>
      <c r="BFW35" s="187"/>
      <c r="BFX35" s="187"/>
      <c r="BFY35" s="187"/>
      <c r="BFZ35" s="188"/>
      <c r="BGA35" s="189"/>
      <c r="BGB35" s="187"/>
      <c r="BGC35" s="187"/>
      <c r="BGD35" s="187"/>
      <c r="BGE35" s="188"/>
      <c r="BGF35" s="189"/>
      <c r="BGG35" s="187"/>
      <c r="BGH35" s="187"/>
      <c r="BGI35" s="187"/>
      <c r="BGJ35" s="188"/>
      <c r="BGK35" s="189"/>
      <c r="BGL35" s="187"/>
      <c r="BGM35" s="187"/>
      <c r="BGN35" s="187"/>
      <c r="BGO35" s="188"/>
      <c r="BGP35" s="189"/>
      <c r="BGQ35" s="187"/>
      <c r="BGR35" s="187"/>
      <c r="BGS35" s="187"/>
      <c r="BGT35" s="188"/>
      <c r="BGU35" s="189"/>
      <c r="BGV35" s="187"/>
      <c r="BGW35" s="187"/>
      <c r="BGX35" s="187"/>
      <c r="BGY35" s="188"/>
      <c r="BGZ35" s="189"/>
      <c r="BHA35" s="187"/>
      <c r="BHB35" s="187"/>
      <c r="BHC35" s="187"/>
      <c r="BHD35" s="188"/>
      <c r="BHE35" s="189"/>
      <c r="BHF35" s="187"/>
      <c r="BHG35" s="187"/>
      <c r="BHH35" s="187"/>
      <c r="BHI35" s="188"/>
      <c r="BHJ35" s="189"/>
      <c r="BHK35" s="187"/>
      <c r="BHL35" s="187"/>
      <c r="BHM35" s="187"/>
      <c r="BHN35" s="188"/>
      <c r="BHO35" s="189"/>
      <c r="BHP35" s="187"/>
      <c r="BHQ35" s="187"/>
      <c r="BHR35" s="187"/>
      <c r="BHS35" s="188"/>
      <c r="BHT35" s="189"/>
      <c r="BHU35" s="187"/>
      <c r="BHV35" s="187"/>
      <c r="BHW35" s="187"/>
      <c r="BHX35" s="188"/>
      <c r="BHY35" s="189"/>
      <c r="BHZ35" s="187"/>
      <c r="BIA35" s="187"/>
      <c r="BIB35" s="187"/>
      <c r="BIC35" s="188"/>
      <c r="BID35" s="189"/>
      <c r="BIE35" s="187"/>
      <c r="BIF35" s="187"/>
      <c r="BIG35" s="187"/>
      <c r="BIH35" s="188"/>
      <c r="BII35" s="189"/>
      <c r="BIJ35" s="187"/>
      <c r="BIK35" s="187"/>
      <c r="BIL35" s="187"/>
      <c r="BIM35" s="188"/>
      <c r="BIN35" s="189"/>
      <c r="BIO35" s="187"/>
      <c r="BIP35" s="187"/>
      <c r="BIQ35" s="187"/>
      <c r="BIR35" s="188"/>
      <c r="BIS35" s="189"/>
      <c r="BIT35" s="187"/>
      <c r="BIU35" s="187"/>
      <c r="BIV35" s="187"/>
      <c r="BIW35" s="188"/>
      <c r="BIX35" s="189"/>
      <c r="BIY35" s="187"/>
      <c r="BIZ35" s="187"/>
      <c r="BJA35" s="187"/>
      <c r="BJB35" s="188"/>
      <c r="BJC35" s="189"/>
      <c r="BJD35" s="187"/>
      <c r="BJE35" s="187"/>
      <c r="BJF35" s="187"/>
      <c r="BJG35" s="188"/>
      <c r="BJH35" s="189"/>
      <c r="BJI35" s="187"/>
      <c r="BJJ35" s="187"/>
      <c r="BJK35" s="187"/>
      <c r="BJL35" s="188"/>
      <c r="BJM35" s="189"/>
      <c r="BJN35" s="187"/>
      <c r="BJO35" s="187"/>
      <c r="BJP35" s="187"/>
      <c r="BJQ35" s="188"/>
      <c r="BJR35" s="189"/>
      <c r="BJS35" s="187"/>
      <c r="BJT35" s="187"/>
      <c r="BJU35" s="187"/>
      <c r="BJV35" s="188"/>
      <c r="BJW35" s="189"/>
      <c r="BJX35" s="187"/>
      <c r="BJY35" s="187"/>
      <c r="BJZ35" s="187"/>
      <c r="BKA35" s="188"/>
      <c r="BKB35" s="189"/>
      <c r="BKC35" s="187"/>
      <c r="BKD35" s="187"/>
      <c r="BKE35" s="187"/>
      <c r="BKF35" s="188"/>
      <c r="BKG35" s="189"/>
      <c r="BKH35" s="187"/>
      <c r="BKI35" s="187"/>
      <c r="BKJ35" s="187"/>
      <c r="BKK35" s="188"/>
      <c r="BKL35" s="189"/>
      <c r="BKM35" s="187"/>
      <c r="BKN35" s="187"/>
      <c r="BKO35" s="187"/>
      <c r="BKP35" s="188"/>
      <c r="BKQ35" s="189"/>
      <c r="BKR35" s="187"/>
      <c r="BKS35" s="187"/>
      <c r="BKT35" s="187"/>
      <c r="BKU35" s="188"/>
      <c r="BKV35" s="189"/>
      <c r="BKW35" s="187"/>
      <c r="BKX35" s="187"/>
      <c r="BKY35" s="187"/>
      <c r="BKZ35" s="188"/>
      <c r="BLA35" s="189"/>
      <c r="BLB35" s="187"/>
      <c r="BLC35" s="187"/>
      <c r="BLD35" s="187"/>
      <c r="BLE35" s="188"/>
      <c r="BLF35" s="189"/>
      <c r="BLG35" s="187"/>
      <c r="BLH35" s="187"/>
      <c r="BLI35" s="187"/>
      <c r="BLJ35" s="188"/>
      <c r="BLK35" s="189"/>
      <c r="BLL35" s="187"/>
      <c r="BLM35" s="187"/>
      <c r="BLN35" s="187"/>
      <c r="BLO35" s="188"/>
      <c r="BLP35" s="189"/>
      <c r="BLQ35" s="187"/>
      <c r="BLR35" s="187"/>
      <c r="BLS35" s="187"/>
      <c r="BLT35" s="188"/>
      <c r="BLU35" s="189"/>
      <c r="BLV35" s="187"/>
      <c r="BLW35" s="187"/>
      <c r="BLX35" s="187"/>
      <c r="BLY35" s="188"/>
      <c r="BLZ35" s="189"/>
      <c r="BMA35" s="187"/>
      <c r="BMB35" s="187"/>
      <c r="BMC35" s="187"/>
      <c r="BMD35" s="188"/>
      <c r="BME35" s="189"/>
      <c r="BMF35" s="187"/>
      <c r="BMG35" s="187"/>
      <c r="BMH35" s="187"/>
      <c r="BMI35" s="188"/>
      <c r="BMJ35" s="189"/>
      <c r="BMK35" s="187"/>
      <c r="BML35" s="187"/>
      <c r="BMM35" s="187"/>
      <c r="BMN35" s="188"/>
      <c r="BMO35" s="189"/>
      <c r="BMP35" s="187"/>
      <c r="BMQ35" s="187"/>
      <c r="BMR35" s="187"/>
      <c r="BMS35" s="188"/>
      <c r="BMT35" s="189"/>
      <c r="BMU35" s="187"/>
      <c r="BMV35" s="187"/>
      <c r="BMW35" s="187"/>
      <c r="BMX35" s="188"/>
      <c r="BMY35" s="189"/>
      <c r="BMZ35" s="187"/>
      <c r="BNA35" s="187"/>
      <c r="BNB35" s="187"/>
      <c r="BNC35" s="188"/>
      <c r="BND35" s="189"/>
      <c r="BNE35" s="187"/>
      <c r="BNF35" s="187"/>
      <c r="BNG35" s="187"/>
      <c r="BNH35" s="188"/>
      <c r="BNI35" s="189"/>
      <c r="BNJ35" s="187"/>
      <c r="BNK35" s="187"/>
      <c r="BNL35" s="187"/>
      <c r="BNM35" s="188"/>
      <c r="BNN35" s="189"/>
      <c r="BNO35" s="187"/>
      <c r="BNP35" s="187"/>
      <c r="BNQ35" s="187"/>
      <c r="BNR35" s="188"/>
      <c r="BNS35" s="189"/>
      <c r="BNT35" s="187"/>
      <c r="BNU35" s="187"/>
      <c r="BNV35" s="187"/>
      <c r="BNW35" s="188"/>
      <c r="BNX35" s="189"/>
      <c r="BNY35" s="187"/>
      <c r="BNZ35" s="187"/>
      <c r="BOA35" s="187"/>
      <c r="BOB35" s="188"/>
      <c r="BOC35" s="189"/>
      <c r="BOD35" s="187"/>
      <c r="BOE35" s="187"/>
      <c r="BOF35" s="187"/>
      <c r="BOG35" s="188"/>
      <c r="BOH35" s="189"/>
      <c r="BOI35" s="187"/>
      <c r="BOJ35" s="187"/>
      <c r="BOK35" s="187"/>
      <c r="BOL35" s="188"/>
      <c r="BOM35" s="189"/>
      <c r="BON35" s="187"/>
      <c r="BOO35" s="187"/>
      <c r="BOP35" s="187"/>
      <c r="BOQ35" s="188"/>
      <c r="BOR35" s="189"/>
      <c r="BOS35" s="187"/>
      <c r="BOT35" s="187"/>
      <c r="BOU35" s="187"/>
      <c r="BOV35" s="188"/>
      <c r="BOW35" s="189"/>
      <c r="BOX35" s="187"/>
      <c r="BOY35" s="187"/>
      <c r="BOZ35" s="187"/>
      <c r="BPA35" s="188"/>
      <c r="BPB35" s="189"/>
      <c r="BPC35" s="187"/>
      <c r="BPD35" s="187"/>
      <c r="BPE35" s="187"/>
      <c r="BPF35" s="188"/>
      <c r="BPG35" s="189"/>
      <c r="BPH35" s="187"/>
      <c r="BPI35" s="187"/>
      <c r="BPJ35" s="187"/>
      <c r="BPK35" s="188"/>
      <c r="BPL35" s="189"/>
      <c r="BPM35" s="187"/>
      <c r="BPN35" s="187"/>
      <c r="BPO35" s="187"/>
      <c r="BPP35" s="188"/>
      <c r="BPQ35" s="189"/>
      <c r="BPR35" s="187"/>
      <c r="BPS35" s="187"/>
      <c r="BPT35" s="187"/>
      <c r="BPU35" s="188"/>
      <c r="BPV35" s="189"/>
      <c r="BPW35" s="187"/>
      <c r="BPX35" s="187"/>
      <c r="BPY35" s="187"/>
      <c r="BPZ35" s="188"/>
      <c r="BQA35" s="189"/>
      <c r="BQB35" s="187"/>
      <c r="BQC35" s="187"/>
      <c r="BQD35" s="187"/>
      <c r="BQE35" s="188"/>
      <c r="BQF35" s="189"/>
      <c r="BQG35" s="187"/>
      <c r="BQH35" s="187"/>
      <c r="BQI35" s="187"/>
      <c r="BQJ35" s="188"/>
      <c r="BQK35" s="189"/>
      <c r="BQL35" s="187"/>
      <c r="BQM35" s="187"/>
      <c r="BQN35" s="187"/>
      <c r="BQO35" s="188"/>
      <c r="BQP35" s="189"/>
      <c r="BQQ35" s="187"/>
      <c r="BQR35" s="187"/>
      <c r="BQS35" s="187"/>
      <c r="BQT35" s="188"/>
      <c r="BQU35" s="189"/>
      <c r="BQV35" s="187"/>
      <c r="BQW35" s="187"/>
      <c r="BQX35" s="187"/>
      <c r="BQY35" s="188"/>
      <c r="BQZ35" s="189"/>
      <c r="BRA35" s="187"/>
      <c r="BRB35" s="187"/>
      <c r="BRC35" s="187"/>
      <c r="BRD35" s="188"/>
      <c r="BRE35" s="189"/>
      <c r="BRF35" s="187"/>
      <c r="BRG35" s="187"/>
      <c r="BRH35" s="187"/>
      <c r="BRI35" s="188"/>
      <c r="BRJ35" s="189"/>
      <c r="BRK35" s="187"/>
      <c r="BRL35" s="187"/>
      <c r="BRM35" s="187"/>
      <c r="BRN35" s="188"/>
      <c r="BRO35" s="189"/>
      <c r="BRP35" s="187"/>
      <c r="BRQ35" s="187"/>
      <c r="BRR35" s="187"/>
      <c r="BRS35" s="188"/>
      <c r="BRT35" s="189"/>
      <c r="BRU35" s="187"/>
      <c r="BRV35" s="187"/>
      <c r="BRW35" s="187"/>
      <c r="BRX35" s="188"/>
      <c r="BRY35" s="189"/>
      <c r="BRZ35" s="187"/>
      <c r="BSA35" s="187"/>
      <c r="BSB35" s="187"/>
      <c r="BSC35" s="188"/>
      <c r="BSD35" s="189"/>
      <c r="BSE35" s="187"/>
      <c r="BSF35" s="187"/>
      <c r="BSG35" s="187"/>
      <c r="BSH35" s="188"/>
      <c r="BSI35" s="189"/>
      <c r="BSJ35" s="187"/>
      <c r="BSK35" s="187"/>
      <c r="BSL35" s="187"/>
      <c r="BSM35" s="188"/>
      <c r="BSN35" s="189"/>
      <c r="BSO35" s="187"/>
      <c r="BSP35" s="187"/>
      <c r="BSQ35" s="187"/>
      <c r="BSR35" s="188"/>
      <c r="BSS35" s="189"/>
      <c r="BST35" s="187"/>
      <c r="BSU35" s="187"/>
      <c r="BSV35" s="187"/>
      <c r="BSW35" s="188"/>
      <c r="BSX35" s="189"/>
      <c r="BSY35" s="187"/>
      <c r="BSZ35" s="187"/>
      <c r="BTA35" s="187"/>
      <c r="BTB35" s="188"/>
      <c r="BTC35" s="189"/>
      <c r="BTD35" s="187"/>
      <c r="BTE35" s="187"/>
      <c r="BTF35" s="187"/>
      <c r="BTG35" s="188"/>
      <c r="BTH35" s="189"/>
      <c r="BTI35" s="187"/>
      <c r="BTJ35" s="187"/>
      <c r="BTK35" s="187"/>
      <c r="BTL35" s="188"/>
      <c r="BTM35" s="189"/>
      <c r="BTN35" s="187"/>
      <c r="BTO35" s="187"/>
      <c r="BTP35" s="187"/>
      <c r="BTQ35" s="188"/>
      <c r="BTR35" s="189"/>
      <c r="BTS35" s="187"/>
      <c r="BTT35" s="187"/>
      <c r="BTU35" s="187"/>
      <c r="BTV35" s="188"/>
      <c r="BTW35" s="189"/>
      <c r="BTX35" s="187"/>
      <c r="BTY35" s="187"/>
      <c r="BTZ35" s="187"/>
      <c r="BUA35" s="188"/>
      <c r="BUB35" s="189"/>
      <c r="BUC35" s="187"/>
      <c r="BUD35" s="187"/>
      <c r="BUE35" s="187"/>
      <c r="BUF35" s="188"/>
      <c r="BUG35" s="189"/>
      <c r="BUH35" s="187"/>
      <c r="BUI35" s="187"/>
      <c r="BUJ35" s="187"/>
      <c r="BUK35" s="188"/>
      <c r="BUL35" s="189"/>
      <c r="BUM35" s="187"/>
      <c r="BUN35" s="187"/>
      <c r="BUO35" s="187"/>
      <c r="BUP35" s="188"/>
      <c r="BUQ35" s="189"/>
      <c r="BUR35" s="187"/>
      <c r="BUS35" s="187"/>
      <c r="BUT35" s="187"/>
      <c r="BUU35" s="188"/>
      <c r="BUV35" s="189"/>
      <c r="BUW35" s="187"/>
      <c r="BUX35" s="187"/>
      <c r="BUY35" s="187"/>
      <c r="BUZ35" s="188"/>
      <c r="BVA35" s="189"/>
      <c r="BVB35" s="187"/>
      <c r="BVC35" s="187"/>
      <c r="BVD35" s="187"/>
      <c r="BVE35" s="188"/>
      <c r="BVF35" s="189"/>
      <c r="BVG35" s="187"/>
      <c r="BVH35" s="187"/>
      <c r="BVI35" s="187"/>
      <c r="BVJ35" s="188"/>
      <c r="BVK35" s="189"/>
      <c r="BVL35" s="187"/>
      <c r="BVM35" s="187"/>
      <c r="BVN35" s="187"/>
      <c r="BVO35" s="188"/>
      <c r="BVP35" s="189"/>
      <c r="BVQ35" s="187"/>
      <c r="BVR35" s="187"/>
      <c r="BVS35" s="187"/>
      <c r="BVT35" s="188"/>
      <c r="BVU35" s="189"/>
      <c r="BVV35" s="187"/>
      <c r="BVW35" s="187"/>
      <c r="BVX35" s="187"/>
      <c r="BVY35" s="188"/>
      <c r="BVZ35" s="189"/>
      <c r="BWA35" s="187"/>
      <c r="BWB35" s="187"/>
      <c r="BWC35" s="187"/>
      <c r="BWD35" s="188"/>
      <c r="BWE35" s="189"/>
      <c r="BWF35" s="187"/>
      <c r="BWG35" s="187"/>
      <c r="BWH35" s="187"/>
      <c r="BWI35" s="188"/>
      <c r="BWJ35" s="189"/>
      <c r="BWK35" s="187"/>
      <c r="BWL35" s="187"/>
      <c r="BWM35" s="187"/>
      <c r="BWN35" s="188"/>
      <c r="BWO35" s="189"/>
      <c r="BWP35" s="187"/>
      <c r="BWQ35" s="187"/>
      <c r="BWR35" s="187"/>
      <c r="BWS35" s="188"/>
      <c r="BWT35" s="189"/>
      <c r="BWU35" s="187"/>
      <c r="BWV35" s="187"/>
      <c r="BWW35" s="187"/>
      <c r="BWX35" s="188"/>
      <c r="BWY35" s="189"/>
      <c r="BWZ35" s="187"/>
      <c r="BXA35" s="187"/>
      <c r="BXB35" s="187"/>
      <c r="BXC35" s="188"/>
      <c r="BXD35" s="189"/>
      <c r="BXE35" s="187"/>
      <c r="BXF35" s="187"/>
      <c r="BXG35" s="187"/>
      <c r="BXH35" s="188"/>
      <c r="BXI35" s="189"/>
      <c r="BXJ35" s="187"/>
      <c r="BXK35" s="187"/>
      <c r="BXL35" s="187"/>
      <c r="BXM35" s="188"/>
      <c r="BXN35" s="189"/>
      <c r="BXO35" s="187"/>
      <c r="BXP35" s="187"/>
      <c r="BXQ35" s="187"/>
      <c r="BXR35" s="188"/>
      <c r="BXS35" s="189"/>
      <c r="BXT35" s="187"/>
      <c r="BXU35" s="187"/>
      <c r="BXV35" s="187"/>
      <c r="BXW35" s="188"/>
      <c r="BXX35" s="189"/>
      <c r="BXY35" s="187"/>
      <c r="BXZ35" s="187"/>
      <c r="BYA35" s="187"/>
      <c r="BYB35" s="188"/>
      <c r="BYC35" s="189"/>
      <c r="BYD35" s="187"/>
      <c r="BYE35" s="187"/>
      <c r="BYF35" s="187"/>
      <c r="BYG35" s="188"/>
      <c r="BYH35" s="189"/>
      <c r="BYI35" s="187"/>
      <c r="BYJ35" s="187"/>
      <c r="BYK35" s="187"/>
      <c r="BYL35" s="188"/>
      <c r="BYM35" s="189"/>
      <c r="BYN35" s="187"/>
      <c r="BYO35" s="187"/>
      <c r="BYP35" s="187"/>
      <c r="BYQ35" s="188"/>
      <c r="BYR35" s="189"/>
      <c r="BYS35" s="187"/>
      <c r="BYT35" s="187"/>
      <c r="BYU35" s="187"/>
      <c r="BYV35" s="188"/>
      <c r="BYW35" s="189"/>
      <c r="BYX35" s="187"/>
      <c r="BYY35" s="187"/>
      <c r="BYZ35" s="187"/>
      <c r="BZA35" s="188"/>
      <c r="BZB35" s="189"/>
      <c r="BZC35" s="187"/>
      <c r="BZD35" s="187"/>
      <c r="BZE35" s="187"/>
      <c r="BZF35" s="188"/>
      <c r="BZG35" s="189"/>
      <c r="BZH35" s="187"/>
      <c r="BZI35" s="187"/>
      <c r="BZJ35" s="187"/>
      <c r="BZK35" s="188"/>
      <c r="BZL35" s="189"/>
      <c r="BZM35" s="187"/>
      <c r="BZN35" s="187"/>
      <c r="BZO35" s="187"/>
      <c r="BZP35" s="188"/>
      <c r="BZQ35" s="189"/>
      <c r="BZR35" s="187"/>
      <c r="BZS35" s="187"/>
      <c r="BZT35" s="187"/>
      <c r="BZU35" s="188"/>
      <c r="BZV35" s="189"/>
      <c r="BZW35" s="187"/>
      <c r="BZX35" s="187"/>
      <c r="BZY35" s="187"/>
      <c r="BZZ35" s="188"/>
      <c r="CAA35" s="189"/>
      <c r="CAB35" s="187"/>
      <c r="CAC35" s="187"/>
      <c r="CAD35" s="187"/>
      <c r="CAE35" s="188"/>
      <c r="CAF35" s="189"/>
      <c r="CAG35" s="187"/>
      <c r="CAH35" s="187"/>
      <c r="CAI35" s="187"/>
      <c r="CAJ35" s="188"/>
      <c r="CAK35" s="189"/>
      <c r="CAL35" s="187"/>
      <c r="CAM35" s="187"/>
      <c r="CAN35" s="187"/>
      <c r="CAO35" s="188"/>
      <c r="CAP35" s="189"/>
      <c r="CAQ35" s="187"/>
      <c r="CAR35" s="187"/>
      <c r="CAS35" s="187"/>
      <c r="CAT35" s="188"/>
      <c r="CAU35" s="189"/>
      <c r="CAV35" s="187"/>
      <c r="CAW35" s="187"/>
      <c r="CAX35" s="187"/>
      <c r="CAY35" s="188"/>
      <c r="CAZ35" s="189"/>
      <c r="CBA35" s="187"/>
      <c r="CBB35" s="187"/>
      <c r="CBC35" s="187"/>
      <c r="CBD35" s="188"/>
      <c r="CBE35" s="189"/>
      <c r="CBF35" s="187"/>
      <c r="CBG35" s="187"/>
      <c r="CBH35" s="187"/>
      <c r="CBI35" s="188"/>
      <c r="CBJ35" s="189"/>
      <c r="CBK35" s="187"/>
      <c r="CBL35" s="187"/>
      <c r="CBM35" s="187"/>
      <c r="CBN35" s="188"/>
      <c r="CBO35" s="189"/>
      <c r="CBP35" s="187"/>
      <c r="CBQ35" s="187"/>
      <c r="CBR35" s="187"/>
      <c r="CBS35" s="188"/>
      <c r="CBT35" s="189"/>
      <c r="CBU35" s="187"/>
      <c r="CBV35" s="187"/>
      <c r="CBW35" s="187"/>
      <c r="CBX35" s="188"/>
      <c r="CBY35" s="189"/>
      <c r="CBZ35" s="187"/>
      <c r="CCA35" s="187"/>
      <c r="CCB35" s="187"/>
      <c r="CCC35" s="188"/>
      <c r="CCD35" s="189"/>
      <c r="CCE35" s="187"/>
      <c r="CCF35" s="187"/>
      <c r="CCG35" s="187"/>
      <c r="CCH35" s="188"/>
      <c r="CCI35" s="189"/>
      <c r="CCJ35" s="187"/>
      <c r="CCK35" s="187"/>
      <c r="CCL35" s="187"/>
      <c r="CCM35" s="188"/>
      <c r="CCN35" s="189"/>
      <c r="CCO35" s="187"/>
      <c r="CCP35" s="187"/>
      <c r="CCQ35" s="187"/>
      <c r="CCR35" s="188"/>
      <c r="CCS35" s="189"/>
      <c r="CCT35" s="187"/>
      <c r="CCU35" s="187"/>
      <c r="CCV35" s="187"/>
      <c r="CCW35" s="188"/>
      <c r="CCX35" s="189"/>
      <c r="CCY35" s="187"/>
      <c r="CCZ35" s="187"/>
      <c r="CDA35" s="187"/>
      <c r="CDB35" s="188"/>
      <c r="CDC35" s="189"/>
      <c r="CDD35" s="187"/>
      <c r="CDE35" s="187"/>
      <c r="CDF35" s="187"/>
      <c r="CDG35" s="188"/>
      <c r="CDH35" s="189"/>
      <c r="CDI35" s="187"/>
      <c r="CDJ35" s="187"/>
      <c r="CDK35" s="187"/>
      <c r="CDL35" s="188"/>
      <c r="CDM35" s="189"/>
      <c r="CDN35" s="187"/>
      <c r="CDO35" s="187"/>
      <c r="CDP35" s="187"/>
      <c r="CDQ35" s="188"/>
      <c r="CDR35" s="189"/>
      <c r="CDS35" s="187"/>
      <c r="CDT35" s="187"/>
      <c r="CDU35" s="187"/>
      <c r="CDV35" s="188"/>
      <c r="CDW35" s="189"/>
      <c r="CDX35" s="187"/>
      <c r="CDY35" s="187"/>
      <c r="CDZ35" s="187"/>
      <c r="CEA35" s="188"/>
      <c r="CEB35" s="189"/>
      <c r="CEC35" s="187"/>
      <c r="CED35" s="187"/>
      <c r="CEE35" s="187"/>
      <c r="CEF35" s="188"/>
      <c r="CEG35" s="189"/>
      <c r="CEH35" s="187"/>
      <c r="CEI35" s="187"/>
      <c r="CEJ35" s="187"/>
      <c r="CEK35" s="188"/>
      <c r="CEL35" s="189"/>
      <c r="CEM35" s="187"/>
      <c r="CEN35" s="187"/>
      <c r="CEO35" s="187"/>
      <c r="CEP35" s="188"/>
      <c r="CEQ35" s="189"/>
      <c r="CER35" s="187"/>
      <c r="CES35" s="187"/>
      <c r="CET35" s="187"/>
      <c r="CEU35" s="188"/>
      <c r="CEV35" s="189"/>
      <c r="CEW35" s="187"/>
      <c r="CEX35" s="187"/>
      <c r="CEY35" s="187"/>
      <c r="CEZ35" s="188"/>
      <c r="CFA35" s="189"/>
      <c r="CFB35" s="187"/>
      <c r="CFC35" s="187"/>
      <c r="CFD35" s="187"/>
      <c r="CFE35" s="188"/>
      <c r="CFF35" s="189"/>
      <c r="CFG35" s="187"/>
      <c r="CFH35" s="187"/>
      <c r="CFI35" s="187"/>
      <c r="CFJ35" s="188"/>
      <c r="CFK35" s="189"/>
      <c r="CFL35" s="187"/>
      <c r="CFM35" s="187"/>
      <c r="CFN35" s="187"/>
      <c r="CFO35" s="188"/>
      <c r="CFP35" s="189"/>
      <c r="CFQ35" s="187"/>
      <c r="CFR35" s="187"/>
      <c r="CFS35" s="187"/>
      <c r="CFT35" s="188"/>
      <c r="CFU35" s="189"/>
      <c r="CFV35" s="187"/>
      <c r="CFW35" s="187"/>
      <c r="CFX35" s="187"/>
      <c r="CFY35" s="188"/>
      <c r="CFZ35" s="189"/>
      <c r="CGA35" s="187"/>
      <c r="CGB35" s="187"/>
      <c r="CGC35" s="187"/>
      <c r="CGD35" s="188"/>
      <c r="CGE35" s="189"/>
      <c r="CGF35" s="187"/>
      <c r="CGG35" s="187"/>
      <c r="CGH35" s="187"/>
      <c r="CGI35" s="188"/>
      <c r="CGJ35" s="189"/>
      <c r="CGK35" s="187"/>
      <c r="CGL35" s="187"/>
      <c r="CGM35" s="187"/>
      <c r="CGN35" s="188"/>
      <c r="CGO35" s="189"/>
      <c r="CGP35" s="187"/>
      <c r="CGQ35" s="187"/>
      <c r="CGR35" s="187"/>
      <c r="CGS35" s="188"/>
      <c r="CGT35" s="189"/>
      <c r="CGU35" s="187"/>
      <c r="CGV35" s="187"/>
      <c r="CGW35" s="187"/>
      <c r="CGX35" s="188"/>
      <c r="CGY35" s="189"/>
      <c r="CGZ35" s="187"/>
      <c r="CHA35" s="187"/>
      <c r="CHB35" s="187"/>
      <c r="CHC35" s="188"/>
      <c r="CHD35" s="189"/>
      <c r="CHE35" s="187"/>
      <c r="CHF35" s="187"/>
      <c r="CHG35" s="187"/>
      <c r="CHH35" s="188"/>
      <c r="CHI35" s="189"/>
      <c r="CHJ35" s="187"/>
      <c r="CHK35" s="187"/>
      <c r="CHL35" s="187"/>
      <c r="CHM35" s="188"/>
      <c r="CHN35" s="189"/>
      <c r="CHO35" s="187"/>
      <c r="CHP35" s="187"/>
      <c r="CHQ35" s="187"/>
      <c r="CHR35" s="188"/>
      <c r="CHS35" s="189"/>
      <c r="CHT35" s="187"/>
      <c r="CHU35" s="187"/>
      <c r="CHV35" s="187"/>
      <c r="CHW35" s="188"/>
      <c r="CHX35" s="189"/>
      <c r="CHY35" s="187"/>
      <c r="CHZ35" s="187"/>
      <c r="CIA35" s="187"/>
      <c r="CIB35" s="188"/>
      <c r="CIC35" s="189"/>
      <c r="CID35" s="187"/>
      <c r="CIE35" s="187"/>
      <c r="CIF35" s="187"/>
      <c r="CIG35" s="188"/>
      <c r="CIH35" s="189"/>
      <c r="CII35" s="187"/>
      <c r="CIJ35" s="187"/>
      <c r="CIK35" s="187"/>
      <c r="CIL35" s="188"/>
      <c r="CIM35" s="189"/>
      <c r="CIN35" s="187"/>
      <c r="CIO35" s="187"/>
      <c r="CIP35" s="187"/>
      <c r="CIQ35" s="188"/>
      <c r="CIR35" s="189"/>
      <c r="CIS35" s="187"/>
      <c r="CIT35" s="187"/>
      <c r="CIU35" s="187"/>
      <c r="CIV35" s="188"/>
      <c r="CIW35" s="189"/>
      <c r="CIX35" s="187"/>
      <c r="CIY35" s="187"/>
      <c r="CIZ35" s="187"/>
      <c r="CJA35" s="188"/>
      <c r="CJB35" s="189"/>
      <c r="CJC35" s="187"/>
      <c r="CJD35" s="187"/>
      <c r="CJE35" s="187"/>
      <c r="CJF35" s="188"/>
      <c r="CJG35" s="189"/>
      <c r="CJH35" s="187"/>
      <c r="CJI35" s="187"/>
      <c r="CJJ35" s="187"/>
      <c r="CJK35" s="188"/>
      <c r="CJL35" s="189"/>
      <c r="CJM35" s="187"/>
      <c r="CJN35" s="187"/>
      <c r="CJO35" s="187"/>
      <c r="CJP35" s="188"/>
      <c r="CJQ35" s="189"/>
      <c r="CJR35" s="187"/>
      <c r="CJS35" s="187"/>
      <c r="CJT35" s="187"/>
      <c r="CJU35" s="188"/>
      <c r="CJV35" s="189"/>
      <c r="CJW35" s="187"/>
      <c r="CJX35" s="187"/>
      <c r="CJY35" s="187"/>
      <c r="CJZ35" s="188"/>
      <c r="CKA35" s="189"/>
      <c r="CKB35" s="187"/>
      <c r="CKC35" s="187"/>
      <c r="CKD35" s="187"/>
      <c r="CKE35" s="188"/>
      <c r="CKF35" s="189"/>
      <c r="CKG35" s="187"/>
      <c r="CKH35" s="187"/>
      <c r="CKI35" s="187"/>
      <c r="CKJ35" s="188"/>
      <c r="CKK35" s="189"/>
      <c r="CKL35" s="187"/>
      <c r="CKM35" s="187"/>
      <c r="CKN35" s="187"/>
      <c r="CKO35" s="188"/>
      <c r="CKP35" s="189"/>
      <c r="CKQ35" s="187"/>
      <c r="CKR35" s="187"/>
      <c r="CKS35" s="187"/>
      <c r="CKT35" s="188"/>
      <c r="CKU35" s="189"/>
      <c r="CKV35" s="187"/>
      <c r="CKW35" s="187"/>
      <c r="CKX35" s="187"/>
      <c r="CKY35" s="188"/>
      <c r="CKZ35" s="189"/>
      <c r="CLA35" s="187"/>
      <c r="CLB35" s="187"/>
      <c r="CLC35" s="187"/>
      <c r="CLD35" s="188"/>
      <c r="CLE35" s="189"/>
      <c r="CLF35" s="187"/>
      <c r="CLG35" s="187"/>
      <c r="CLH35" s="187"/>
      <c r="CLI35" s="188"/>
      <c r="CLJ35" s="189"/>
      <c r="CLK35" s="187"/>
      <c r="CLL35" s="187"/>
      <c r="CLM35" s="187"/>
      <c r="CLN35" s="188"/>
      <c r="CLO35" s="189"/>
      <c r="CLP35" s="187"/>
      <c r="CLQ35" s="187"/>
      <c r="CLR35" s="187"/>
      <c r="CLS35" s="188"/>
      <c r="CLT35" s="189"/>
      <c r="CLU35" s="187"/>
      <c r="CLV35" s="187"/>
      <c r="CLW35" s="187"/>
      <c r="CLX35" s="188"/>
      <c r="CLY35" s="189"/>
      <c r="CLZ35" s="187"/>
      <c r="CMA35" s="187"/>
      <c r="CMB35" s="187"/>
      <c r="CMC35" s="188"/>
      <c r="CMD35" s="189"/>
      <c r="CME35" s="187"/>
      <c r="CMF35" s="187"/>
      <c r="CMG35" s="187"/>
      <c r="CMH35" s="188"/>
      <c r="CMI35" s="189"/>
      <c r="CMJ35" s="187"/>
      <c r="CMK35" s="187"/>
      <c r="CML35" s="187"/>
      <c r="CMM35" s="188"/>
      <c r="CMN35" s="189"/>
      <c r="CMO35" s="187"/>
      <c r="CMP35" s="187"/>
      <c r="CMQ35" s="187"/>
      <c r="CMR35" s="188"/>
      <c r="CMS35" s="189"/>
      <c r="CMT35" s="187"/>
      <c r="CMU35" s="187"/>
      <c r="CMV35" s="187"/>
      <c r="CMW35" s="188"/>
      <c r="CMX35" s="189"/>
      <c r="CMY35" s="187"/>
      <c r="CMZ35" s="187"/>
      <c r="CNA35" s="187"/>
      <c r="CNB35" s="188"/>
      <c r="CNC35" s="189"/>
      <c r="CND35" s="187"/>
      <c r="CNE35" s="187"/>
      <c r="CNF35" s="187"/>
      <c r="CNG35" s="188"/>
      <c r="CNH35" s="189"/>
      <c r="CNI35" s="187"/>
      <c r="CNJ35" s="187"/>
      <c r="CNK35" s="187"/>
      <c r="CNL35" s="188"/>
      <c r="CNM35" s="189"/>
      <c r="CNN35" s="187"/>
      <c r="CNO35" s="187"/>
      <c r="CNP35" s="187"/>
      <c r="CNQ35" s="188"/>
      <c r="CNR35" s="189"/>
      <c r="CNS35" s="187"/>
      <c r="CNT35" s="187"/>
      <c r="CNU35" s="187"/>
      <c r="CNV35" s="188"/>
      <c r="CNW35" s="189"/>
      <c r="CNX35" s="187"/>
      <c r="CNY35" s="187"/>
      <c r="CNZ35" s="187"/>
      <c r="COA35" s="188"/>
      <c r="COB35" s="189"/>
      <c r="COC35" s="187"/>
      <c r="COD35" s="187"/>
      <c r="COE35" s="187"/>
      <c r="COF35" s="188"/>
      <c r="COG35" s="189"/>
      <c r="COH35" s="187"/>
      <c r="COI35" s="187"/>
      <c r="COJ35" s="187"/>
      <c r="COK35" s="188"/>
      <c r="COL35" s="189"/>
      <c r="COM35" s="187"/>
      <c r="CON35" s="187"/>
      <c r="COO35" s="187"/>
      <c r="COP35" s="188"/>
      <c r="COQ35" s="189"/>
      <c r="COR35" s="187"/>
      <c r="COS35" s="187"/>
      <c r="COT35" s="187"/>
      <c r="COU35" s="188"/>
      <c r="COV35" s="189"/>
      <c r="COW35" s="187"/>
      <c r="COX35" s="187"/>
      <c r="COY35" s="187"/>
      <c r="COZ35" s="188"/>
      <c r="CPA35" s="189"/>
      <c r="CPB35" s="187"/>
      <c r="CPC35" s="187"/>
      <c r="CPD35" s="187"/>
      <c r="CPE35" s="188"/>
      <c r="CPF35" s="189"/>
      <c r="CPG35" s="187"/>
      <c r="CPH35" s="187"/>
      <c r="CPI35" s="187"/>
      <c r="CPJ35" s="188"/>
      <c r="CPK35" s="189"/>
      <c r="CPL35" s="187"/>
      <c r="CPM35" s="187"/>
      <c r="CPN35" s="187"/>
      <c r="CPO35" s="188"/>
      <c r="CPP35" s="189"/>
      <c r="CPQ35" s="187"/>
      <c r="CPR35" s="187"/>
      <c r="CPS35" s="187"/>
      <c r="CPT35" s="188"/>
      <c r="CPU35" s="189"/>
      <c r="CPV35" s="187"/>
      <c r="CPW35" s="187"/>
      <c r="CPX35" s="187"/>
      <c r="CPY35" s="188"/>
      <c r="CPZ35" s="189"/>
      <c r="CQA35" s="187"/>
      <c r="CQB35" s="187"/>
      <c r="CQC35" s="187"/>
      <c r="CQD35" s="188"/>
      <c r="CQE35" s="189"/>
      <c r="CQF35" s="187"/>
      <c r="CQG35" s="187"/>
      <c r="CQH35" s="187"/>
      <c r="CQI35" s="188"/>
      <c r="CQJ35" s="189"/>
      <c r="CQK35" s="187"/>
      <c r="CQL35" s="187"/>
      <c r="CQM35" s="187"/>
      <c r="CQN35" s="188"/>
      <c r="CQO35" s="189"/>
      <c r="CQP35" s="187"/>
      <c r="CQQ35" s="187"/>
      <c r="CQR35" s="187"/>
      <c r="CQS35" s="188"/>
      <c r="CQT35" s="189"/>
      <c r="CQU35" s="187"/>
      <c r="CQV35" s="187"/>
      <c r="CQW35" s="187"/>
      <c r="CQX35" s="188"/>
      <c r="CQY35" s="189"/>
      <c r="CQZ35" s="187"/>
      <c r="CRA35" s="187"/>
      <c r="CRB35" s="187"/>
      <c r="CRC35" s="188"/>
      <c r="CRD35" s="189"/>
      <c r="CRE35" s="187"/>
      <c r="CRF35" s="187"/>
      <c r="CRG35" s="187"/>
      <c r="CRH35" s="188"/>
      <c r="CRI35" s="189"/>
      <c r="CRJ35" s="187"/>
      <c r="CRK35" s="187"/>
      <c r="CRL35" s="187"/>
      <c r="CRM35" s="188"/>
      <c r="CRN35" s="189"/>
      <c r="CRO35" s="187"/>
      <c r="CRP35" s="187"/>
      <c r="CRQ35" s="187"/>
      <c r="CRR35" s="188"/>
      <c r="CRS35" s="189"/>
      <c r="CRT35" s="187"/>
      <c r="CRU35" s="187"/>
      <c r="CRV35" s="187"/>
      <c r="CRW35" s="188"/>
      <c r="CRX35" s="189"/>
      <c r="CRY35" s="187"/>
      <c r="CRZ35" s="187"/>
      <c r="CSA35" s="187"/>
      <c r="CSB35" s="188"/>
      <c r="CSC35" s="189"/>
      <c r="CSD35" s="187"/>
      <c r="CSE35" s="187"/>
      <c r="CSF35" s="187"/>
      <c r="CSG35" s="188"/>
      <c r="CSH35" s="189"/>
      <c r="CSI35" s="187"/>
      <c r="CSJ35" s="187"/>
      <c r="CSK35" s="187"/>
      <c r="CSL35" s="188"/>
      <c r="CSM35" s="189"/>
      <c r="CSN35" s="187"/>
      <c r="CSO35" s="187"/>
      <c r="CSP35" s="187"/>
      <c r="CSQ35" s="188"/>
      <c r="CSR35" s="189"/>
      <c r="CSS35" s="187"/>
      <c r="CST35" s="187"/>
      <c r="CSU35" s="187"/>
      <c r="CSV35" s="188"/>
      <c r="CSW35" s="189"/>
      <c r="CSX35" s="187"/>
      <c r="CSY35" s="187"/>
      <c r="CSZ35" s="187"/>
      <c r="CTA35" s="188"/>
      <c r="CTB35" s="189"/>
      <c r="CTC35" s="187"/>
      <c r="CTD35" s="187"/>
      <c r="CTE35" s="187"/>
      <c r="CTF35" s="188"/>
      <c r="CTG35" s="189"/>
      <c r="CTH35" s="187"/>
      <c r="CTI35" s="187"/>
      <c r="CTJ35" s="187"/>
      <c r="CTK35" s="188"/>
      <c r="CTL35" s="189"/>
      <c r="CTM35" s="187"/>
      <c r="CTN35" s="187"/>
      <c r="CTO35" s="187"/>
      <c r="CTP35" s="188"/>
      <c r="CTQ35" s="189"/>
      <c r="CTR35" s="187"/>
      <c r="CTS35" s="187"/>
      <c r="CTT35" s="187"/>
      <c r="CTU35" s="188"/>
      <c r="CTV35" s="189"/>
      <c r="CTW35" s="187"/>
      <c r="CTX35" s="187"/>
      <c r="CTY35" s="187"/>
      <c r="CTZ35" s="188"/>
      <c r="CUA35" s="189"/>
      <c r="CUB35" s="187"/>
      <c r="CUC35" s="187"/>
      <c r="CUD35" s="187"/>
      <c r="CUE35" s="188"/>
      <c r="CUF35" s="189"/>
      <c r="CUG35" s="187"/>
      <c r="CUH35" s="187"/>
      <c r="CUI35" s="187"/>
      <c r="CUJ35" s="188"/>
      <c r="CUK35" s="189"/>
      <c r="CUL35" s="187"/>
      <c r="CUM35" s="187"/>
      <c r="CUN35" s="187"/>
      <c r="CUO35" s="188"/>
      <c r="CUP35" s="189"/>
      <c r="CUQ35" s="187"/>
      <c r="CUR35" s="187"/>
      <c r="CUS35" s="187"/>
      <c r="CUT35" s="188"/>
      <c r="CUU35" s="189"/>
      <c r="CUV35" s="187"/>
      <c r="CUW35" s="187"/>
      <c r="CUX35" s="187"/>
      <c r="CUY35" s="188"/>
      <c r="CUZ35" s="189"/>
      <c r="CVA35" s="187"/>
      <c r="CVB35" s="187"/>
      <c r="CVC35" s="187"/>
      <c r="CVD35" s="188"/>
      <c r="CVE35" s="189"/>
      <c r="CVF35" s="187"/>
      <c r="CVG35" s="187"/>
      <c r="CVH35" s="187"/>
      <c r="CVI35" s="188"/>
      <c r="CVJ35" s="189"/>
      <c r="CVK35" s="187"/>
      <c r="CVL35" s="187"/>
      <c r="CVM35" s="187"/>
      <c r="CVN35" s="188"/>
      <c r="CVO35" s="189"/>
      <c r="CVP35" s="187"/>
      <c r="CVQ35" s="187"/>
      <c r="CVR35" s="187"/>
      <c r="CVS35" s="188"/>
      <c r="CVT35" s="189"/>
      <c r="CVU35" s="187"/>
      <c r="CVV35" s="187"/>
      <c r="CVW35" s="187"/>
      <c r="CVX35" s="188"/>
      <c r="CVY35" s="189"/>
      <c r="CVZ35" s="187"/>
      <c r="CWA35" s="187"/>
      <c r="CWB35" s="187"/>
      <c r="CWC35" s="188"/>
      <c r="CWD35" s="189"/>
      <c r="CWE35" s="187"/>
      <c r="CWF35" s="187"/>
      <c r="CWG35" s="187"/>
      <c r="CWH35" s="188"/>
      <c r="CWI35" s="189"/>
      <c r="CWJ35" s="187"/>
      <c r="CWK35" s="187"/>
      <c r="CWL35" s="187"/>
      <c r="CWM35" s="188"/>
      <c r="CWN35" s="189"/>
      <c r="CWO35" s="187"/>
      <c r="CWP35" s="187"/>
      <c r="CWQ35" s="187"/>
      <c r="CWR35" s="188"/>
      <c r="CWS35" s="189"/>
      <c r="CWT35" s="187"/>
      <c r="CWU35" s="187"/>
      <c r="CWV35" s="187"/>
      <c r="CWW35" s="188"/>
      <c r="CWX35" s="189"/>
      <c r="CWY35" s="187"/>
      <c r="CWZ35" s="187"/>
      <c r="CXA35" s="187"/>
      <c r="CXB35" s="188"/>
      <c r="CXC35" s="189"/>
      <c r="CXD35" s="187"/>
      <c r="CXE35" s="187"/>
      <c r="CXF35" s="187"/>
      <c r="CXG35" s="188"/>
      <c r="CXH35" s="189"/>
      <c r="CXI35" s="187"/>
      <c r="CXJ35" s="187"/>
      <c r="CXK35" s="187"/>
      <c r="CXL35" s="188"/>
      <c r="CXM35" s="189"/>
      <c r="CXN35" s="187"/>
      <c r="CXO35" s="187"/>
      <c r="CXP35" s="187"/>
      <c r="CXQ35" s="188"/>
      <c r="CXR35" s="189"/>
      <c r="CXS35" s="187"/>
      <c r="CXT35" s="187"/>
      <c r="CXU35" s="187"/>
      <c r="CXV35" s="188"/>
      <c r="CXW35" s="189"/>
      <c r="CXX35" s="187"/>
      <c r="CXY35" s="187"/>
      <c r="CXZ35" s="187"/>
      <c r="CYA35" s="188"/>
      <c r="CYB35" s="189"/>
      <c r="CYC35" s="187"/>
      <c r="CYD35" s="187"/>
      <c r="CYE35" s="187"/>
      <c r="CYF35" s="188"/>
      <c r="CYG35" s="189"/>
      <c r="CYH35" s="187"/>
      <c r="CYI35" s="187"/>
      <c r="CYJ35" s="187"/>
      <c r="CYK35" s="188"/>
      <c r="CYL35" s="189"/>
      <c r="CYM35" s="187"/>
      <c r="CYN35" s="187"/>
      <c r="CYO35" s="187"/>
      <c r="CYP35" s="188"/>
      <c r="CYQ35" s="189"/>
      <c r="CYR35" s="187"/>
      <c r="CYS35" s="187"/>
      <c r="CYT35" s="187"/>
      <c r="CYU35" s="188"/>
      <c r="CYV35" s="189"/>
      <c r="CYW35" s="187"/>
      <c r="CYX35" s="187"/>
      <c r="CYY35" s="187"/>
      <c r="CYZ35" s="188"/>
      <c r="CZA35" s="189"/>
      <c r="CZB35" s="187"/>
      <c r="CZC35" s="187"/>
      <c r="CZD35" s="187"/>
      <c r="CZE35" s="188"/>
      <c r="CZF35" s="189"/>
      <c r="CZG35" s="187"/>
      <c r="CZH35" s="187"/>
      <c r="CZI35" s="187"/>
      <c r="CZJ35" s="188"/>
      <c r="CZK35" s="189"/>
      <c r="CZL35" s="187"/>
      <c r="CZM35" s="187"/>
      <c r="CZN35" s="187"/>
      <c r="CZO35" s="188"/>
      <c r="CZP35" s="189"/>
      <c r="CZQ35" s="187"/>
      <c r="CZR35" s="187"/>
      <c r="CZS35" s="187"/>
      <c r="CZT35" s="188"/>
      <c r="CZU35" s="189"/>
      <c r="CZV35" s="187"/>
      <c r="CZW35" s="187"/>
      <c r="CZX35" s="187"/>
      <c r="CZY35" s="188"/>
      <c r="CZZ35" s="189"/>
      <c r="DAA35" s="187"/>
      <c r="DAB35" s="187"/>
      <c r="DAC35" s="187"/>
      <c r="DAD35" s="188"/>
      <c r="DAE35" s="189"/>
      <c r="DAF35" s="187"/>
      <c r="DAG35" s="187"/>
      <c r="DAH35" s="187"/>
      <c r="DAI35" s="188"/>
      <c r="DAJ35" s="189"/>
      <c r="DAK35" s="187"/>
      <c r="DAL35" s="187"/>
      <c r="DAM35" s="187"/>
      <c r="DAN35" s="188"/>
      <c r="DAO35" s="189"/>
      <c r="DAP35" s="187"/>
      <c r="DAQ35" s="187"/>
      <c r="DAR35" s="187"/>
      <c r="DAS35" s="188"/>
      <c r="DAT35" s="189"/>
      <c r="DAU35" s="187"/>
      <c r="DAV35" s="187"/>
      <c r="DAW35" s="187"/>
      <c r="DAX35" s="188"/>
      <c r="DAY35" s="189"/>
      <c r="DAZ35" s="187"/>
      <c r="DBA35" s="187"/>
      <c r="DBB35" s="187"/>
      <c r="DBC35" s="188"/>
      <c r="DBD35" s="189"/>
      <c r="DBE35" s="187"/>
      <c r="DBF35" s="187"/>
      <c r="DBG35" s="187"/>
      <c r="DBH35" s="188"/>
      <c r="DBI35" s="189"/>
      <c r="DBJ35" s="187"/>
      <c r="DBK35" s="187"/>
      <c r="DBL35" s="187"/>
      <c r="DBM35" s="188"/>
      <c r="DBN35" s="189"/>
      <c r="DBO35" s="187"/>
      <c r="DBP35" s="187"/>
      <c r="DBQ35" s="187"/>
      <c r="DBR35" s="188"/>
      <c r="DBS35" s="189"/>
      <c r="DBT35" s="187"/>
      <c r="DBU35" s="187"/>
      <c r="DBV35" s="187"/>
      <c r="DBW35" s="188"/>
      <c r="DBX35" s="189"/>
      <c r="DBY35" s="187"/>
      <c r="DBZ35" s="187"/>
      <c r="DCA35" s="187"/>
      <c r="DCB35" s="188"/>
      <c r="DCC35" s="189"/>
      <c r="DCD35" s="187"/>
      <c r="DCE35" s="187"/>
      <c r="DCF35" s="187"/>
      <c r="DCG35" s="188"/>
      <c r="DCH35" s="189"/>
      <c r="DCI35" s="187"/>
      <c r="DCJ35" s="187"/>
      <c r="DCK35" s="187"/>
      <c r="DCL35" s="188"/>
      <c r="DCM35" s="189"/>
      <c r="DCN35" s="187"/>
      <c r="DCO35" s="187"/>
      <c r="DCP35" s="187"/>
      <c r="DCQ35" s="188"/>
      <c r="DCR35" s="189"/>
      <c r="DCS35" s="187"/>
      <c r="DCT35" s="187"/>
      <c r="DCU35" s="187"/>
      <c r="DCV35" s="188"/>
      <c r="DCW35" s="189"/>
      <c r="DCX35" s="187"/>
      <c r="DCY35" s="187"/>
      <c r="DCZ35" s="187"/>
      <c r="DDA35" s="188"/>
      <c r="DDB35" s="189"/>
      <c r="DDC35" s="187"/>
      <c r="DDD35" s="187"/>
      <c r="DDE35" s="187"/>
      <c r="DDF35" s="188"/>
      <c r="DDG35" s="189"/>
      <c r="DDH35" s="187"/>
      <c r="DDI35" s="187"/>
      <c r="DDJ35" s="187"/>
      <c r="DDK35" s="188"/>
      <c r="DDL35" s="189"/>
      <c r="DDM35" s="187"/>
      <c r="DDN35" s="187"/>
      <c r="DDO35" s="187"/>
      <c r="DDP35" s="188"/>
      <c r="DDQ35" s="189"/>
      <c r="DDR35" s="187"/>
      <c r="DDS35" s="187"/>
      <c r="DDT35" s="187"/>
      <c r="DDU35" s="188"/>
      <c r="DDV35" s="189"/>
      <c r="DDW35" s="187"/>
      <c r="DDX35" s="187"/>
      <c r="DDY35" s="187"/>
      <c r="DDZ35" s="188"/>
      <c r="DEA35" s="189"/>
      <c r="DEB35" s="187"/>
      <c r="DEC35" s="187"/>
      <c r="DED35" s="187"/>
      <c r="DEE35" s="188"/>
      <c r="DEF35" s="189"/>
      <c r="DEG35" s="187"/>
      <c r="DEH35" s="187"/>
      <c r="DEI35" s="187"/>
      <c r="DEJ35" s="188"/>
      <c r="DEK35" s="189"/>
      <c r="DEL35" s="187"/>
      <c r="DEM35" s="187"/>
      <c r="DEN35" s="187"/>
      <c r="DEO35" s="188"/>
      <c r="DEP35" s="189"/>
      <c r="DEQ35" s="187"/>
      <c r="DER35" s="187"/>
      <c r="DES35" s="187"/>
      <c r="DET35" s="188"/>
      <c r="DEU35" s="189"/>
      <c r="DEV35" s="187"/>
      <c r="DEW35" s="187"/>
      <c r="DEX35" s="187"/>
      <c r="DEY35" s="188"/>
      <c r="DEZ35" s="189"/>
      <c r="DFA35" s="187"/>
      <c r="DFB35" s="187"/>
      <c r="DFC35" s="187"/>
      <c r="DFD35" s="188"/>
      <c r="DFE35" s="189"/>
      <c r="DFF35" s="187"/>
      <c r="DFG35" s="187"/>
      <c r="DFH35" s="187"/>
      <c r="DFI35" s="188"/>
      <c r="DFJ35" s="189"/>
      <c r="DFK35" s="187"/>
      <c r="DFL35" s="187"/>
      <c r="DFM35" s="187"/>
      <c r="DFN35" s="188"/>
      <c r="DFO35" s="189"/>
      <c r="DFP35" s="187"/>
      <c r="DFQ35" s="187"/>
      <c r="DFR35" s="187"/>
      <c r="DFS35" s="188"/>
      <c r="DFT35" s="189"/>
      <c r="DFU35" s="187"/>
      <c r="DFV35" s="187"/>
      <c r="DFW35" s="187"/>
      <c r="DFX35" s="188"/>
      <c r="DFY35" s="189"/>
      <c r="DFZ35" s="187"/>
      <c r="DGA35" s="187"/>
      <c r="DGB35" s="187"/>
      <c r="DGC35" s="188"/>
      <c r="DGD35" s="189"/>
      <c r="DGE35" s="187"/>
      <c r="DGF35" s="187"/>
      <c r="DGG35" s="187"/>
      <c r="DGH35" s="188"/>
      <c r="DGI35" s="189"/>
      <c r="DGJ35" s="187"/>
      <c r="DGK35" s="187"/>
      <c r="DGL35" s="187"/>
      <c r="DGM35" s="188"/>
      <c r="DGN35" s="189"/>
      <c r="DGO35" s="187"/>
      <c r="DGP35" s="187"/>
      <c r="DGQ35" s="187"/>
      <c r="DGR35" s="188"/>
      <c r="DGS35" s="189"/>
      <c r="DGT35" s="187"/>
      <c r="DGU35" s="187"/>
      <c r="DGV35" s="187"/>
      <c r="DGW35" s="188"/>
      <c r="DGX35" s="189"/>
      <c r="DGY35" s="187"/>
      <c r="DGZ35" s="187"/>
      <c r="DHA35" s="187"/>
      <c r="DHB35" s="188"/>
      <c r="DHC35" s="189"/>
      <c r="DHD35" s="187"/>
      <c r="DHE35" s="187"/>
      <c r="DHF35" s="187"/>
      <c r="DHG35" s="188"/>
      <c r="DHH35" s="189"/>
      <c r="DHI35" s="187"/>
      <c r="DHJ35" s="187"/>
      <c r="DHK35" s="187"/>
      <c r="DHL35" s="188"/>
      <c r="DHM35" s="189"/>
      <c r="DHN35" s="187"/>
      <c r="DHO35" s="187"/>
      <c r="DHP35" s="187"/>
      <c r="DHQ35" s="188"/>
      <c r="DHR35" s="189"/>
      <c r="DHS35" s="187"/>
      <c r="DHT35" s="187"/>
      <c r="DHU35" s="187"/>
      <c r="DHV35" s="188"/>
      <c r="DHW35" s="189"/>
      <c r="DHX35" s="187"/>
      <c r="DHY35" s="187"/>
      <c r="DHZ35" s="187"/>
      <c r="DIA35" s="188"/>
      <c r="DIB35" s="189"/>
      <c r="DIC35" s="187"/>
      <c r="DID35" s="187"/>
      <c r="DIE35" s="187"/>
      <c r="DIF35" s="188"/>
      <c r="DIG35" s="189"/>
      <c r="DIH35" s="187"/>
      <c r="DII35" s="187"/>
      <c r="DIJ35" s="187"/>
      <c r="DIK35" s="188"/>
      <c r="DIL35" s="189"/>
      <c r="DIM35" s="187"/>
      <c r="DIN35" s="187"/>
      <c r="DIO35" s="187"/>
      <c r="DIP35" s="188"/>
      <c r="DIQ35" s="189"/>
      <c r="DIR35" s="187"/>
      <c r="DIS35" s="187"/>
      <c r="DIT35" s="187"/>
      <c r="DIU35" s="188"/>
      <c r="DIV35" s="189"/>
      <c r="DIW35" s="187"/>
      <c r="DIX35" s="187"/>
      <c r="DIY35" s="187"/>
      <c r="DIZ35" s="188"/>
      <c r="DJA35" s="189"/>
      <c r="DJB35" s="187"/>
      <c r="DJC35" s="187"/>
      <c r="DJD35" s="187"/>
      <c r="DJE35" s="188"/>
      <c r="DJF35" s="189"/>
      <c r="DJG35" s="187"/>
      <c r="DJH35" s="187"/>
      <c r="DJI35" s="187"/>
      <c r="DJJ35" s="188"/>
      <c r="DJK35" s="189"/>
      <c r="DJL35" s="187"/>
      <c r="DJM35" s="187"/>
      <c r="DJN35" s="187"/>
      <c r="DJO35" s="188"/>
      <c r="DJP35" s="189"/>
      <c r="DJQ35" s="187"/>
      <c r="DJR35" s="187"/>
      <c r="DJS35" s="187"/>
      <c r="DJT35" s="188"/>
      <c r="DJU35" s="189"/>
      <c r="DJV35" s="187"/>
      <c r="DJW35" s="187"/>
      <c r="DJX35" s="187"/>
      <c r="DJY35" s="188"/>
      <c r="DJZ35" s="189"/>
      <c r="DKA35" s="187"/>
      <c r="DKB35" s="187"/>
      <c r="DKC35" s="187"/>
      <c r="DKD35" s="188"/>
      <c r="DKE35" s="189"/>
      <c r="DKF35" s="187"/>
      <c r="DKG35" s="187"/>
      <c r="DKH35" s="187"/>
      <c r="DKI35" s="188"/>
      <c r="DKJ35" s="189"/>
      <c r="DKK35" s="187"/>
      <c r="DKL35" s="187"/>
      <c r="DKM35" s="187"/>
      <c r="DKN35" s="188"/>
      <c r="DKO35" s="189"/>
      <c r="DKP35" s="187"/>
      <c r="DKQ35" s="187"/>
      <c r="DKR35" s="187"/>
      <c r="DKS35" s="188"/>
      <c r="DKT35" s="189"/>
      <c r="DKU35" s="187"/>
      <c r="DKV35" s="187"/>
      <c r="DKW35" s="187"/>
      <c r="DKX35" s="188"/>
      <c r="DKY35" s="189"/>
      <c r="DKZ35" s="187"/>
      <c r="DLA35" s="187"/>
      <c r="DLB35" s="187"/>
      <c r="DLC35" s="188"/>
      <c r="DLD35" s="189"/>
      <c r="DLE35" s="187"/>
      <c r="DLF35" s="187"/>
      <c r="DLG35" s="187"/>
      <c r="DLH35" s="188"/>
      <c r="DLI35" s="189"/>
      <c r="DLJ35" s="187"/>
      <c r="DLK35" s="187"/>
      <c r="DLL35" s="187"/>
      <c r="DLM35" s="188"/>
      <c r="DLN35" s="189"/>
      <c r="DLO35" s="187"/>
      <c r="DLP35" s="187"/>
      <c r="DLQ35" s="187"/>
      <c r="DLR35" s="188"/>
      <c r="DLS35" s="189"/>
      <c r="DLT35" s="187"/>
      <c r="DLU35" s="187"/>
      <c r="DLV35" s="187"/>
      <c r="DLW35" s="188"/>
      <c r="DLX35" s="189"/>
      <c r="DLY35" s="187"/>
      <c r="DLZ35" s="187"/>
      <c r="DMA35" s="187"/>
      <c r="DMB35" s="188"/>
      <c r="DMC35" s="189"/>
      <c r="DMD35" s="187"/>
      <c r="DME35" s="187"/>
      <c r="DMF35" s="187"/>
      <c r="DMG35" s="188"/>
      <c r="DMH35" s="189"/>
      <c r="DMI35" s="187"/>
      <c r="DMJ35" s="187"/>
      <c r="DMK35" s="187"/>
      <c r="DML35" s="188"/>
      <c r="DMM35" s="189"/>
      <c r="DMN35" s="187"/>
      <c r="DMO35" s="187"/>
      <c r="DMP35" s="187"/>
      <c r="DMQ35" s="188"/>
      <c r="DMR35" s="189"/>
      <c r="DMS35" s="187"/>
      <c r="DMT35" s="187"/>
      <c r="DMU35" s="187"/>
      <c r="DMV35" s="188"/>
      <c r="DMW35" s="189"/>
      <c r="DMX35" s="187"/>
      <c r="DMY35" s="187"/>
      <c r="DMZ35" s="187"/>
      <c r="DNA35" s="188"/>
      <c r="DNB35" s="189"/>
      <c r="DNC35" s="187"/>
      <c r="DND35" s="187"/>
      <c r="DNE35" s="187"/>
      <c r="DNF35" s="188"/>
      <c r="DNG35" s="189"/>
      <c r="DNH35" s="187"/>
      <c r="DNI35" s="187"/>
      <c r="DNJ35" s="187"/>
      <c r="DNK35" s="188"/>
      <c r="DNL35" s="189"/>
      <c r="DNM35" s="187"/>
      <c r="DNN35" s="187"/>
      <c r="DNO35" s="187"/>
      <c r="DNP35" s="188"/>
      <c r="DNQ35" s="189"/>
      <c r="DNR35" s="187"/>
      <c r="DNS35" s="187"/>
      <c r="DNT35" s="187"/>
      <c r="DNU35" s="188"/>
      <c r="DNV35" s="189"/>
      <c r="DNW35" s="187"/>
      <c r="DNX35" s="187"/>
      <c r="DNY35" s="187"/>
      <c r="DNZ35" s="188"/>
      <c r="DOA35" s="189"/>
      <c r="DOB35" s="187"/>
      <c r="DOC35" s="187"/>
      <c r="DOD35" s="187"/>
      <c r="DOE35" s="188"/>
      <c r="DOF35" s="189"/>
      <c r="DOG35" s="187"/>
      <c r="DOH35" s="187"/>
      <c r="DOI35" s="187"/>
      <c r="DOJ35" s="188"/>
      <c r="DOK35" s="189"/>
      <c r="DOL35" s="187"/>
      <c r="DOM35" s="187"/>
      <c r="DON35" s="187"/>
      <c r="DOO35" s="188"/>
      <c r="DOP35" s="189"/>
      <c r="DOQ35" s="187"/>
      <c r="DOR35" s="187"/>
      <c r="DOS35" s="187"/>
      <c r="DOT35" s="188"/>
      <c r="DOU35" s="189"/>
      <c r="DOV35" s="187"/>
      <c r="DOW35" s="187"/>
      <c r="DOX35" s="187"/>
      <c r="DOY35" s="188"/>
      <c r="DOZ35" s="189"/>
      <c r="DPA35" s="187"/>
      <c r="DPB35" s="187"/>
      <c r="DPC35" s="187"/>
      <c r="DPD35" s="188"/>
      <c r="DPE35" s="189"/>
      <c r="DPF35" s="187"/>
      <c r="DPG35" s="187"/>
      <c r="DPH35" s="187"/>
      <c r="DPI35" s="188"/>
      <c r="DPJ35" s="189"/>
      <c r="DPK35" s="187"/>
      <c r="DPL35" s="187"/>
      <c r="DPM35" s="187"/>
      <c r="DPN35" s="188"/>
      <c r="DPO35" s="189"/>
      <c r="DPP35" s="187"/>
      <c r="DPQ35" s="187"/>
      <c r="DPR35" s="187"/>
      <c r="DPS35" s="188"/>
      <c r="DPT35" s="189"/>
      <c r="DPU35" s="187"/>
      <c r="DPV35" s="187"/>
      <c r="DPW35" s="187"/>
      <c r="DPX35" s="188"/>
      <c r="DPY35" s="189"/>
      <c r="DPZ35" s="187"/>
      <c r="DQA35" s="187"/>
      <c r="DQB35" s="187"/>
      <c r="DQC35" s="188"/>
      <c r="DQD35" s="189"/>
      <c r="DQE35" s="187"/>
      <c r="DQF35" s="187"/>
      <c r="DQG35" s="187"/>
      <c r="DQH35" s="188"/>
      <c r="DQI35" s="189"/>
      <c r="DQJ35" s="187"/>
      <c r="DQK35" s="187"/>
      <c r="DQL35" s="187"/>
      <c r="DQM35" s="188"/>
      <c r="DQN35" s="189"/>
      <c r="DQO35" s="187"/>
      <c r="DQP35" s="187"/>
      <c r="DQQ35" s="187"/>
      <c r="DQR35" s="188"/>
      <c r="DQS35" s="189"/>
      <c r="DQT35" s="187"/>
      <c r="DQU35" s="187"/>
      <c r="DQV35" s="187"/>
      <c r="DQW35" s="188"/>
      <c r="DQX35" s="189"/>
      <c r="DQY35" s="187"/>
      <c r="DQZ35" s="187"/>
      <c r="DRA35" s="187"/>
      <c r="DRB35" s="188"/>
      <c r="DRC35" s="189"/>
      <c r="DRD35" s="187"/>
      <c r="DRE35" s="187"/>
      <c r="DRF35" s="187"/>
      <c r="DRG35" s="188"/>
      <c r="DRH35" s="189"/>
      <c r="DRI35" s="187"/>
      <c r="DRJ35" s="187"/>
      <c r="DRK35" s="187"/>
      <c r="DRL35" s="188"/>
      <c r="DRM35" s="189"/>
      <c r="DRN35" s="187"/>
      <c r="DRO35" s="187"/>
      <c r="DRP35" s="187"/>
      <c r="DRQ35" s="188"/>
      <c r="DRR35" s="189"/>
      <c r="DRS35" s="187"/>
      <c r="DRT35" s="187"/>
      <c r="DRU35" s="187"/>
      <c r="DRV35" s="188"/>
      <c r="DRW35" s="189"/>
      <c r="DRX35" s="187"/>
      <c r="DRY35" s="187"/>
      <c r="DRZ35" s="187"/>
      <c r="DSA35" s="188"/>
      <c r="DSB35" s="189"/>
      <c r="DSC35" s="187"/>
      <c r="DSD35" s="187"/>
      <c r="DSE35" s="187"/>
      <c r="DSF35" s="188"/>
      <c r="DSG35" s="189"/>
      <c r="DSH35" s="187"/>
      <c r="DSI35" s="187"/>
      <c r="DSJ35" s="187"/>
      <c r="DSK35" s="188"/>
      <c r="DSL35" s="189"/>
      <c r="DSM35" s="187"/>
      <c r="DSN35" s="187"/>
      <c r="DSO35" s="187"/>
      <c r="DSP35" s="188"/>
      <c r="DSQ35" s="189"/>
      <c r="DSR35" s="187"/>
      <c r="DSS35" s="187"/>
      <c r="DST35" s="187"/>
      <c r="DSU35" s="188"/>
      <c r="DSV35" s="189"/>
      <c r="DSW35" s="187"/>
      <c r="DSX35" s="187"/>
      <c r="DSY35" s="187"/>
      <c r="DSZ35" s="188"/>
      <c r="DTA35" s="189"/>
      <c r="DTB35" s="187"/>
      <c r="DTC35" s="187"/>
      <c r="DTD35" s="187"/>
      <c r="DTE35" s="188"/>
      <c r="DTF35" s="189"/>
      <c r="DTG35" s="187"/>
      <c r="DTH35" s="187"/>
      <c r="DTI35" s="187"/>
      <c r="DTJ35" s="188"/>
      <c r="DTK35" s="189"/>
      <c r="DTL35" s="187"/>
      <c r="DTM35" s="187"/>
      <c r="DTN35" s="187"/>
      <c r="DTO35" s="188"/>
      <c r="DTP35" s="189"/>
      <c r="DTQ35" s="187"/>
      <c r="DTR35" s="187"/>
      <c r="DTS35" s="187"/>
      <c r="DTT35" s="188"/>
      <c r="DTU35" s="189"/>
      <c r="DTV35" s="187"/>
      <c r="DTW35" s="187"/>
      <c r="DTX35" s="187"/>
      <c r="DTY35" s="188"/>
      <c r="DTZ35" s="189"/>
      <c r="DUA35" s="187"/>
      <c r="DUB35" s="187"/>
      <c r="DUC35" s="187"/>
      <c r="DUD35" s="188"/>
      <c r="DUE35" s="189"/>
      <c r="DUF35" s="187"/>
      <c r="DUG35" s="187"/>
      <c r="DUH35" s="187"/>
      <c r="DUI35" s="188"/>
      <c r="DUJ35" s="189"/>
      <c r="DUK35" s="187"/>
      <c r="DUL35" s="187"/>
      <c r="DUM35" s="187"/>
      <c r="DUN35" s="188"/>
      <c r="DUO35" s="189"/>
      <c r="DUP35" s="187"/>
      <c r="DUQ35" s="187"/>
      <c r="DUR35" s="187"/>
      <c r="DUS35" s="188"/>
      <c r="DUT35" s="189"/>
      <c r="DUU35" s="187"/>
      <c r="DUV35" s="187"/>
      <c r="DUW35" s="187"/>
      <c r="DUX35" s="188"/>
      <c r="DUY35" s="189"/>
      <c r="DUZ35" s="187"/>
      <c r="DVA35" s="187"/>
      <c r="DVB35" s="187"/>
      <c r="DVC35" s="188"/>
      <c r="DVD35" s="189"/>
      <c r="DVE35" s="187"/>
      <c r="DVF35" s="187"/>
      <c r="DVG35" s="187"/>
      <c r="DVH35" s="188"/>
      <c r="DVI35" s="189"/>
      <c r="DVJ35" s="187"/>
      <c r="DVK35" s="187"/>
      <c r="DVL35" s="187"/>
      <c r="DVM35" s="188"/>
      <c r="DVN35" s="189"/>
      <c r="DVO35" s="187"/>
      <c r="DVP35" s="187"/>
      <c r="DVQ35" s="187"/>
      <c r="DVR35" s="188"/>
      <c r="DVS35" s="189"/>
      <c r="DVT35" s="187"/>
      <c r="DVU35" s="187"/>
      <c r="DVV35" s="187"/>
      <c r="DVW35" s="188"/>
      <c r="DVX35" s="189"/>
      <c r="DVY35" s="187"/>
      <c r="DVZ35" s="187"/>
      <c r="DWA35" s="187"/>
      <c r="DWB35" s="188"/>
      <c r="DWC35" s="189"/>
      <c r="DWD35" s="187"/>
      <c r="DWE35" s="187"/>
      <c r="DWF35" s="187"/>
      <c r="DWG35" s="188"/>
      <c r="DWH35" s="189"/>
      <c r="DWI35" s="187"/>
      <c r="DWJ35" s="187"/>
      <c r="DWK35" s="187"/>
      <c r="DWL35" s="188"/>
      <c r="DWM35" s="189"/>
      <c r="DWN35" s="187"/>
      <c r="DWO35" s="187"/>
      <c r="DWP35" s="187"/>
      <c r="DWQ35" s="188"/>
      <c r="DWR35" s="189"/>
      <c r="DWS35" s="187"/>
      <c r="DWT35" s="187"/>
      <c r="DWU35" s="187"/>
      <c r="DWV35" s="188"/>
      <c r="DWW35" s="189"/>
      <c r="DWX35" s="187"/>
      <c r="DWY35" s="187"/>
      <c r="DWZ35" s="187"/>
      <c r="DXA35" s="188"/>
      <c r="DXB35" s="189"/>
      <c r="DXC35" s="187"/>
      <c r="DXD35" s="187"/>
      <c r="DXE35" s="187"/>
      <c r="DXF35" s="188"/>
      <c r="DXG35" s="189"/>
      <c r="DXH35" s="187"/>
      <c r="DXI35" s="187"/>
      <c r="DXJ35" s="187"/>
      <c r="DXK35" s="188"/>
      <c r="DXL35" s="189"/>
      <c r="DXM35" s="187"/>
      <c r="DXN35" s="187"/>
      <c r="DXO35" s="187"/>
      <c r="DXP35" s="188"/>
      <c r="DXQ35" s="189"/>
      <c r="DXR35" s="187"/>
      <c r="DXS35" s="187"/>
      <c r="DXT35" s="187"/>
      <c r="DXU35" s="188"/>
      <c r="DXV35" s="189"/>
      <c r="DXW35" s="187"/>
      <c r="DXX35" s="187"/>
      <c r="DXY35" s="187"/>
      <c r="DXZ35" s="188"/>
      <c r="DYA35" s="189"/>
      <c r="DYB35" s="187"/>
      <c r="DYC35" s="187"/>
      <c r="DYD35" s="187"/>
      <c r="DYE35" s="188"/>
      <c r="DYF35" s="189"/>
      <c r="DYG35" s="187"/>
      <c r="DYH35" s="187"/>
      <c r="DYI35" s="187"/>
      <c r="DYJ35" s="188"/>
      <c r="DYK35" s="189"/>
      <c r="DYL35" s="187"/>
      <c r="DYM35" s="187"/>
      <c r="DYN35" s="187"/>
      <c r="DYO35" s="188"/>
      <c r="DYP35" s="189"/>
      <c r="DYQ35" s="187"/>
      <c r="DYR35" s="187"/>
      <c r="DYS35" s="187"/>
      <c r="DYT35" s="188"/>
      <c r="DYU35" s="189"/>
      <c r="DYV35" s="187"/>
      <c r="DYW35" s="187"/>
      <c r="DYX35" s="187"/>
      <c r="DYY35" s="188"/>
      <c r="DYZ35" s="189"/>
      <c r="DZA35" s="187"/>
      <c r="DZB35" s="187"/>
      <c r="DZC35" s="187"/>
      <c r="DZD35" s="188"/>
      <c r="DZE35" s="189"/>
      <c r="DZF35" s="187"/>
      <c r="DZG35" s="187"/>
      <c r="DZH35" s="187"/>
      <c r="DZI35" s="188"/>
      <c r="DZJ35" s="189"/>
      <c r="DZK35" s="187"/>
      <c r="DZL35" s="187"/>
      <c r="DZM35" s="187"/>
      <c r="DZN35" s="188"/>
      <c r="DZO35" s="189"/>
      <c r="DZP35" s="187"/>
      <c r="DZQ35" s="187"/>
      <c r="DZR35" s="187"/>
      <c r="DZS35" s="188"/>
      <c r="DZT35" s="189"/>
      <c r="DZU35" s="187"/>
      <c r="DZV35" s="187"/>
      <c r="DZW35" s="187"/>
      <c r="DZX35" s="188"/>
      <c r="DZY35" s="189"/>
      <c r="DZZ35" s="187"/>
      <c r="EAA35" s="187"/>
      <c r="EAB35" s="187"/>
      <c r="EAC35" s="188"/>
      <c r="EAD35" s="189"/>
      <c r="EAE35" s="187"/>
      <c r="EAF35" s="187"/>
      <c r="EAG35" s="187"/>
      <c r="EAH35" s="188"/>
      <c r="EAI35" s="189"/>
      <c r="EAJ35" s="187"/>
      <c r="EAK35" s="187"/>
      <c r="EAL35" s="187"/>
      <c r="EAM35" s="188"/>
      <c r="EAN35" s="189"/>
      <c r="EAO35" s="187"/>
      <c r="EAP35" s="187"/>
      <c r="EAQ35" s="187"/>
      <c r="EAR35" s="188"/>
      <c r="EAS35" s="189"/>
      <c r="EAT35" s="187"/>
      <c r="EAU35" s="187"/>
      <c r="EAV35" s="187"/>
      <c r="EAW35" s="188"/>
      <c r="EAX35" s="189"/>
      <c r="EAY35" s="187"/>
      <c r="EAZ35" s="187"/>
      <c r="EBA35" s="187"/>
      <c r="EBB35" s="188"/>
      <c r="EBC35" s="189"/>
      <c r="EBD35" s="187"/>
      <c r="EBE35" s="187"/>
      <c r="EBF35" s="187"/>
      <c r="EBG35" s="188"/>
      <c r="EBH35" s="189"/>
      <c r="EBI35" s="187"/>
      <c r="EBJ35" s="187"/>
      <c r="EBK35" s="187"/>
      <c r="EBL35" s="188"/>
      <c r="EBM35" s="189"/>
      <c r="EBN35" s="187"/>
      <c r="EBO35" s="187"/>
      <c r="EBP35" s="187"/>
      <c r="EBQ35" s="188"/>
      <c r="EBR35" s="189"/>
      <c r="EBS35" s="187"/>
      <c r="EBT35" s="187"/>
      <c r="EBU35" s="187"/>
      <c r="EBV35" s="188"/>
      <c r="EBW35" s="189"/>
      <c r="EBX35" s="187"/>
      <c r="EBY35" s="187"/>
      <c r="EBZ35" s="187"/>
      <c r="ECA35" s="188"/>
      <c r="ECB35" s="189"/>
      <c r="ECC35" s="187"/>
      <c r="ECD35" s="187"/>
      <c r="ECE35" s="187"/>
      <c r="ECF35" s="188"/>
      <c r="ECG35" s="189"/>
      <c r="ECH35" s="187"/>
      <c r="ECI35" s="187"/>
      <c r="ECJ35" s="187"/>
      <c r="ECK35" s="188"/>
      <c r="ECL35" s="189"/>
      <c r="ECM35" s="187"/>
      <c r="ECN35" s="187"/>
      <c r="ECO35" s="187"/>
      <c r="ECP35" s="188"/>
      <c r="ECQ35" s="189"/>
      <c r="ECR35" s="187"/>
      <c r="ECS35" s="187"/>
      <c r="ECT35" s="187"/>
      <c r="ECU35" s="188"/>
      <c r="ECV35" s="189"/>
      <c r="ECW35" s="187"/>
      <c r="ECX35" s="187"/>
      <c r="ECY35" s="187"/>
      <c r="ECZ35" s="188"/>
      <c r="EDA35" s="189"/>
      <c r="EDB35" s="187"/>
      <c r="EDC35" s="187"/>
      <c r="EDD35" s="187"/>
      <c r="EDE35" s="188"/>
      <c r="EDF35" s="189"/>
      <c r="EDG35" s="187"/>
      <c r="EDH35" s="187"/>
      <c r="EDI35" s="187"/>
      <c r="EDJ35" s="188"/>
      <c r="EDK35" s="189"/>
      <c r="EDL35" s="187"/>
      <c r="EDM35" s="187"/>
      <c r="EDN35" s="187"/>
      <c r="EDO35" s="188"/>
      <c r="EDP35" s="189"/>
      <c r="EDQ35" s="187"/>
      <c r="EDR35" s="187"/>
      <c r="EDS35" s="187"/>
      <c r="EDT35" s="188"/>
      <c r="EDU35" s="189"/>
      <c r="EDV35" s="187"/>
      <c r="EDW35" s="187"/>
      <c r="EDX35" s="187"/>
      <c r="EDY35" s="188"/>
      <c r="EDZ35" s="189"/>
      <c r="EEA35" s="187"/>
      <c r="EEB35" s="187"/>
      <c r="EEC35" s="187"/>
      <c r="EED35" s="188"/>
      <c r="EEE35" s="189"/>
      <c r="EEF35" s="187"/>
      <c r="EEG35" s="187"/>
      <c r="EEH35" s="187"/>
      <c r="EEI35" s="188"/>
      <c r="EEJ35" s="189"/>
      <c r="EEK35" s="187"/>
      <c r="EEL35" s="187"/>
      <c r="EEM35" s="187"/>
      <c r="EEN35" s="188"/>
      <c r="EEO35" s="189"/>
      <c r="EEP35" s="187"/>
      <c r="EEQ35" s="187"/>
      <c r="EER35" s="187"/>
      <c r="EES35" s="188"/>
      <c r="EET35" s="189"/>
      <c r="EEU35" s="187"/>
      <c r="EEV35" s="187"/>
      <c r="EEW35" s="187"/>
      <c r="EEX35" s="188"/>
      <c r="EEY35" s="189"/>
      <c r="EEZ35" s="187"/>
      <c r="EFA35" s="187"/>
      <c r="EFB35" s="187"/>
      <c r="EFC35" s="188"/>
      <c r="EFD35" s="189"/>
      <c r="EFE35" s="187"/>
      <c r="EFF35" s="187"/>
      <c r="EFG35" s="187"/>
      <c r="EFH35" s="188"/>
      <c r="EFI35" s="189"/>
      <c r="EFJ35" s="187"/>
      <c r="EFK35" s="187"/>
      <c r="EFL35" s="187"/>
      <c r="EFM35" s="188"/>
      <c r="EFN35" s="189"/>
      <c r="EFO35" s="187"/>
      <c r="EFP35" s="187"/>
      <c r="EFQ35" s="187"/>
      <c r="EFR35" s="188"/>
      <c r="EFS35" s="189"/>
      <c r="EFT35" s="187"/>
      <c r="EFU35" s="187"/>
      <c r="EFV35" s="187"/>
      <c r="EFW35" s="188"/>
      <c r="EFX35" s="189"/>
      <c r="EFY35" s="187"/>
      <c r="EFZ35" s="187"/>
      <c r="EGA35" s="187"/>
      <c r="EGB35" s="188"/>
      <c r="EGC35" s="189"/>
      <c r="EGD35" s="187"/>
      <c r="EGE35" s="187"/>
      <c r="EGF35" s="187"/>
      <c r="EGG35" s="188"/>
      <c r="EGH35" s="189"/>
      <c r="EGI35" s="187"/>
      <c r="EGJ35" s="187"/>
      <c r="EGK35" s="187"/>
      <c r="EGL35" s="188"/>
      <c r="EGM35" s="189"/>
      <c r="EGN35" s="187"/>
      <c r="EGO35" s="187"/>
      <c r="EGP35" s="187"/>
      <c r="EGQ35" s="188"/>
      <c r="EGR35" s="189"/>
      <c r="EGS35" s="187"/>
      <c r="EGT35" s="187"/>
      <c r="EGU35" s="187"/>
      <c r="EGV35" s="188"/>
      <c r="EGW35" s="189"/>
      <c r="EGX35" s="187"/>
      <c r="EGY35" s="187"/>
      <c r="EGZ35" s="187"/>
      <c r="EHA35" s="188"/>
      <c r="EHB35" s="189"/>
      <c r="EHC35" s="187"/>
      <c r="EHD35" s="187"/>
      <c r="EHE35" s="187"/>
      <c r="EHF35" s="188"/>
      <c r="EHG35" s="189"/>
      <c r="EHH35" s="187"/>
      <c r="EHI35" s="187"/>
      <c r="EHJ35" s="187"/>
      <c r="EHK35" s="188"/>
      <c r="EHL35" s="189"/>
      <c r="EHM35" s="187"/>
      <c r="EHN35" s="187"/>
      <c r="EHO35" s="187"/>
      <c r="EHP35" s="188"/>
      <c r="EHQ35" s="189"/>
      <c r="EHR35" s="187"/>
      <c r="EHS35" s="187"/>
      <c r="EHT35" s="187"/>
      <c r="EHU35" s="188"/>
      <c r="EHV35" s="189"/>
      <c r="EHW35" s="187"/>
      <c r="EHX35" s="187"/>
      <c r="EHY35" s="187"/>
      <c r="EHZ35" s="188"/>
      <c r="EIA35" s="189"/>
      <c r="EIB35" s="187"/>
      <c r="EIC35" s="187"/>
      <c r="EID35" s="187"/>
      <c r="EIE35" s="188"/>
      <c r="EIF35" s="189"/>
      <c r="EIG35" s="187"/>
      <c r="EIH35" s="187"/>
      <c r="EII35" s="187"/>
      <c r="EIJ35" s="188"/>
      <c r="EIK35" s="189"/>
      <c r="EIL35" s="187"/>
      <c r="EIM35" s="187"/>
      <c r="EIN35" s="187"/>
      <c r="EIO35" s="188"/>
      <c r="EIP35" s="189"/>
      <c r="EIQ35" s="187"/>
      <c r="EIR35" s="187"/>
      <c r="EIS35" s="187"/>
      <c r="EIT35" s="188"/>
      <c r="EIU35" s="189"/>
      <c r="EIV35" s="187"/>
      <c r="EIW35" s="187"/>
      <c r="EIX35" s="187"/>
      <c r="EIY35" s="188"/>
      <c r="EIZ35" s="189"/>
      <c r="EJA35" s="187"/>
      <c r="EJB35" s="187"/>
      <c r="EJC35" s="187"/>
      <c r="EJD35" s="188"/>
      <c r="EJE35" s="189"/>
      <c r="EJF35" s="187"/>
      <c r="EJG35" s="187"/>
      <c r="EJH35" s="187"/>
      <c r="EJI35" s="188"/>
      <c r="EJJ35" s="189"/>
      <c r="EJK35" s="187"/>
      <c r="EJL35" s="187"/>
      <c r="EJM35" s="187"/>
      <c r="EJN35" s="188"/>
      <c r="EJO35" s="189"/>
      <c r="EJP35" s="187"/>
      <c r="EJQ35" s="187"/>
      <c r="EJR35" s="187"/>
      <c r="EJS35" s="188"/>
      <c r="EJT35" s="189"/>
      <c r="EJU35" s="187"/>
      <c r="EJV35" s="187"/>
      <c r="EJW35" s="187"/>
      <c r="EJX35" s="188"/>
      <c r="EJY35" s="189"/>
      <c r="EJZ35" s="187"/>
      <c r="EKA35" s="187"/>
      <c r="EKB35" s="187"/>
      <c r="EKC35" s="188"/>
      <c r="EKD35" s="189"/>
      <c r="EKE35" s="187"/>
      <c r="EKF35" s="187"/>
      <c r="EKG35" s="187"/>
      <c r="EKH35" s="188"/>
      <c r="EKI35" s="189"/>
      <c r="EKJ35" s="187"/>
      <c r="EKK35" s="187"/>
      <c r="EKL35" s="187"/>
      <c r="EKM35" s="188"/>
      <c r="EKN35" s="189"/>
      <c r="EKO35" s="187"/>
      <c r="EKP35" s="187"/>
      <c r="EKQ35" s="187"/>
      <c r="EKR35" s="188"/>
      <c r="EKS35" s="189"/>
      <c r="EKT35" s="187"/>
      <c r="EKU35" s="187"/>
      <c r="EKV35" s="187"/>
      <c r="EKW35" s="188"/>
      <c r="EKX35" s="189"/>
      <c r="EKY35" s="187"/>
      <c r="EKZ35" s="187"/>
      <c r="ELA35" s="187"/>
      <c r="ELB35" s="188"/>
      <c r="ELC35" s="189"/>
      <c r="ELD35" s="187"/>
      <c r="ELE35" s="187"/>
      <c r="ELF35" s="187"/>
      <c r="ELG35" s="188"/>
      <c r="ELH35" s="189"/>
      <c r="ELI35" s="187"/>
      <c r="ELJ35" s="187"/>
      <c r="ELK35" s="187"/>
      <c r="ELL35" s="188"/>
      <c r="ELM35" s="189"/>
      <c r="ELN35" s="187"/>
      <c r="ELO35" s="187"/>
      <c r="ELP35" s="187"/>
      <c r="ELQ35" s="188"/>
      <c r="ELR35" s="189"/>
      <c r="ELS35" s="187"/>
      <c r="ELT35" s="187"/>
      <c r="ELU35" s="187"/>
      <c r="ELV35" s="188"/>
      <c r="ELW35" s="189"/>
      <c r="ELX35" s="187"/>
      <c r="ELY35" s="187"/>
      <c r="ELZ35" s="187"/>
      <c r="EMA35" s="188"/>
      <c r="EMB35" s="189"/>
      <c r="EMC35" s="187"/>
      <c r="EMD35" s="187"/>
      <c r="EME35" s="187"/>
      <c r="EMF35" s="188"/>
      <c r="EMG35" s="189"/>
      <c r="EMH35" s="187"/>
      <c r="EMI35" s="187"/>
      <c r="EMJ35" s="187"/>
      <c r="EMK35" s="188"/>
      <c r="EML35" s="189"/>
      <c r="EMM35" s="187"/>
      <c r="EMN35" s="187"/>
      <c r="EMO35" s="187"/>
      <c r="EMP35" s="188"/>
      <c r="EMQ35" s="189"/>
      <c r="EMR35" s="187"/>
      <c r="EMS35" s="187"/>
      <c r="EMT35" s="187"/>
      <c r="EMU35" s="188"/>
      <c r="EMV35" s="189"/>
      <c r="EMW35" s="187"/>
      <c r="EMX35" s="187"/>
      <c r="EMY35" s="187"/>
      <c r="EMZ35" s="188"/>
      <c r="ENA35" s="189"/>
      <c r="ENB35" s="187"/>
      <c r="ENC35" s="187"/>
      <c r="END35" s="187"/>
      <c r="ENE35" s="188"/>
      <c r="ENF35" s="189"/>
      <c r="ENG35" s="187"/>
      <c r="ENH35" s="187"/>
      <c r="ENI35" s="187"/>
      <c r="ENJ35" s="188"/>
      <c r="ENK35" s="189"/>
      <c r="ENL35" s="187"/>
      <c r="ENM35" s="187"/>
      <c r="ENN35" s="187"/>
      <c r="ENO35" s="188"/>
      <c r="ENP35" s="189"/>
      <c r="ENQ35" s="187"/>
      <c r="ENR35" s="187"/>
      <c r="ENS35" s="187"/>
      <c r="ENT35" s="188"/>
      <c r="ENU35" s="189"/>
      <c r="ENV35" s="187"/>
      <c r="ENW35" s="187"/>
      <c r="ENX35" s="187"/>
      <c r="ENY35" s="188"/>
      <c r="ENZ35" s="189"/>
      <c r="EOA35" s="187"/>
      <c r="EOB35" s="187"/>
      <c r="EOC35" s="187"/>
      <c r="EOD35" s="188"/>
      <c r="EOE35" s="189"/>
      <c r="EOF35" s="187"/>
      <c r="EOG35" s="187"/>
      <c r="EOH35" s="187"/>
      <c r="EOI35" s="188"/>
      <c r="EOJ35" s="189"/>
      <c r="EOK35" s="187"/>
      <c r="EOL35" s="187"/>
      <c r="EOM35" s="187"/>
      <c r="EON35" s="188"/>
      <c r="EOO35" s="189"/>
      <c r="EOP35" s="187"/>
      <c r="EOQ35" s="187"/>
      <c r="EOR35" s="187"/>
      <c r="EOS35" s="188"/>
      <c r="EOT35" s="189"/>
      <c r="EOU35" s="187"/>
      <c r="EOV35" s="187"/>
      <c r="EOW35" s="187"/>
      <c r="EOX35" s="188"/>
      <c r="EOY35" s="189"/>
      <c r="EOZ35" s="187"/>
      <c r="EPA35" s="187"/>
      <c r="EPB35" s="187"/>
      <c r="EPC35" s="188"/>
      <c r="EPD35" s="189"/>
      <c r="EPE35" s="187"/>
      <c r="EPF35" s="187"/>
      <c r="EPG35" s="187"/>
      <c r="EPH35" s="188"/>
      <c r="EPI35" s="189"/>
      <c r="EPJ35" s="187"/>
      <c r="EPK35" s="187"/>
      <c r="EPL35" s="187"/>
      <c r="EPM35" s="188"/>
      <c r="EPN35" s="189"/>
      <c r="EPO35" s="187"/>
      <c r="EPP35" s="187"/>
      <c r="EPQ35" s="187"/>
      <c r="EPR35" s="188"/>
      <c r="EPS35" s="189"/>
      <c r="EPT35" s="187"/>
      <c r="EPU35" s="187"/>
      <c r="EPV35" s="187"/>
      <c r="EPW35" s="188"/>
      <c r="EPX35" s="189"/>
      <c r="EPY35" s="187"/>
      <c r="EPZ35" s="187"/>
      <c r="EQA35" s="187"/>
      <c r="EQB35" s="188"/>
      <c r="EQC35" s="189"/>
      <c r="EQD35" s="187"/>
      <c r="EQE35" s="187"/>
      <c r="EQF35" s="187"/>
      <c r="EQG35" s="188"/>
      <c r="EQH35" s="189"/>
      <c r="EQI35" s="187"/>
      <c r="EQJ35" s="187"/>
      <c r="EQK35" s="187"/>
      <c r="EQL35" s="188"/>
      <c r="EQM35" s="189"/>
      <c r="EQN35" s="187"/>
      <c r="EQO35" s="187"/>
      <c r="EQP35" s="187"/>
      <c r="EQQ35" s="188"/>
      <c r="EQR35" s="189"/>
      <c r="EQS35" s="187"/>
      <c r="EQT35" s="187"/>
      <c r="EQU35" s="187"/>
      <c r="EQV35" s="188"/>
      <c r="EQW35" s="189"/>
      <c r="EQX35" s="187"/>
      <c r="EQY35" s="187"/>
      <c r="EQZ35" s="187"/>
      <c r="ERA35" s="188"/>
      <c r="ERB35" s="189"/>
      <c r="ERC35" s="187"/>
      <c r="ERD35" s="187"/>
      <c r="ERE35" s="187"/>
      <c r="ERF35" s="188"/>
      <c r="ERG35" s="189"/>
      <c r="ERH35" s="187"/>
      <c r="ERI35" s="187"/>
      <c r="ERJ35" s="187"/>
      <c r="ERK35" s="188"/>
      <c r="ERL35" s="189"/>
      <c r="ERM35" s="187"/>
      <c r="ERN35" s="187"/>
      <c r="ERO35" s="187"/>
      <c r="ERP35" s="188"/>
      <c r="ERQ35" s="189"/>
      <c r="ERR35" s="187"/>
      <c r="ERS35" s="187"/>
      <c r="ERT35" s="187"/>
      <c r="ERU35" s="188"/>
      <c r="ERV35" s="189"/>
      <c r="ERW35" s="187"/>
      <c r="ERX35" s="187"/>
      <c r="ERY35" s="187"/>
      <c r="ERZ35" s="188"/>
      <c r="ESA35" s="189"/>
      <c r="ESB35" s="187"/>
      <c r="ESC35" s="187"/>
      <c r="ESD35" s="187"/>
      <c r="ESE35" s="188"/>
      <c r="ESF35" s="189"/>
      <c r="ESG35" s="187"/>
      <c r="ESH35" s="187"/>
      <c r="ESI35" s="187"/>
      <c r="ESJ35" s="188"/>
      <c r="ESK35" s="189"/>
      <c r="ESL35" s="187"/>
      <c r="ESM35" s="187"/>
      <c r="ESN35" s="187"/>
      <c r="ESO35" s="188"/>
      <c r="ESP35" s="189"/>
      <c r="ESQ35" s="187"/>
      <c r="ESR35" s="187"/>
      <c r="ESS35" s="187"/>
      <c r="EST35" s="188"/>
      <c r="ESU35" s="189"/>
      <c r="ESV35" s="187"/>
      <c r="ESW35" s="187"/>
      <c r="ESX35" s="187"/>
      <c r="ESY35" s="188"/>
      <c r="ESZ35" s="189"/>
      <c r="ETA35" s="187"/>
      <c r="ETB35" s="187"/>
      <c r="ETC35" s="187"/>
      <c r="ETD35" s="188"/>
      <c r="ETE35" s="189"/>
      <c r="ETF35" s="187"/>
      <c r="ETG35" s="187"/>
      <c r="ETH35" s="187"/>
      <c r="ETI35" s="188"/>
      <c r="ETJ35" s="189"/>
      <c r="ETK35" s="187"/>
      <c r="ETL35" s="187"/>
      <c r="ETM35" s="187"/>
      <c r="ETN35" s="188"/>
      <c r="ETO35" s="189"/>
      <c r="ETP35" s="187"/>
      <c r="ETQ35" s="187"/>
      <c r="ETR35" s="187"/>
      <c r="ETS35" s="188"/>
      <c r="ETT35" s="189"/>
      <c r="ETU35" s="187"/>
      <c r="ETV35" s="187"/>
      <c r="ETW35" s="187"/>
      <c r="ETX35" s="188"/>
      <c r="ETY35" s="189"/>
      <c r="ETZ35" s="187"/>
      <c r="EUA35" s="187"/>
      <c r="EUB35" s="187"/>
      <c r="EUC35" s="188"/>
      <c r="EUD35" s="189"/>
      <c r="EUE35" s="187"/>
      <c r="EUF35" s="187"/>
      <c r="EUG35" s="187"/>
      <c r="EUH35" s="188"/>
      <c r="EUI35" s="189"/>
      <c r="EUJ35" s="187"/>
      <c r="EUK35" s="187"/>
      <c r="EUL35" s="187"/>
      <c r="EUM35" s="188"/>
      <c r="EUN35" s="189"/>
      <c r="EUO35" s="187"/>
      <c r="EUP35" s="187"/>
      <c r="EUQ35" s="187"/>
      <c r="EUR35" s="188"/>
      <c r="EUS35" s="189"/>
      <c r="EUT35" s="187"/>
      <c r="EUU35" s="187"/>
      <c r="EUV35" s="187"/>
      <c r="EUW35" s="188"/>
      <c r="EUX35" s="189"/>
      <c r="EUY35" s="187"/>
      <c r="EUZ35" s="187"/>
      <c r="EVA35" s="187"/>
      <c r="EVB35" s="188"/>
      <c r="EVC35" s="189"/>
      <c r="EVD35" s="187"/>
      <c r="EVE35" s="187"/>
      <c r="EVF35" s="187"/>
      <c r="EVG35" s="188"/>
      <c r="EVH35" s="189"/>
      <c r="EVI35" s="187"/>
      <c r="EVJ35" s="187"/>
      <c r="EVK35" s="187"/>
      <c r="EVL35" s="188"/>
      <c r="EVM35" s="189"/>
      <c r="EVN35" s="187"/>
      <c r="EVO35" s="187"/>
      <c r="EVP35" s="187"/>
      <c r="EVQ35" s="188"/>
      <c r="EVR35" s="189"/>
      <c r="EVS35" s="187"/>
      <c r="EVT35" s="187"/>
      <c r="EVU35" s="187"/>
      <c r="EVV35" s="188"/>
      <c r="EVW35" s="189"/>
      <c r="EVX35" s="187"/>
      <c r="EVY35" s="187"/>
      <c r="EVZ35" s="187"/>
      <c r="EWA35" s="188"/>
      <c r="EWB35" s="189"/>
      <c r="EWC35" s="187"/>
      <c r="EWD35" s="187"/>
      <c r="EWE35" s="187"/>
      <c r="EWF35" s="188"/>
      <c r="EWG35" s="189"/>
      <c r="EWH35" s="187"/>
      <c r="EWI35" s="187"/>
      <c r="EWJ35" s="187"/>
      <c r="EWK35" s="188"/>
      <c r="EWL35" s="189"/>
      <c r="EWM35" s="187"/>
      <c r="EWN35" s="187"/>
      <c r="EWO35" s="187"/>
      <c r="EWP35" s="188"/>
      <c r="EWQ35" s="189"/>
      <c r="EWR35" s="187"/>
      <c r="EWS35" s="187"/>
      <c r="EWT35" s="187"/>
      <c r="EWU35" s="188"/>
      <c r="EWV35" s="189"/>
      <c r="EWW35" s="187"/>
      <c r="EWX35" s="187"/>
      <c r="EWY35" s="187"/>
      <c r="EWZ35" s="188"/>
      <c r="EXA35" s="189"/>
      <c r="EXB35" s="187"/>
      <c r="EXC35" s="187"/>
      <c r="EXD35" s="187"/>
      <c r="EXE35" s="188"/>
      <c r="EXF35" s="189"/>
      <c r="EXG35" s="187"/>
      <c r="EXH35" s="187"/>
      <c r="EXI35" s="187"/>
      <c r="EXJ35" s="188"/>
      <c r="EXK35" s="189"/>
      <c r="EXL35" s="187"/>
      <c r="EXM35" s="187"/>
      <c r="EXN35" s="187"/>
      <c r="EXO35" s="188"/>
      <c r="EXP35" s="189"/>
      <c r="EXQ35" s="187"/>
      <c r="EXR35" s="187"/>
      <c r="EXS35" s="187"/>
      <c r="EXT35" s="188"/>
      <c r="EXU35" s="189"/>
      <c r="EXV35" s="187"/>
      <c r="EXW35" s="187"/>
      <c r="EXX35" s="187"/>
      <c r="EXY35" s="188"/>
      <c r="EXZ35" s="189"/>
      <c r="EYA35" s="187"/>
      <c r="EYB35" s="187"/>
      <c r="EYC35" s="187"/>
      <c r="EYD35" s="188"/>
      <c r="EYE35" s="189"/>
      <c r="EYF35" s="187"/>
      <c r="EYG35" s="187"/>
      <c r="EYH35" s="187"/>
      <c r="EYI35" s="188"/>
      <c r="EYJ35" s="189"/>
      <c r="EYK35" s="187"/>
      <c r="EYL35" s="187"/>
      <c r="EYM35" s="187"/>
      <c r="EYN35" s="188"/>
      <c r="EYO35" s="189"/>
      <c r="EYP35" s="187"/>
      <c r="EYQ35" s="187"/>
      <c r="EYR35" s="187"/>
      <c r="EYS35" s="188"/>
      <c r="EYT35" s="189"/>
      <c r="EYU35" s="187"/>
      <c r="EYV35" s="187"/>
      <c r="EYW35" s="187"/>
      <c r="EYX35" s="188"/>
      <c r="EYY35" s="189"/>
      <c r="EYZ35" s="187"/>
      <c r="EZA35" s="187"/>
      <c r="EZB35" s="187"/>
      <c r="EZC35" s="188"/>
      <c r="EZD35" s="189"/>
      <c r="EZE35" s="187"/>
      <c r="EZF35" s="187"/>
      <c r="EZG35" s="187"/>
      <c r="EZH35" s="188"/>
      <c r="EZI35" s="189"/>
      <c r="EZJ35" s="187"/>
      <c r="EZK35" s="187"/>
      <c r="EZL35" s="187"/>
      <c r="EZM35" s="188"/>
      <c r="EZN35" s="189"/>
      <c r="EZO35" s="187"/>
      <c r="EZP35" s="187"/>
      <c r="EZQ35" s="187"/>
      <c r="EZR35" s="188"/>
      <c r="EZS35" s="189"/>
      <c r="EZT35" s="187"/>
      <c r="EZU35" s="187"/>
      <c r="EZV35" s="187"/>
      <c r="EZW35" s="188"/>
      <c r="EZX35" s="189"/>
      <c r="EZY35" s="187"/>
      <c r="EZZ35" s="187"/>
      <c r="FAA35" s="187"/>
      <c r="FAB35" s="188"/>
      <c r="FAC35" s="189"/>
      <c r="FAD35" s="187"/>
      <c r="FAE35" s="187"/>
      <c r="FAF35" s="187"/>
      <c r="FAG35" s="188"/>
      <c r="FAH35" s="189"/>
      <c r="FAI35" s="187"/>
      <c r="FAJ35" s="187"/>
      <c r="FAK35" s="187"/>
      <c r="FAL35" s="188"/>
      <c r="FAM35" s="189"/>
      <c r="FAN35" s="187"/>
      <c r="FAO35" s="187"/>
      <c r="FAP35" s="187"/>
      <c r="FAQ35" s="188"/>
      <c r="FAR35" s="189"/>
      <c r="FAS35" s="187"/>
      <c r="FAT35" s="187"/>
      <c r="FAU35" s="187"/>
      <c r="FAV35" s="188"/>
      <c r="FAW35" s="189"/>
      <c r="FAX35" s="187"/>
      <c r="FAY35" s="187"/>
      <c r="FAZ35" s="187"/>
      <c r="FBA35" s="188"/>
      <c r="FBB35" s="189"/>
      <c r="FBC35" s="187"/>
      <c r="FBD35" s="187"/>
      <c r="FBE35" s="187"/>
      <c r="FBF35" s="188"/>
      <c r="FBG35" s="189"/>
      <c r="FBH35" s="187"/>
      <c r="FBI35" s="187"/>
      <c r="FBJ35" s="187"/>
      <c r="FBK35" s="188"/>
      <c r="FBL35" s="189"/>
      <c r="FBM35" s="187"/>
      <c r="FBN35" s="187"/>
      <c r="FBO35" s="187"/>
      <c r="FBP35" s="188"/>
      <c r="FBQ35" s="189"/>
      <c r="FBR35" s="187"/>
      <c r="FBS35" s="187"/>
      <c r="FBT35" s="187"/>
      <c r="FBU35" s="188"/>
      <c r="FBV35" s="189"/>
      <c r="FBW35" s="187"/>
      <c r="FBX35" s="187"/>
      <c r="FBY35" s="187"/>
      <c r="FBZ35" s="188"/>
      <c r="FCA35" s="189"/>
      <c r="FCB35" s="187"/>
      <c r="FCC35" s="187"/>
      <c r="FCD35" s="187"/>
      <c r="FCE35" s="188"/>
      <c r="FCF35" s="189"/>
      <c r="FCG35" s="187"/>
      <c r="FCH35" s="187"/>
      <c r="FCI35" s="187"/>
      <c r="FCJ35" s="188"/>
      <c r="FCK35" s="189"/>
      <c r="FCL35" s="187"/>
      <c r="FCM35" s="187"/>
      <c r="FCN35" s="187"/>
      <c r="FCO35" s="188"/>
      <c r="FCP35" s="189"/>
      <c r="FCQ35" s="187"/>
      <c r="FCR35" s="187"/>
      <c r="FCS35" s="187"/>
      <c r="FCT35" s="188"/>
      <c r="FCU35" s="189"/>
      <c r="FCV35" s="187"/>
      <c r="FCW35" s="187"/>
      <c r="FCX35" s="187"/>
      <c r="FCY35" s="188"/>
      <c r="FCZ35" s="189"/>
      <c r="FDA35" s="187"/>
      <c r="FDB35" s="187"/>
      <c r="FDC35" s="187"/>
      <c r="FDD35" s="188"/>
      <c r="FDE35" s="189"/>
      <c r="FDF35" s="187"/>
      <c r="FDG35" s="187"/>
      <c r="FDH35" s="187"/>
      <c r="FDI35" s="188"/>
      <c r="FDJ35" s="189"/>
      <c r="FDK35" s="187"/>
      <c r="FDL35" s="187"/>
      <c r="FDM35" s="187"/>
      <c r="FDN35" s="188"/>
      <c r="FDO35" s="189"/>
      <c r="FDP35" s="187"/>
      <c r="FDQ35" s="187"/>
      <c r="FDR35" s="187"/>
      <c r="FDS35" s="188"/>
      <c r="FDT35" s="189"/>
      <c r="FDU35" s="187"/>
      <c r="FDV35" s="187"/>
      <c r="FDW35" s="187"/>
      <c r="FDX35" s="188"/>
      <c r="FDY35" s="189"/>
      <c r="FDZ35" s="187"/>
      <c r="FEA35" s="187"/>
      <c r="FEB35" s="187"/>
      <c r="FEC35" s="188"/>
      <c r="FED35" s="189"/>
      <c r="FEE35" s="187"/>
      <c r="FEF35" s="187"/>
      <c r="FEG35" s="187"/>
      <c r="FEH35" s="188"/>
      <c r="FEI35" s="189"/>
      <c r="FEJ35" s="187"/>
      <c r="FEK35" s="187"/>
      <c r="FEL35" s="187"/>
      <c r="FEM35" s="188"/>
      <c r="FEN35" s="189"/>
      <c r="FEO35" s="187"/>
      <c r="FEP35" s="187"/>
      <c r="FEQ35" s="187"/>
      <c r="FER35" s="188"/>
      <c r="FES35" s="189"/>
      <c r="FET35" s="187"/>
      <c r="FEU35" s="187"/>
      <c r="FEV35" s="187"/>
      <c r="FEW35" s="188"/>
      <c r="FEX35" s="189"/>
      <c r="FEY35" s="187"/>
      <c r="FEZ35" s="187"/>
      <c r="FFA35" s="187"/>
      <c r="FFB35" s="188"/>
      <c r="FFC35" s="189"/>
      <c r="FFD35" s="187"/>
      <c r="FFE35" s="187"/>
      <c r="FFF35" s="187"/>
      <c r="FFG35" s="188"/>
      <c r="FFH35" s="189"/>
      <c r="FFI35" s="187"/>
      <c r="FFJ35" s="187"/>
      <c r="FFK35" s="187"/>
      <c r="FFL35" s="188"/>
      <c r="FFM35" s="189"/>
      <c r="FFN35" s="187"/>
      <c r="FFO35" s="187"/>
      <c r="FFP35" s="187"/>
      <c r="FFQ35" s="188"/>
      <c r="FFR35" s="189"/>
      <c r="FFS35" s="187"/>
      <c r="FFT35" s="187"/>
      <c r="FFU35" s="187"/>
      <c r="FFV35" s="188"/>
      <c r="FFW35" s="189"/>
      <c r="FFX35" s="187"/>
      <c r="FFY35" s="187"/>
      <c r="FFZ35" s="187"/>
      <c r="FGA35" s="188"/>
      <c r="FGB35" s="189"/>
      <c r="FGC35" s="187"/>
      <c r="FGD35" s="187"/>
      <c r="FGE35" s="187"/>
      <c r="FGF35" s="188"/>
      <c r="FGG35" s="189"/>
      <c r="FGH35" s="187"/>
      <c r="FGI35" s="187"/>
      <c r="FGJ35" s="187"/>
      <c r="FGK35" s="188"/>
      <c r="FGL35" s="189"/>
      <c r="FGM35" s="187"/>
      <c r="FGN35" s="187"/>
      <c r="FGO35" s="187"/>
      <c r="FGP35" s="188"/>
      <c r="FGQ35" s="189"/>
      <c r="FGR35" s="187"/>
      <c r="FGS35" s="187"/>
      <c r="FGT35" s="187"/>
      <c r="FGU35" s="188"/>
      <c r="FGV35" s="189"/>
      <c r="FGW35" s="187"/>
      <c r="FGX35" s="187"/>
      <c r="FGY35" s="187"/>
      <c r="FGZ35" s="188"/>
      <c r="FHA35" s="189"/>
      <c r="FHB35" s="187"/>
      <c r="FHC35" s="187"/>
      <c r="FHD35" s="187"/>
      <c r="FHE35" s="188"/>
      <c r="FHF35" s="189"/>
      <c r="FHG35" s="187"/>
      <c r="FHH35" s="187"/>
      <c r="FHI35" s="187"/>
      <c r="FHJ35" s="188"/>
      <c r="FHK35" s="189"/>
      <c r="FHL35" s="187"/>
      <c r="FHM35" s="187"/>
      <c r="FHN35" s="187"/>
      <c r="FHO35" s="188"/>
      <c r="FHP35" s="189"/>
      <c r="FHQ35" s="187"/>
      <c r="FHR35" s="187"/>
      <c r="FHS35" s="187"/>
      <c r="FHT35" s="188"/>
      <c r="FHU35" s="189"/>
      <c r="FHV35" s="187"/>
      <c r="FHW35" s="187"/>
      <c r="FHX35" s="187"/>
      <c r="FHY35" s="188"/>
      <c r="FHZ35" s="189"/>
      <c r="FIA35" s="187"/>
      <c r="FIB35" s="187"/>
      <c r="FIC35" s="187"/>
      <c r="FID35" s="188"/>
      <c r="FIE35" s="189"/>
      <c r="FIF35" s="187"/>
      <c r="FIG35" s="187"/>
      <c r="FIH35" s="187"/>
      <c r="FII35" s="188"/>
      <c r="FIJ35" s="189"/>
      <c r="FIK35" s="187"/>
      <c r="FIL35" s="187"/>
      <c r="FIM35" s="187"/>
      <c r="FIN35" s="188"/>
      <c r="FIO35" s="189"/>
      <c r="FIP35" s="187"/>
      <c r="FIQ35" s="187"/>
      <c r="FIR35" s="187"/>
      <c r="FIS35" s="188"/>
      <c r="FIT35" s="189"/>
      <c r="FIU35" s="187"/>
      <c r="FIV35" s="187"/>
      <c r="FIW35" s="187"/>
      <c r="FIX35" s="188"/>
      <c r="FIY35" s="189"/>
      <c r="FIZ35" s="187"/>
      <c r="FJA35" s="187"/>
      <c r="FJB35" s="187"/>
      <c r="FJC35" s="188"/>
      <c r="FJD35" s="189"/>
      <c r="FJE35" s="187"/>
      <c r="FJF35" s="187"/>
      <c r="FJG35" s="187"/>
      <c r="FJH35" s="188"/>
      <c r="FJI35" s="189"/>
      <c r="FJJ35" s="187"/>
      <c r="FJK35" s="187"/>
      <c r="FJL35" s="187"/>
      <c r="FJM35" s="188"/>
      <c r="FJN35" s="189"/>
      <c r="FJO35" s="187"/>
      <c r="FJP35" s="187"/>
      <c r="FJQ35" s="187"/>
      <c r="FJR35" s="188"/>
      <c r="FJS35" s="189"/>
      <c r="FJT35" s="187"/>
      <c r="FJU35" s="187"/>
      <c r="FJV35" s="187"/>
      <c r="FJW35" s="188"/>
      <c r="FJX35" s="189"/>
      <c r="FJY35" s="187"/>
      <c r="FJZ35" s="187"/>
      <c r="FKA35" s="187"/>
      <c r="FKB35" s="188"/>
      <c r="FKC35" s="189"/>
      <c r="FKD35" s="187"/>
      <c r="FKE35" s="187"/>
      <c r="FKF35" s="187"/>
      <c r="FKG35" s="188"/>
      <c r="FKH35" s="189"/>
      <c r="FKI35" s="187"/>
      <c r="FKJ35" s="187"/>
      <c r="FKK35" s="187"/>
      <c r="FKL35" s="188"/>
      <c r="FKM35" s="189"/>
      <c r="FKN35" s="187"/>
      <c r="FKO35" s="187"/>
      <c r="FKP35" s="187"/>
      <c r="FKQ35" s="188"/>
      <c r="FKR35" s="189"/>
      <c r="FKS35" s="187"/>
      <c r="FKT35" s="187"/>
      <c r="FKU35" s="187"/>
      <c r="FKV35" s="188"/>
      <c r="FKW35" s="189"/>
      <c r="FKX35" s="187"/>
      <c r="FKY35" s="187"/>
      <c r="FKZ35" s="187"/>
      <c r="FLA35" s="188"/>
      <c r="FLB35" s="189"/>
      <c r="FLC35" s="187"/>
      <c r="FLD35" s="187"/>
      <c r="FLE35" s="187"/>
      <c r="FLF35" s="188"/>
      <c r="FLG35" s="189"/>
      <c r="FLH35" s="187"/>
      <c r="FLI35" s="187"/>
      <c r="FLJ35" s="187"/>
      <c r="FLK35" s="188"/>
      <c r="FLL35" s="189"/>
      <c r="FLM35" s="187"/>
      <c r="FLN35" s="187"/>
      <c r="FLO35" s="187"/>
      <c r="FLP35" s="188"/>
      <c r="FLQ35" s="189"/>
      <c r="FLR35" s="187"/>
      <c r="FLS35" s="187"/>
      <c r="FLT35" s="187"/>
      <c r="FLU35" s="188"/>
      <c r="FLV35" s="189"/>
      <c r="FLW35" s="187"/>
      <c r="FLX35" s="187"/>
      <c r="FLY35" s="187"/>
      <c r="FLZ35" s="188"/>
      <c r="FMA35" s="189"/>
      <c r="FMB35" s="187"/>
      <c r="FMC35" s="187"/>
      <c r="FMD35" s="187"/>
      <c r="FME35" s="188"/>
      <c r="FMF35" s="189"/>
      <c r="FMG35" s="187"/>
      <c r="FMH35" s="187"/>
      <c r="FMI35" s="187"/>
      <c r="FMJ35" s="188"/>
      <c r="FMK35" s="189"/>
      <c r="FML35" s="187"/>
      <c r="FMM35" s="187"/>
      <c r="FMN35" s="187"/>
      <c r="FMO35" s="188"/>
      <c r="FMP35" s="189"/>
      <c r="FMQ35" s="187"/>
      <c r="FMR35" s="187"/>
      <c r="FMS35" s="187"/>
      <c r="FMT35" s="188"/>
      <c r="FMU35" s="189"/>
      <c r="FMV35" s="187"/>
      <c r="FMW35" s="187"/>
      <c r="FMX35" s="187"/>
      <c r="FMY35" s="188"/>
      <c r="FMZ35" s="189"/>
      <c r="FNA35" s="187"/>
      <c r="FNB35" s="187"/>
      <c r="FNC35" s="187"/>
      <c r="FND35" s="188"/>
      <c r="FNE35" s="189"/>
      <c r="FNF35" s="187"/>
      <c r="FNG35" s="187"/>
      <c r="FNH35" s="187"/>
      <c r="FNI35" s="188"/>
      <c r="FNJ35" s="189"/>
      <c r="FNK35" s="187"/>
      <c r="FNL35" s="187"/>
      <c r="FNM35" s="187"/>
      <c r="FNN35" s="188"/>
      <c r="FNO35" s="189"/>
      <c r="FNP35" s="187"/>
      <c r="FNQ35" s="187"/>
      <c r="FNR35" s="187"/>
      <c r="FNS35" s="188"/>
      <c r="FNT35" s="189"/>
      <c r="FNU35" s="187"/>
      <c r="FNV35" s="187"/>
      <c r="FNW35" s="187"/>
      <c r="FNX35" s="188"/>
      <c r="FNY35" s="189"/>
      <c r="FNZ35" s="187"/>
      <c r="FOA35" s="187"/>
      <c r="FOB35" s="187"/>
      <c r="FOC35" s="188"/>
      <c r="FOD35" s="189"/>
      <c r="FOE35" s="187"/>
      <c r="FOF35" s="187"/>
      <c r="FOG35" s="187"/>
      <c r="FOH35" s="188"/>
      <c r="FOI35" s="189"/>
      <c r="FOJ35" s="187"/>
      <c r="FOK35" s="187"/>
      <c r="FOL35" s="187"/>
      <c r="FOM35" s="188"/>
      <c r="FON35" s="189"/>
      <c r="FOO35" s="187"/>
      <c r="FOP35" s="187"/>
      <c r="FOQ35" s="187"/>
      <c r="FOR35" s="188"/>
      <c r="FOS35" s="189"/>
      <c r="FOT35" s="187"/>
      <c r="FOU35" s="187"/>
      <c r="FOV35" s="187"/>
      <c r="FOW35" s="188"/>
      <c r="FOX35" s="189"/>
      <c r="FOY35" s="187"/>
      <c r="FOZ35" s="187"/>
      <c r="FPA35" s="187"/>
      <c r="FPB35" s="188"/>
      <c r="FPC35" s="189"/>
      <c r="FPD35" s="187"/>
      <c r="FPE35" s="187"/>
      <c r="FPF35" s="187"/>
      <c r="FPG35" s="188"/>
      <c r="FPH35" s="189"/>
      <c r="FPI35" s="187"/>
      <c r="FPJ35" s="187"/>
      <c r="FPK35" s="187"/>
      <c r="FPL35" s="188"/>
      <c r="FPM35" s="189"/>
      <c r="FPN35" s="187"/>
      <c r="FPO35" s="187"/>
      <c r="FPP35" s="187"/>
      <c r="FPQ35" s="188"/>
      <c r="FPR35" s="189"/>
      <c r="FPS35" s="187"/>
      <c r="FPT35" s="187"/>
      <c r="FPU35" s="187"/>
      <c r="FPV35" s="188"/>
      <c r="FPW35" s="189"/>
      <c r="FPX35" s="187"/>
      <c r="FPY35" s="187"/>
      <c r="FPZ35" s="187"/>
      <c r="FQA35" s="188"/>
      <c r="FQB35" s="189"/>
      <c r="FQC35" s="187"/>
      <c r="FQD35" s="187"/>
      <c r="FQE35" s="187"/>
      <c r="FQF35" s="188"/>
      <c r="FQG35" s="189"/>
      <c r="FQH35" s="187"/>
      <c r="FQI35" s="187"/>
      <c r="FQJ35" s="187"/>
      <c r="FQK35" s="188"/>
      <c r="FQL35" s="189"/>
      <c r="FQM35" s="187"/>
      <c r="FQN35" s="187"/>
      <c r="FQO35" s="187"/>
      <c r="FQP35" s="188"/>
      <c r="FQQ35" s="189"/>
      <c r="FQR35" s="187"/>
      <c r="FQS35" s="187"/>
      <c r="FQT35" s="187"/>
      <c r="FQU35" s="188"/>
      <c r="FQV35" s="189"/>
      <c r="FQW35" s="187"/>
      <c r="FQX35" s="187"/>
      <c r="FQY35" s="187"/>
      <c r="FQZ35" s="188"/>
      <c r="FRA35" s="189"/>
      <c r="FRB35" s="187"/>
      <c r="FRC35" s="187"/>
      <c r="FRD35" s="187"/>
      <c r="FRE35" s="188"/>
      <c r="FRF35" s="189"/>
      <c r="FRG35" s="187"/>
      <c r="FRH35" s="187"/>
      <c r="FRI35" s="187"/>
      <c r="FRJ35" s="188"/>
      <c r="FRK35" s="189"/>
      <c r="FRL35" s="187"/>
      <c r="FRM35" s="187"/>
      <c r="FRN35" s="187"/>
      <c r="FRO35" s="188"/>
      <c r="FRP35" s="189"/>
      <c r="FRQ35" s="187"/>
      <c r="FRR35" s="187"/>
      <c r="FRS35" s="187"/>
      <c r="FRT35" s="188"/>
      <c r="FRU35" s="189"/>
      <c r="FRV35" s="187"/>
      <c r="FRW35" s="187"/>
      <c r="FRX35" s="187"/>
      <c r="FRY35" s="188"/>
      <c r="FRZ35" s="189"/>
      <c r="FSA35" s="187"/>
      <c r="FSB35" s="187"/>
      <c r="FSC35" s="187"/>
      <c r="FSD35" s="188"/>
      <c r="FSE35" s="189"/>
      <c r="FSF35" s="187"/>
      <c r="FSG35" s="187"/>
      <c r="FSH35" s="187"/>
      <c r="FSI35" s="188"/>
      <c r="FSJ35" s="189"/>
      <c r="FSK35" s="187"/>
      <c r="FSL35" s="187"/>
      <c r="FSM35" s="187"/>
      <c r="FSN35" s="188"/>
      <c r="FSO35" s="189"/>
      <c r="FSP35" s="187"/>
      <c r="FSQ35" s="187"/>
      <c r="FSR35" s="187"/>
      <c r="FSS35" s="188"/>
      <c r="FST35" s="189"/>
      <c r="FSU35" s="187"/>
      <c r="FSV35" s="187"/>
      <c r="FSW35" s="187"/>
      <c r="FSX35" s="188"/>
      <c r="FSY35" s="189"/>
      <c r="FSZ35" s="187"/>
      <c r="FTA35" s="187"/>
      <c r="FTB35" s="187"/>
      <c r="FTC35" s="188"/>
      <c r="FTD35" s="189"/>
      <c r="FTE35" s="187"/>
      <c r="FTF35" s="187"/>
      <c r="FTG35" s="187"/>
      <c r="FTH35" s="188"/>
      <c r="FTI35" s="189"/>
      <c r="FTJ35" s="187"/>
      <c r="FTK35" s="187"/>
      <c r="FTL35" s="187"/>
      <c r="FTM35" s="188"/>
      <c r="FTN35" s="189"/>
      <c r="FTO35" s="187"/>
      <c r="FTP35" s="187"/>
      <c r="FTQ35" s="187"/>
      <c r="FTR35" s="188"/>
      <c r="FTS35" s="189"/>
      <c r="FTT35" s="187"/>
      <c r="FTU35" s="187"/>
      <c r="FTV35" s="187"/>
      <c r="FTW35" s="188"/>
      <c r="FTX35" s="189"/>
      <c r="FTY35" s="187"/>
      <c r="FTZ35" s="187"/>
      <c r="FUA35" s="187"/>
      <c r="FUB35" s="188"/>
      <c r="FUC35" s="189"/>
      <c r="FUD35" s="187"/>
      <c r="FUE35" s="187"/>
      <c r="FUF35" s="187"/>
      <c r="FUG35" s="188"/>
      <c r="FUH35" s="189"/>
      <c r="FUI35" s="187"/>
      <c r="FUJ35" s="187"/>
      <c r="FUK35" s="187"/>
      <c r="FUL35" s="188"/>
      <c r="FUM35" s="189"/>
      <c r="FUN35" s="187"/>
      <c r="FUO35" s="187"/>
      <c r="FUP35" s="187"/>
      <c r="FUQ35" s="188"/>
      <c r="FUR35" s="189"/>
      <c r="FUS35" s="187"/>
      <c r="FUT35" s="187"/>
      <c r="FUU35" s="187"/>
      <c r="FUV35" s="188"/>
      <c r="FUW35" s="189"/>
      <c r="FUX35" s="187"/>
      <c r="FUY35" s="187"/>
      <c r="FUZ35" s="187"/>
      <c r="FVA35" s="188"/>
      <c r="FVB35" s="189"/>
      <c r="FVC35" s="187"/>
      <c r="FVD35" s="187"/>
      <c r="FVE35" s="187"/>
      <c r="FVF35" s="188"/>
      <c r="FVG35" s="189"/>
      <c r="FVH35" s="187"/>
      <c r="FVI35" s="187"/>
      <c r="FVJ35" s="187"/>
      <c r="FVK35" s="188"/>
      <c r="FVL35" s="189"/>
      <c r="FVM35" s="187"/>
      <c r="FVN35" s="187"/>
      <c r="FVO35" s="187"/>
      <c r="FVP35" s="188"/>
      <c r="FVQ35" s="189"/>
      <c r="FVR35" s="187"/>
      <c r="FVS35" s="187"/>
      <c r="FVT35" s="187"/>
      <c r="FVU35" s="188"/>
      <c r="FVV35" s="189"/>
      <c r="FVW35" s="187"/>
      <c r="FVX35" s="187"/>
      <c r="FVY35" s="187"/>
      <c r="FVZ35" s="188"/>
      <c r="FWA35" s="189"/>
      <c r="FWB35" s="187"/>
      <c r="FWC35" s="187"/>
      <c r="FWD35" s="187"/>
      <c r="FWE35" s="188"/>
      <c r="FWF35" s="189"/>
      <c r="FWG35" s="187"/>
      <c r="FWH35" s="187"/>
      <c r="FWI35" s="187"/>
      <c r="FWJ35" s="188"/>
      <c r="FWK35" s="189"/>
      <c r="FWL35" s="187"/>
      <c r="FWM35" s="187"/>
      <c r="FWN35" s="187"/>
      <c r="FWO35" s="188"/>
      <c r="FWP35" s="189"/>
      <c r="FWQ35" s="187"/>
      <c r="FWR35" s="187"/>
      <c r="FWS35" s="187"/>
      <c r="FWT35" s="188"/>
      <c r="FWU35" s="189"/>
      <c r="FWV35" s="187"/>
      <c r="FWW35" s="187"/>
      <c r="FWX35" s="187"/>
      <c r="FWY35" s="188"/>
      <c r="FWZ35" s="189"/>
      <c r="FXA35" s="187"/>
      <c r="FXB35" s="187"/>
      <c r="FXC35" s="187"/>
      <c r="FXD35" s="188"/>
      <c r="FXE35" s="189"/>
      <c r="FXF35" s="187"/>
      <c r="FXG35" s="187"/>
      <c r="FXH35" s="187"/>
      <c r="FXI35" s="188"/>
      <c r="FXJ35" s="189"/>
      <c r="FXK35" s="187"/>
      <c r="FXL35" s="187"/>
      <c r="FXM35" s="187"/>
      <c r="FXN35" s="188"/>
      <c r="FXO35" s="189"/>
      <c r="FXP35" s="187"/>
      <c r="FXQ35" s="187"/>
      <c r="FXR35" s="187"/>
      <c r="FXS35" s="188"/>
      <c r="FXT35" s="189"/>
      <c r="FXU35" s="187"/>
      <c r="FXV35" s="187"/>
      <c r="FXW35" s="187"/>
      <c r="FXX35" s="188"/>
      <c r="FXY35" s="189"/>
      <c r="FXZ35" s="187"/>
      <c r="FYA35" s="187"/>
      <c r="FYB35" s="187"/>
      <c r="FYC35" s="188"/>
      <c r="FYD35" s="189"/>
      <c r="FYE35" s="187"/>
      <c r="FYF35" s="187"/>
      <c r="FYG35" s="187"/>
      <c r="FYH35" s="188"/>
      <c r="FYI35" s="189"/>
      <c r="FYJ35" s="187"/>
      <c r="FYK35" s="187"/>
      <c r="FYL35" s="187"/>
      <c r="FYM35" s="188"/>
      <c r="FYN35" s="189"/>
      <c r="FYO35" s="187"/>
      <c r="FYP35" s="187"/>
      <c r="FYQ35" s="187"/>
      <c r="FYR35" s="188"/>
      <c r="FYS35" s="189"/>
      <c r="FYT35" s="187"/>
      <c r="FYU35" s="187"/>
      <c r="FYV35" s="187"/>
      <c r="FYW35" s="188"/>
      <c r="FYX35" s="189"/>
      <c r="FYY35" s="187"/>
      <c r="FYZ35" s="187"/>
      <c r="FZA35" s="187"/>
      <c r="FZB35" s="188"/>
      <c r="FZC35" s="189"/>
      <c r="FZD35" s="187"/>
      <c r="FZE35" s="187"/>
      <c r="FZF35" s="187"/>
      <c r="FZG35" s="188"/>
      <c r="FZH35" s="189"/>
      <c r="FZI35" s="187"/>
      <c r="FZJ35" s="187"/>
      <c r="FZK35" s="187"/>
      <c r="FZL35" s="188"/>
      <c r="FZM35" s="189"/>
      <c r="FZN35" s="187"/>
      <c r="FZO35" s="187"/>
      <c r="FZP35" s="187"/>
      <c r="FZQ35" s="188"/>
      <c r="FZR35" s="189"/>
      <c r="FZS35" s="187"/>
      <c r="FZT35" s="187"/>
      <c r="FZU35" s="187"/>
      <c r="FZV35" s="188"/>
      <c r="FZW35" s="189"/>
      <c r="FZX35" s="187"/>
      <c r="FZY35" s="187"/>
      <c r="FZZ35" s="187"/>
      <c r="GAA35" s="188"/>
      <c r="GAB35" s="189"/>
      <c r="GAC35" s="187"/>
      <c r="GAD35" s="187"/>
      <c r="GAE35" s="187"/>
      <c r="GAF35" s="188"/>
      <c r="GAG35" s="189"/>
      <c r="GAH35" s="187"/>
      <c r="GAI35" s="187"/>
      <c r="GAJ35" s="187"/>
      <c r="GAK35" s="188"/>
      <c r="GAL35" s="189"/>
      <c r="GAM35" s="187"/>
      <c r="GAN35" s="187"/>
      <c r="GAO35" s="187"/>
      <c r="GAP35" s="188"/>
      <c r="GAQ35" s="189"/>
      <c r="GAR35" s="187"/>
      <c r="GAS35" s="187"/>
      <c r="GAT35" s="187"/>
      <c r="GAU35" s="188"/>
      <c r="GAV35" s="189"/>
      <c r="GAW35" s="187"/>
      <c r="GAX35" s="187"/>
      <c r="GAY35" s="187"/>
      <c r="GAZ35" s="188"/>
      <c r="GBA35" s="189"/>
      <c r="GBB35" s="187"/>
      <c r="GBC35" s="187"/>
      <c r="GBD35" s="187"/>
      <c r="GBE35" s="188"/>
      <c r="GBF35" s="189"/>
      <c r="GBG35" s="187"/>
      <c r="GBH35" s="187"/>
      <c r="GBI35" s="187"/>
      <c r="GBJ35" s="188"/>
      <c r="GBK35" s="189"/>
      <c r="GBL35" s="187"/>
      <c r="GBM35" s="187"/>
      <c r="GBN35" s="187"/>
      <c r="GBO35" s="188"/>
      <c r="GBP35" s="189"/>
      <c r="GBQ35" s="187"/>
      <c r="GBR35" s="187"/>
      <c r="GBS35" s="187"/>
      <c r="GBT35" s="188"/>
      <c r="GBU35" s="189"/>
      <c r="GBV35" s="187"/>
      <c r="GBW35" s="187"/>
      <c r="GBX35" s="187"/>
      <c r="GBY35" s="188"/>
      <c r="GBZ35" s="189"/>
      <c r="GCA35" s="187"/>
      <c r="GCB35" s="187"/>
      <c r="GCC35" s="187"/>
      <c r="GCD35" s="188"/>
      <c r="GCE35" s="189"/>
      <c r="GCF35" s="187"/>
      <c r="GCG35" s="187"/>
      <c r="GCH35" s="187"/>
      <c r="GCI35" s="188"/>
      <c r="GCJ35" s="189"/>
      <c r="GCK35" s="187"/>
      <c r="GCL35" s="187"/>
      <c r="GCM35" s="187"/>
      <c r="GCN35" s="188"/>
      <c r="GCO35" s="189"/>
      <c r="GCP35" s="187"/>
      <c r="GCQ35" s="187"/>
      <c r="GCR35" s="187"/>
      <c r="GCS35" s="188"/>
      <c r="GCT35" s="189"/>
      <c r="GCU35" s="187"/>
      <c r="GCV35" s="187"/>
      <c r="GCW35" s="187"/>
      <c r="GCX35" s="188"/>
      <c r="GCY35" s="189"/>
      <c r="GCZ35" s="187"/>
      <c r="GDA35" s="187"/>
      <c r="GDB35" s="187"/>
      <c r="GDC35" s="188"/>
      <c r="GDD35" s="189"/>
      <c r="GDE35" s="187"/>
      <c r="GDF35" s="187"/>
      <c r="GDG35" s="187"/>
      <c r="GDH35" s="188"/>
      <c r="GDI35" s="189"/>
      <c r="GDJ35" s="187"/>
      <c r="GDK35" s="187"/>
      <c r="GDL35" s="187"/>
      <c r="GDM35" s="188"/>
      <c r="GDN35" s="189"/>
      <c r="GDO35" s="187"/>
      <c r="GDP35" s="187"/>
      <c r="GDQ35" s="187"/>
      <c r="GDR35" s="188"/>
      <c r="GDS35" s="189"/>
      <c r="GDT35" s="187"/>
      <c r="GDU35" s="187"/>
      <c r="GDV35" s="187"/>
      <c r="GDW35" s="188"/>
      <c r="GDX35" s="189"/>
      <c r="GDY35" s="187"/>
      <c r="GDZ35" s="187"/>
      <c r="GEA35" s="187"/>
      <c r="GEB35" s="188"/>
      <c r="GEC35" s="189"/>
      <c r="GED35" s="187"/>
      <c r="GEE35" s="187"/>
      <c r="GEF35" s="187"/>
      <c r="GEG35" s="188"/>
      <c r="GEH35" s="189"/>
      <c r="GEI35" s="187"/>
      <c r="GEJ35" s="187"/>
      <c r="GEK35" s="187"/>
      <c r="GEL35" s="188"/>
      <c r="GEM35" s="189"/>
      <c r="GEN35" s="187"/>
      <c r="GEO35" s="187"/>
      <c r="GEP35" s="187"/>
      <c r="GEQ35" s="188"/>
      <c r="GER35" s="189"/>
      <c r="GES35" s="187"/>
      <c r="GET35" s="187"/>
      <c r="GEU35" s="187"/>
      <c r="GEV35" s="188"/>
      <c r="GEW35" s="189"/>
      <c r="GEX35" s="187"/>
      <c r="GEY35" s="187"/>
      <c r="GEZ35" s="187"/>
      <c r="GFA35" s="188"/>
      <c r="GFB35" s="189"/>
      <c r="GFC35" s="187"/>
      <c r="GFD35" s="187"/>
      <c r="GFE35" s="187"/>
      <c r="GFF35" s="188"/>
      <c r="GFG35" s="189"/>
      <c r="GFH35" s="187"/>
      <c r="GFI35" s="187"/>
      <c r="GFJ35" s="187"/>
      <c r="GFK35" s="188"/>
      <c r="GFL35" s="189"/>
      <c r="GFM35" s="187"/>
      <c r="GFN35" s="187"/>
      <c r="GFO35" s="187"/>
      <c r="GFP35" s="188"/>
      <c r="GFQ35" s="189"/>
      <c r="GFR35" s="187"/>
      <c r="GFS35" s="187"/>
      <c r="GFT35" s="187"/>
      <c r="GFU35" s="188"/>
      <c r="GFV35" s="189"/>
      <c r="GFW35" s="187"/>
      <c r="GFX35" s="187"/>
      <c r="GFY35" s="187"/>
      <c r="GFZ35" s="188"/>
      <c r="GGA35" s="189"/>
      <c r="GGB35" s="187"/>
      <c r="GGC35" s="187"/>
      <c r="GGD35" s="187"/>
      <c r="GGE35" s="188"/>
      <c r="GGF35" s="189"/>
      <c r="GGG35" s="187"/>
      <c r="GGH35" s="187"/>
      <c r="GGI35" s="187"/>
      <c r="GGJ35" s="188"/>
      <c r="GGK35" s="189"/>
      <c r="GGL35" s="187"/>
      <c r="GGM35" s="187"/>
      <c r="GGN35" s="187"/>
      <c r="GGO35" s="188"/>
      <c r="GGP35" s="189"/>
      <c r="GGQ35" s="187"/>
      <c r="GGR35" s="187"/>
      <c r="GGS35" s="187"/>
      <c r="GGT35" s="188"/>
      <c r="GGU35" s="189"/>
      <c r="GGV35" s="187"/>
      <c r="GGW35" s="187"/>
      <c r="GGX35" s="187"/>
      <c r="GGY35" s="188"/>
      <c r="GGZ35" s="189"/>
      <c r="GHA35" s="187"/>
      <c r="GHB35" s="187"/>
      <c r="GHC35" s="187"/>
      <c r="GHD35" s="188"/>
      <c r="GHE35" s="189"/>
      <c r="GHF35" s="187"/>
      <c r="GHG35" s="187"/>
      <c r="GHH35" s="187"/>
      <c r="GHI35" s="188"/>
      <c r="GHJ35" s="189"/>
      <c r="GHK35" s="187"/>
      <c r="GHL35" s="187"/>
      <c r="GHM35" s="187"/>
      <c r="GHN35" s="188"/>
      <c r="GHO35" s="189"/>
      <c r="GHP35" s="187"/>
      <c r="GHQ35" s="187"/>
      <c r="GHR35" s="187"/>
      <c r="GHS35" s="188"/>
      <c r="GHT35" s="189"/>
      <c r="GHU35" s="187"/>
      <c r="GHV35" s="187"/>
      <c r="GHW35" s="187"/>
      <c r="GHX35" s="188"/>
      <c r="GHY35" s="189"/>
      <c r="GHZ35" s="187"/>
      <c r="GIA35" s="187"/>
      <c r="GIB35" s="187"/>
      <c r="GIC35" s="188"/>
      <c r="GID35" s="189"/>
      <c r="GIE35" s="187"/>
      <c r="GIF35" s="187"/>
      <c r="GIG35" s="187"/>
      <c r="GIH35" s="188"/>
      <c r="GII35" s="189"/>
      <c r="GIJ35" s="187"/>
      <c r="GIK35" s="187"/>
      <c r="GIL35" s="187"/>
      <c r="GIM35" s="188"/>
      <c r="GIN35" s="189"/>
      <c r="GIO35" s="187"/>
      <c r="GIP35" s="187"/>
      <c r="GIQ35" s="187"/>
      <c r="GIR35" s="188"/>
      <c r="GIS35" s="189"/>
      <c r="GIT35" s="187"/>
      <c r="GIU35" s="187"/>
      <c r="GIV35" s="187"/>
      <c r="GIW35" s="188"/>
      <c r="GIX35" s="189"/>
      <c r="GIY35" s="187"/>
      <c r="GIZ35" s="187"/>
      <c r="GJA35" s="187"/>
      <c r="GJB35" s="188"/>
      <c r="GJC35" s="189"/>
      <c r="GJD35" s="187"/>
      <c r="GJE35" s="187"/>
      <c r="GJF35" s="187"/>
      <c r="GJG35" s="188"/>
      <c r="GJH35" s="189"/>
      <c r="GJI35" s="187"/>
      <c r="GJJ35" s="187"/>
      <c r="GJK35" s="187"/>
      <c r="GJL35" s="188"/>
      <c r="GJM35" s="189"/>
      <c r="GJN35" s="187"/>
      <c r="GJO35" s="187"/>
      <c r="GJP35" s="187"/>
      <c r="GJQ35" s="188"/>
      <c r="GJR35" s="189"/>
      <c r="GJS35" s="187"/>
      <c r="GJT35" s="187"/>
      <c r="GJU35" s="187"/>
      <c r="GJV35" s="188"/>
      <c r="GJW35" s="189"/>
      <c r="GJX35" s="187"/>
      <c r="GJY35" s="187"/>
      <c r="GJZ35" s="187"/>
      <c r="GKA35" s="188"/>
      <c r="GKB35" s="189"/>
      <c r="GKC35" s="187"/>
      <c r="GKD35" s="187"/>
      <c r="GKE35" s="187"/>
      <c r="GKF35" s="188"/>
      <c r="GKG35" s="189"/>
      <c r="GKH35" s="187"/>
      <c r="GKI35" s="187"/>
      <c r="GKJ35" s="187"/>
      <c r="GKK35" s="188"/>
      <c r="GKL35" s="189"/>
      <c r="GKM35" s="187"/>
      <c r="GKN35" s="187"/>
      <c r="GKO35" s="187"/>
      <c r="GKP35" s="188"/>
      <c r="GKQ35" s="189"/>
      <c r="GKR35" s="187"/>
      <c r="GKS35" s="187"/>
      <c r="GKT35" s="187"/>
      <c r="GKU35" s="188"/>
      <c r="GKV35" s="189"/>
      <c r="GKW35" s="187"/>
      <c r="GKX35" s="187"/>
      <c r="GKY35" s="187"/>
      <c r="GKZ35" s="188"/>
      <c r="GLA35" s="189"/>
      <c r="GLB35" s="187"/>
      <c r="GLC35" s="187"/>
      <c r="GLD35" s="187"/>
      <c r="GLE35" s="188"/>
      <c r="GLF35" s="189"/>
      <c r="GLG35" s="187"/>
      <c r="GLH35" s="187"/>
      <c r="GLI35" s="187"/>
      <c r="GLJ35" s="188"/>
      <c r="GLK35" s="189"/>
      <c r="GLL35" s="187"/>
      <c r="GLM35" s="187"/>
      <c r="GLN35" s="187"/>
      <c r="GLO35" s="188"/>
      <c r="GLP35" s="189"/>
      <c r="GLQ35" s="187"/>
      <c r="GLR35" s="187"/>
      <c r="GLS35" s="187"/>
      <c r="GLT35" s="188"/>
      <c r="GLU35" s="189"/>
      <c r="GLV35" s="187"/>
      <c r="GLW35" s="187"/>
      <c r="GLX35" s="187"/>
      <c r="GLY35" s="188"/>
      <c r="GLZ35" s="189"/>
      <c r="GMA35" s="187"/>
      <c r="GMB35" s="187"/>
      <c r="GMC35" s="187"/>
      <c r="GMD35" s="188"/>
      <c r="GME35" s="189"/>
      <c r="GMF35" s="187"/>
      <c r="GMG35" s="187"/>
      <c r="GMH35" s="187"/>
      <c r="GMI35" s="188"/>
      <c r="GMJ35" s="189"/>
      <c r="GMK35" s="187"/>
      <c r="GML35" s="187"/>
      <c r="GMM35" s="187"/>
      <c r="GMN35" s="188"/>
      <c r="GMO35" s="189"/>
      <c r="GMP35" s="187"/>
      <c r="GMQ35" s="187"/>
      <c r="GMR35" s="187"/>
      <c r="GMS35" s="188"/>
      <c r="GMT35" s="189"/>
      <c r="GMU35" s="187"/>
      <c r="GMV35" s="187"/>
      <c r="GMW35" s="187"/>
      <c r="GMX35" s="188"/>
      <c r="GMY35" s="189"/>
      <c r="GMZ35" s="187"/>
      <c r="GNA35" s="187"/>
      <c r="GNB35" s="187"/>
      <c r="GNC35" s="188"/>
      <c r="GND35" s="189"/>
      <c r="GNE35" s="187"/>
      <c r="GNF35" s="187"/>
      <c r="GNG35" s="187"/>
      <c r="GNH35" s="188"/>
      <c r="GNI35" s="189"/>
      <c r="GNJ35" s="187"/>
      <c r="GNK35" s="187"/>
      <c r="GNL35" s="187"/>
      <c r="GNM35" s="188"/>
      <c r="GNN35" s="189"/>
      <c r="GNO35" s="187"/>
      <c r="GNP35" s="187"/>
      <c r="GNQ35" s="187"/>
      <c r="GNR35" s="188"/>
      <c r="GNS35" s="189"/>
      <c r="GNT35" s="187"/>
      <c r="GNU35" s="187"/>
      <c r="GNV35" s="187"/>
      <c r="GNW35" s="188"/>
      <c r="GNX35" s="189"/>
      <c r="GNY35" s="187"/>
      <c r="GNZ35" s="187"/>
      <c r="GOA35" s="187"/>
      <c r="GOB35" s="188"/>
      <c r="GOC35" s="189"/>
      <c r="GOD35" s="187"/>
      <c r="GOE35" s="187"/>
      <c r="GOF35" s="187"/>
      <c r="GOG35" s="188"/>
      <c r="GOH35" s="189"/>
      <c r="GOI35" s="187"/>
      <c r="GOJ35" s="187"/>
      <c r="GOK35" s="187"/>
      <c r="GOL35" s="188"/>
      <c r="GOM35" s="189"/>
      <c r="GON35" s="187"/>
      <c r="GOO35" s="187"/>
      <c r="GOP35" s="187"/>
      <c r="GOQ35" s="188"/>
      <c r="GOR35" s="189"/>
      <c r="GOS35" s="187"/>
      <c r="GOT35" s="187"/>
      <c r="GOU35" s="187"/>
      <c r="GOV35" s="188"/>
      <c r="GOW35" s="189"/>
      <c r="GOX35" s="187"/>
      <c r="GOY35" s="187"/>
      <c r="GOZ35" s="187"/>
      <c r="GPA35" s="188"/>
      <c r="GPB35" s="189"/>
      <c r="GPC35" s="187"/>
      <c r="GPD35" s="187"/>
      <c r="GPE35" s="187"/>
      <c r="GPF35" s="188"/>
      <c r="GPG35" s="189"/>
      <c r="GPH35" s="187"/>
      <c r="GPI35" s="187"/>
      <c r="GPJ35" s="187"/>
      <c r="GPK35" s="188"/>
      <c r="GPL35" s="189"/>
      <c r="GPM35" s="187"/>
      <c r="GPN35" s="187"/>
      <c r="GPO35" s="187"/>
      <c r="GPP35" s="188"/>
      <c r="GPQ35" s="189"/>
      <c r="GPR35" s="187"/>
      <c r="GPS35" s="187"/>
      <c r="GPT35" s="187"/>
      <c r="GPU35" s="188"/>
      <c r="GPV35" s="189"/>
      <c r="GPW35" s="187"/>
      <c r="GPX35" s="187"/>
      <c r="GPY35" s="187"/>
      <c r="GPZ35" s="188"/>
      <c r="GQA35" s="189"/>
      <c r="GQB35" s="187"/>
      <c r="GQC35" s="187"/>
      <c r="GQD35" s="187"/>
      <c r="GQE35" s="188"/>
      <c r="GQF35" s="189"/>
      <c r="GQG35" s="187"/>
      <c r="GQH35" s="187"/>
      <c r="GQI35" s="187"/>
      <c r="GQJ35" s="188"/>
      <c r="GQK35" s="189"/>
      <c r="GQL35" s="187"/>
      <c r="GQM35" s="187"/>
      <c r="GQN35" s="187"/>
      <c r="GQO35" s="188"/>
      <c r="GQP35" s="189"/>
      <c r="GQQ35" s="187"/>
      <c r="GQR35" s="187"/>
      <c r="GQS35" s="187"/>
      <c r="GQT35" s="188"/>
      <c r="GQU35" s="189"/>
      <c r="GQV35" s="187"/>
      <c r="GQW35" s="187"/>
      <c r="GQX35" s="187"/>
      <c r="GQY35" s="188"/>
      <c r="GQZ35" s="189"/>
      <c r="GRA35" s="187"/>
      <c r="GRB35" s="187"/>
      <c r="GRC35" s="187"/>
      <c r="GRD35" s="188"/>
      <c r="GRE35" s="189"/>
      <c r="GRF35" s="187"/>
      <c r="GRG35" s="187"/>
      <c r="GRH35" s="187"/>
      <c r="GRI35" s="188"/>
      <c r="GRJ35" s="189"/>
      <c r="GRK35" s="187"/>
      <c r="GRL35" s="187"/>
      <c r="GRM35" s="187"/>
      <c r="GRN35" s="188"/>
      <c r="GRO35" s="189"/>
      <c r="GRP35" s="187"/>
      <c r="GRQ35" s="187"/>
      <c r="GRR35" s="187"/>
      <c r="GRS35" s="188"/>
      <c r="GRT35" s="189"/>
      <c r="GRU35" s="187"/>
      <c r="GRV35" s="187"/>
      <c r="GRW35" s="187"/>
      <c r="GRX35" s="188"/>
      <c r="GRY35" s="189"/>
      <c r="GRZ35" s="187"/>
      <c r="GSA35" s="187"/>
      <c r="GSB35" s="187"/>
      <c r="GSC35" s="188"/>
      <c r="GSD35" s="189"/>
      <c r="GSE35" s="187"/>
      <c r="GSF35" s="187"/>
      <c r="GSG35" s="187"/>
      <c r="GSH35" s="188"/>
      <c r="GSI35" s="189"/>
      <c r="GSJ35" s="187"/>
      <c r="GSK35" s="187"/>
      <c r="GSL35" s="187"/>
      <c r="GSM35" s="188"/>
      <c r="GSN35" s="189"/>
      <c r="GSO35" s="187"/>
      <c r="GSP35" s="187"/>
      <c r="GSQ35" s="187"/>
      <c r="GSR35" s="188"/>
      <c r="GSS35" s="189"/>
      <c r="GST35" s="187"/>
      <c r="GSU35" s="187"/>
      <c r="GSV35" s="187"/>
      <c r="GSW35" s="188"/>
      <c r="GSX35" s="189"/>
      <c r="GSY35" s="187"/>
      <c r="GSZ35" s="187"/>
      <c r="GTA35" s="187"/>
      <c r="GTB35" s="188"/>
      <c r="GTC35" s="189"/>
      <c r="GTD35" s="187"/>
      <c r="GTE35" s="187"/>
      <c r="GTF35" s="187"/>
      <c r="GTG35" s="188"/>
      <c r="GTH35" s="189"/>
      <c r="GTI35" s="187"/>
      <c r="GTJ35" s="187"/>
      <c r="GTK35" s="187"/>
      <c r="GTL35" s="188"/>
      <c r="GTM35" s="189"/>
      <c r="GTN35" s="187"/>
      <c r="GTO35" s="187"/>
      <c r="GTP35" s="187"/>
      <c r="GTQ35" s="188"/>
      <c r="GTR35" s="189"/>
      <c r="GTS35" s="187"/>
      <c r="GTT35" s="187"/>
      <c r="GTU35" s="187"/>
      <c r="GTV35" s="188"/>
      <c r="GTW35" s="189"/>
      <c r="GTX35" s="187"/>
      <c r="GTY35" s="187"/>
      <c r="GTZ35" s="187"/>
      <c r="GUA35" s="188"/>
      <c r="GUB35" s="189"/>
      <c r="GUC35" s="187"/>
      <c r="GUD35" s="187"/>
      <c r="GUE35" s="187"/>
      <c r="GUF35" s="188"/>
      <c r="GUG35" s="189"/>
      <c r="GUH35" s="187"/>
      <c r="GUI35" s="187"/>
      <c r="GUJ35" s="187"/>
      <c r="GUK35" s="188"/>
      <c r="GUL35" s="189"/>
      <c r="GUM35" s="187"/>
      <c r="GUN35" s="187"/>
      <c r="GUO35" s="187"/>
      <c r="GUP35" s="188"/>
      <c r="GUQ35" s="189"/>
      <c r="GUR35" s="187"/>
      <c r="GUS35" s="187"/>
      <c r="GUT35" s="187"/>
      <c r="GUU35" s="188"/>
      <c r="GUV35" s="189"/>
      <c r="GUW35" s="187"/>
      <c r="GUX35" s="187"/>
      <c r="GUY35" s="187"/>
      <c r="GUZ35" s="188"/>
      <c r="GVA35" s="189"/>
      <c r="GVB35" s="187"/>
      <c r="GVC35" s="187"/>
      <c r="GVD35" s="187"/>
      <c r="GVE35" s="188"/>
      <c r="GVF35" s="189"/>
      <c r="GVG35" s="187"/>
      <c r="GVH35" s="187"/>
      <c r="GVI35" s="187"/>
      <c r="GVJ35" s="188"/>
      <c r="GVK35" s="189"/>
      <c r="GVL35" s="187"/>
      <c r="GVM35" s="187"/>
      <c r="GVN35" s="187"/>
      <c r="GVO35" s="188"/>
      <c r="GVP35" s="189"/>
      <c r="GVQ35" s="187"/>
      <c r="GVR35" s="187"/>
      <c r="GVS35" s="187"/>
      <c r="GVT35" s="188"/>
      <c r="GVU35" s="189"/>
      <c r="GVV35" s="187"/>
      <c r="GVW35" s="187"/>
      <c r="GVX35" s="187"/>
      <c r="GVY35" s="188"/>
      <c r="GVZ35" s="189"/>
      <c r="GWA35" s="187"/>
      <c r="GWB35" s="187"/>
      <c r="GWC35" s="187"/>
      <c r="GWD35" s="188"/>
      <c r="GWE35" s="189"/>
      <c r="GWF35" s="187"/>
      <c r="GWG35" s="187"/>
      <c r="GWH35" s="187"/>
      <c r="GWI35" s="188"/>
      <c r="GWJ35" s="189"/>
      <c r="GWK35" s="187"/>
      <c r="GWL35" s="187"/>
      <c r="GWM35" s="187"/>
      <c r="GWN35" s="188"/>
      <c r="GWO35" s="189"/>
      <c r="GWP35" s="187"/>
      <c r="GWQ35" s="187"/>
      <c r="GWR35" s="187"/>
      <c r="GWS35" s="188"/>
      <c r="GWT35" s="189"/>
      <c r="GWU35" s="187"/>
      <c r="GWV35" s="187"/>
      <c r="GWW35" s="187"/>
      <c r="GWX35" s="188"/>
      <c r="GWY35" s="189"/>
      <c r="GWZ35" s="187"/>
      <c r="GXA35" s="187"/>
      <c r="GXB35" s="187"/>
      <c r="GXC35" s="188"/>
      <c r="GXD35" s="189"/>
      <c r="GXE35" s="187"/>
      <c r="GXF35" s="187"/>
      <c r="GXG35" s="187"/>
      <c r="GXH35" s="188"/>
      <c r="GXI35" s="189"/>
      <c r="GXJ35" s="187"/>
      <c r="GXK35" s="187"/>
      <c r="GXL35" s="187"/>
      <c r="GXM35" s="188"/>
      <c r="GXN35" s="189"/>
      <c r="GXO35" s="187"/>
      <c r="GXP35" s="187"/>
      <c r="GXQ35" s="187"/>
      <c r="GXR35" s="188"/>
      <c r="GXS35" s="189"/>
      <c r="GXT35" s="187"/>
      <c r="GXU35" s="187"/>
      <c r="GXV35" s="187"/>
      <c r="GXW35" s="188"/>
      <c r="GXX35" s="189"/>
      <c r="GXY35" s="187"/>
      <c r="GXZ35" s="187"/>
      <c r="GYA35" s="187"/>
      <c r="GYB35" s="188"/>
      <c r="GYC35" s="189"/>
      <c r="GYD35" s="187"/>
      <c r="GYE35" s="187"/>
      <c r="GYF35" s="187"/>
      <c r="GYG35" s="188"/>
      <c r="GYH35" s="189"/>
      <c r="GYI35" s="187"/>
      <c r="GYJ35" s="187"/>
      <c r="GYK35" s="187"/>
      <c r="GYL35" s="188"/>
      <c r="GYM35" s="189"/>
      <c r="GYN35" s="187"/>
      <c r="GYO35" s="187"/>
      <c r="GYP35" s="187"/>
      <c r="GYQ35" s="188"/>
      <c r="GYR35" s="189"/>
      <c r="GYS35" s="187"/>
      <c r="GYT35" s="187"/>
      <c r="GYU35" s="187"/>
      <c r="GYV35" s="188"/>
      <c r="GYW35" s="189"/>
      <c r="GYX35" s="187"/>
      <c r="GYY35" s="187"/>
      <c r="GYZ35" s="187"/>
      <c r="GZA35" s="188"/>
      <c r="GZB35" s="189"/>
      <c r="GZC35" s="187"/>
      <c r="GZD35" s="187"/>
      <c r="GZE35" s="187"/>
      <c r="GZF35" s="188"/>
      <c r="GZG35" s="189"/>
      <c r="GZH35" s="187"/>
      <c r="GZI35" s="187"/>
      <c r="GZJ35" s="187"/>
      <c r="GZK35" s="188"/>
      <c r="GZL35" s="189"/>
      <c r="GZM35" s="187"/>
      <c r="GZN35" s="187"/>
      <c r="GZO35" s="187"/>
      <c r="GZP35" s="188"/>
      <c r="GZQ35" s="189"/>
      <c r="GZR35" s="187"/>
      <c r="GZS35" s="187"/>
      <c r="GZT35" s="187"/>
      <c r="GZU35" s="188"/>
      <c r="GZV35" s="189"/>
      <c r="GZW35" s="187"/>
      <c r="GZX35" s="187"/>
      <c r="GZY35" s="187"/>
      <c r="GZZ35" s="188"/>
      <c r="HAA35" s="189"/>
      <c r="HAB35" s="187"/>
      <c r="HAC35" s="187"/>
      <c r="HAD35" s="187"/>
      <c r="HAE35" s="188"/>
      <c r="HAF35" s="189"/>
      <c r="HAG35" s="187"/>
      <c r="HAH35" s="187"/>
      <c r="HAI35" s="187"/>
      <c r="HAJ35" s="188"/>
      <c r="HAK35" s="189"/>
      <c r="HAL35" s="187"/>
      <c r="HAM35" s="187"/>
      <c r="HAN35" s="187"/>
      <c r="HAO35" s="188"/>
      <c r="HAP35" s="189"/>
      <c r="HAQ35" s="187"/>
      <c r="HAR35" s="187"/>
      <c r="HAS35" s="187"/>
      <c r="HAT35" s="188"/>
      <c r="HAU35" s="189"/>
      <c r="HAV35" s="187"/>
      <c r="HAW35" s="187"/>
      <c r="HAX35" s="187"/>
      <c r="HAY35" s="188"/>
      <c r="HAZ35" s="189"/>
      <c r="HBA35" s="187"/>
      <c r="HBB35" s="187"/>
      <c r="HBC35" s="187"/>
      <c r="HBD35" s="188"/>
      <c r="HBE35" s="189"/>
      <c r="HBF35" s="187"/>
      <c r="HBG35" s="187"/>
      <c r="HBH35" s="187"/>
      <c r="HBI35" s="188"/>
      <c r="HBJ35" s="189"/>
      <c r="HBK35" s="187"/>
      <c r="HBL35" s="187"/>
      <c r="HBM35" s="187"/>
      <c r="HBN35" s="188"/>
      <c r="HBO35" s="189"/>
      <c r="HBP35" s="187"/>
      <c r="HBQ35" s="187"/>
      <c r="HBR35" s="187"/>
      <c r="HBS35" s="188"/>
      <c r="HBT35" s="189"/>
      <c r="HBU35" s="187"/>
      <c r="HBV35" s="187"/>
      <c r="HBW35" s="187"/>
      <c r="HBX35" s="188"/>
      <c r="HBY35" s="189"/>
      <c r="HBZ35" s="187"/>
      <c r="HCA35" s="187"/>
      <c r="HCB35" s="187"/>
      <c r="HCC35" s="188"/>
      <c r="HCD35" s="189"/>
      <c r="HCE35" s="187"/>
      <c r="HCF35" s="187"/>
      <c r="HCG35" s="187"/>
      <c r="HCH35" s="188"/>
      <c r="HCI35" s="189"/>
      <c r="HCJ35" s="187"/>
      <c r="HCK35" s="187"/>
      <c r="HCL35" s="187"/>
      <c r="HCM35" s="188"/>
      <c r="HCN35" s="189"/>
      <c r="HCO35" s="187"/>
      <c r="HCP35" s="187"/>
      <c r="HCQ35" s="187"/>
      <c r="HCR35" s="188"/>
      <c r="HCS35" s="189"/>
      <c r="HCT35" s="187"/>
      <c r="HCU35" s="187"/>
      <c r="HCV35" s="187"/>
      <c r="HCW35" s="188"/>
      <c r="HCX35" s="189"/>
      <c r="HCY35" s="187"/>
      <c r="HCZ35" s="187"/>
      <c r="HDA35" s="187"/>
      <c r="HDB35" s="188"/>
      <c r="HDC35" s="189"/>
      <c r="HDD35" s="187"/>
      <c r="HDE35" s="187"/>
      <c r="HDF35" s="187"/>
      <c r="HDG35" s="188"/>
      <c r="HDH35" s="189"/>
      <c r="HDI35" s="187"/>
      <c r="HDJ35" s="187"/>
      <c r="HDK35" s="187"/>
      <c r="HDL35" s="188"/>
      <c r="HDM35" s="189"/>
      <c r="HDN35" s="187"/>
      <c r="HDO35" s="187"/>
      <c r="HDP35" s="187"/>
      <c r="HDQ35" s="188"/>
      <c r="HDR35" s="189"/>
      <c r="HDS35" s="187"/>
      <c r="HDT35" s="187"/>
      <c r="HDU35" s="187"/>
      <c r="HDV35" s="188"/>
      <c r="HDW35" s="189"/>
      <c r="HDX35" s="187"/>
      <c r="HDY35" s="187"/>
      <c r="HDZ35" s="187"/>
      <c r="HEA35" s="188"/>
      <c r="HEB35" s="189"/>
      <c r="HEC35" s="187"/>
      <c r="HED35" s="187"/>
      <c r="HEE35" s="187"/>
      <c r="HEF35" s="188"/>
      <c r="HEG35" s="189"/>
      <c r="HEH35" s="187"/>
      <c r="HEI35" s="187"/>
      <c r="HEJ35" s="187"/>
      <c r="HEK35" s="188"/>
      <c r="HEL35" s="189"/>
      <c r="HEM35" s="187"/>
      <c r="HEN35" s="187"/>
      <c r="HEO35" s="187"/>
      <c r="HEP35" s="188"/>
      <c r="HEQ35" s="189"/>
      <c r="HER35" s="187"/>
      <c r="HES35" s="187"/>
      <c r="HET35" s="187"/>
      <c r="HEU35" s="188"/>
      <c r="HEV35" s="189"/>
      <c r="HEW35" s="187"/>
      <c r="HEX35" s="187"/>
      <c r="HEY35" s="187"/>
      <c r="HEZ35" s="188"/>
      <c r="HFA35" s="189"/>
      <c r="HFB35" s="187"/>
      <c r="HFC35" s="187"/>
      <c r="HFD35" s="187"/>
      <c r="HFE35" s="188"/>
      <c r="HFF35" s="189"/>
      <c r="HFG35" s="187"/>
      <c r="HFH35" s="187"/>
      <c r="HFI35" s="187"/>
      <c r="HFJ35" s="188"/>
      <c r="HFK35" s="189"/>
      <c r="HFL35" s="187"/>
      <c r="HFM35" s="187"/>
      <c r="HFN35" s="187"/>
      <c r="HFO35" s="188"/>
      <c r="HFP35" s="189"/>
      <c r="HFQ35" s="187"/>
      <c r="HFR35" s="187"/>
      <c r="HFS35" s="187"/>
      <c r="HFT35" s="188"/>
      <c r="HFU35" s="189"/>
      <c r="HFV35" s="187"/>
      <c r="HFW35" s="187"/>
      <c r="HFX35" s="187"/>
      <c r="HFY35" s="188"/>
      <c r="HFZ35" s="189"/>
      <c r="HGA35" s="187"/>
      <c r="HGB35" s="187"/>
      <c r="HGC35" s="187"/>
      <c r="HGD35" s="188"/>
      <c r="HGE35" s="189"/>
      <c r="HGF35" s="187"/>
      <c r="HGG35" s="187"/>
      <c r="HGH35" s="187"/>
      <c r="HGI35" s="188"/>
      <c r="HGJ35" s="189"/>
      <c r="HGK35" s="187"/>
      <c r="HGL35" s="187"/>
      <c r="HGM35" s="187"/>
      <c r="HGN35" s="188"/>
      <c r="HGO35" s="189"/>
      <c r="HGP35" s="187"/>
      <c r="HGQ35" s="187"/>
      <c r="HGR35" s="187"/>
      <c r="HGS35" s="188"/>
      <c r="HGT35" s="189"/>
      <c r="HGU35" s="187"/>
      <c r="HGV35" s="187"/>
      <c r="HGW35" s="187"/>
      <c r="HGX35" s="188"/>
      <c r="HGY35" s="189"/>
      <c r="HGZ35" s="187"/>
      <c r="HHA35" s="187"/>
      <c r="HHB35" s="187"/>
      <c r="HHC35" s="188"/>
      <c r="HHD35" s="189"/>
      <c r="HHE35" s="187"/>
      <c r="HHF35" s="187"/>
      <c r="HHG35" s="187"/>
      <c r="HHH35" s="188"/>
      <c r="HHI35" s="189"/>
      <c r="HHJ35" s="187"/>
      <c r="HHK35" s="187"/>
      <c r="HHL35" s="187"/>
      <c r="HHM35" s="188"/>
      <c r="HHN35" s="189"/>
      <c r="HHO35" s="187"/>
      <c r="HHP35" s="187"/>
      <c r="HHQ35" s="187"/>
      <c r="HHR35" s="188"/>
      <c r="HHS35" s="189"/>
      <c r="HHT35" s="187"/>
      <c r="HHU35" s="187"/>
      <c r="HHV35" s="187"/>
      <c r="HHW35" s="188"/>
      <c r="HHX35" s="189"/>
      <c r="HHY35" s="187"/>
      <c r="HHZ35" s="187"/>
      <c r="HIA35" s="187"/>
      <c r="HIB35" s="188"/>
      <c r="HIC35" s="189"/>
      <c r="HID35" s="187"/>
      <c r="HIE35" s="187"/>
      <c r="HIF35" s="187"/>
      <c r="HIG35" s="188"/>
      <c r="HIH35" s="189"/>
      <c r="HII35" s="187"/>
      <c r="HIJ35" s="187"/>
      <c r="HIK35" s="187"/>
      <c r="HIL35" s="188"/>
      <c r="HIM35" s="189"/>
      <c r="HIN35" s="187"/>
      <c r="HIO35" s="187"/>
      <c r="HIP35" s="187"/>
      <c r="HIQ35" s="188"/>
      <c r="HIR35" s="189"/>
      <c r="HIS35" s="187"/>
      <c r="HIT35" s="187"/>
      <c r="HIU35" s="187"/>
      <c r="HIV35" s="188"/>
      <c r="HIW35" s="189"/>
      <c r="HIX35" s="187"/>
      <c r="HIY35" s="187"/>
      <c r="HIZ35" s="187"/>
      <c r="HJA35" s="188"/>
      <c r="HJB35" s="189"/>
      <c r="HJC35" s="187"/>
      <c r="HJD35" s="187"/>
      <c r="HJE35" s="187"/>
      <c r="HJF35" s="188"/>
      <c r="HJG35" s="189"/>
      <c r="HJH35" s="187"/>
      <c r="HJI35" s="187"/>
      <c r="HJJ35" s="187"/>
      <c r="HJK35" s="188"/>
      <c r="HJL35" s="189"/>
      <c r="HJM35" s="187"/>
      <c r="HJN35" s="187"/>
      <c r="HJO35" s="187"/>
      <c r="HJP35" s="188"/>
      <c r="HJQ35" s="189"/>
      <c r="HJR35" s="187"/>
      <c r="HJS35" s="187"/>
      <c r="HJT35" s="187"/>
      <c r="HJU35" s="188"/>
      <c r="HJV35" s="189"/>
      <c r="HJW35" s="187"/>
      <c r="HJX35" s="187"/>
      <c r="HJY35" s="187"/>
      <c r="HJZ35" s="188"/>
      <c r="HKA35" s="189"/>
      <c r="HKB35" s="187"/>
      <c r="HKC35" s="187"/>
      <c r="HKD35" s="187"/>
      <c r="HKE35" s="188"/>
      <c r="HKF35" s="189"/>
      <c r="HKG35" s="187"/>
      <c r="HKH35" s="187"/>
      <c r="HKI35" s="187"/>
      <c r="HKJ35" s="188"/>
      <c r="HKK35" s="189"/>
      <c r="HKL35" s="187"/>
      <c r="HKM35" s="187"/>
      <c r="HKN35" s="187"/>
      <c r="HKO35" s="188"/>
      <c r="HKP35" s="189"/>
      <c r="HKQ35" s="187"/>
      <c r="HKR35" s="187"/>
      <c r="HKS35" s="187"/>
      <c r="HKT35" s="188"/>
      <c r="HKU35" s="189"/>
      <c r="HKV35" s="187"/>
      <c r="HKW35" s="187"/>
      <c r="HKX35" s="187"/>
      <c r="HKY35" s="188"/>
      <c r="HKZ35" s="189"/>
      <c r="HLA35" s="187"/>
      <c r="HLB35" s="187"/>
      <c r="HLC35" s="187"/>
      <c r="HLD35" s="188"/>
      <c r="HLE35" s="189"/>
      <c r="HLF35" s="187"/>
      <c r="HLG35" s="187"/>
      <c r="HLH35" s="187"/>
      <c r="HLI35" s="188"/>
      <c r="HLJ35" s="189"/>
      <c r="HLK35" s="187"/>
      <c r="HLL35" s="187"/>
      <c r="HLM35" s="187"/>
      <c r="HLN35" s="188"/>
      <c r="HLO35" s="189"/>
      <c r="HLP35" s="187"/>
      <c r="HLQ35" s="187"/>
      <c r="HLR35" s="187"/>
      <c r="HLS35" s="188"/>
      <c r="HLT35" s="189"/>
      <c r="HLU35" s="187"/>
      <c r="HLV35" s="187"/>
      <c r="HLW35" s="187"/>
      <c r="HLX35" s="188"/>
      <c r="HLY35" s="189"/>
      <c r="HLZ35" s="187"/>
      <c r="HMA35" s="187"/>
      <c r="HMB35" s="187"/>
      <c r="HMC35" s="188"/>
      <c r="HMD35" s="189"/>
      <c r="HME35" s="187"/>
      <c r="HMF35" s="187"/>
      <c r="HMG35" s="187"/>
      <c r="HMH35" s="188"/>
      <c r="HMI35" s="189"/>
      <c r="HMJ35" s="187"/>
      <c r="HMK35" s="187"/>
      <c r="HML35" s="187"/>
      <c r="HMM35" s="188"/>
      <c r="HMN35" s="189"/>
      <c r="HMO35" s="187"/>
      <c r="HMP35" s="187"/>
      <c r="HMQ35" s="187"/>
      <c r="HMR35" s="188"/>
      <c r="HMS35" s="189"/>
      <c r="HMT35" s="187"/>
      <c r="HMU35" s="187"/>
      <c r="HMV35" s="187"/>
      <c r="HMW35" s="188"/>
      <c r="HMX35" s="189"/>
      <c r="HMY35" s="187"/>
      <c r="HMZ35" s="187"/>
      <c r="HNA35" s="187"/>
      <c r="HNB35" s="188"/>
      <c r="HNC35" s="189"/>
      <c r="HND35" s="187"/>
      <c r="HNE35" s="187"/>
      <c r="HNF35" s="187"/>
      <c r="HNG35" s="188"/>
      <c r="HNH35" s="189"/>
      <c r="HNI35" s="187"/>
      <c r="HNJ35" s="187"/>
      <c r="HNK35" s="187"/>
      <c r="HNL35" s="188"/>
      <c r="HNM35" s="189"/>
      <c r="HNN35" s="187"/>
      <c r="HNO35" s="187"/>
      <c r="HNP35" s="187"/>
      <c r="HNQ35" s="188"/>
      <c r="HNR35" s="189"/>
      <c r="HNS35" s="187"/>
      <c r="HNT35" s="187"/>
      <c r="HNU35" s="187"/>
      <c r="HNV35" s="188"/>
      <c r="HNW35" s="189"/>
      <c r="HNX35" s="187"/>
      <c r="HNY35" s="187"/>
      <c r="HNZ35" s="187"/>
      <c r="HOA35" s="188"/>
      <c r="HOB35" s="189"/>
      <c r="HOC35" s="187"/>
      <c r="HOD35" s="187"/>
      <c r="HOE35" s="187"/>
      <c r="HOF35" s="188"/>
      <c r="HOG35" s="189"/>
      <c r="HOH35" s="187"/>
      <c r="HOI35" s="187"/>
      <c r="HOJ35" s="187"/>
      <c r="HOK35" s="188"/>
      <c r="HOL35" s="189"/>
      <c r="HOM35" s="187"/>
      <c r="HON35" s="187"/>
      <c r="HOO35" s="187"/>
      <c r="HOP35" s="188"/>
      <c r="HOQ35" s="189"/>
      <c r="HOR35" s="187"/>
      <c r="HOS35" s="187"/>
      <c r="HOT35" s="187"/>
      <c r="HOU35" s="188"/>
      <c r="HOV35" s="189"/>
      <c r="HOW35" s="187"/>
      <c r="HOX35" s="187"/>
      <c r="HOY35" s="187"/>
      <c r="HOZ35" s="188"/>
      <c r="HPA35" s="189"/>
      <c r="HPB35" s="187"/>
      <c r="HPC35" s="187"/>
      <c r="HPD35" s="187"/>
      <c r="HPE35" s="188"/>
      <c r="HPF35" s="189"/>
      <c r="HPG35" s="187"/>
      <c r="HPH35" s="187"/>
      <c r="HPI35" s="187"/>
      <c r="HPJ35" s="188"/>
      <c r="HPK35" s="189"/>
      <c r="HPL35" s="187"/>
      <c r="HPM35" s="187"/>
      <c r="HPN35" s="187"/>
      <c r="HPO35" s="188"/>
      <c r="HPP35" s="189"/>
      <c r="HPQ35" s="187"/>
      <c r="HPR35" s="187"/>
      <c r="HPS35" s="187"/>
      <c r="HPT35" s="188"/>
      <c r="HPU35" s="189"/>
      <c r="HPV35" s="187"/>
      <c r="HPW35" s="187"/>
      <c r="HPX35" s="187"/>
      <c r="HPY35" s="188"/>
      <c r="HPZ35" s="189"/>
      <c r="HQA35" s="187"/>
      <c r="HQB35" s="187"/>
      <c r="HQC35" s="187"/>
      <c r="HQD35" s="188"/>
      <c r="HQE35" s="189"/>
      <c r="HQF35" s="187"/>
      <c r="HQG35" s="187"/>
      <c r="HQH35" s="187"/>
      <c r="HQI35" s="188"/>
      <c r="HQJ35" s="189"/>
      <c r="HQK35" s="187"/>
      <c r="HQL35" s="187"/>
      <c r="HQM35" s="187"/>
      <c r="HQN35" s="188"/>
      <c r="HQO35" s="189"/>
      <c r="HQP35" s="187"/>
      <c r="HQQ35" s="187"/>
      <c r="HQR35" s="187"/>
      <c r="HQS35" s="188"/>
      <c r="HQT35" s="189"/>
      <c r="HQU35" s="187"/>
      <c r="HQV35" s="187"/>
      <c r="HQW35" s="187"/>
      <c r="HQX35" s="188"/>
      <c r="HQY35" s="189"/>
      <c r="HQZ35" s="187"/>
      <c r="HRA35" s="187"/>
      <c r="HRB35" s="187"/>
      <c r="HRC35" s="188"/>
      <c r="HRD35" s="189"/>
      <c r="HRE35" s="187"/>
      <c r="HRF35" s="187"/>
      <c r="HRG35" s="187"/>
      <c r="HRH35" s="188"/>
      <c r="HRI35" s="189"/>
      <c r="HRJ35" s="187"/>
      <c r="HRK35" s="187"/>
      <c r="HRL35" s="187"/>
      <c r="HRM35" s="188"/>
      <c r="HRN35" s="189"/>
      <c r="HRO35" s="187"/>
      <c r="HRP35" s="187"/>
      <c r="HRQ35" s="187"/>
      <c r="HRR35" s="188"/>
      <c r="HRS35" s="189"/>
      <c r="HRT35" s="187"/>
      <c r="HRU35" s="187"/>
      <c r="HRV35" s="187"/>
      <c r="HRW35" s="188"/>
      <c r="HRX35" s="189"/>
      <c r="HRY35" s="187"/>
      <c r="HRZ35" s="187"/>
      <c r="HSA35" s="187"/>
      <c r="HSB35" s="188"/>
      <c r="HSC35" s="189"/>
      <c r="HSD35" s="187"/>
      <c r="HSE35" s="187"/>
      <c r="HSF35" s="187"/>
      <c r="HSG35" s="188"/>
      <c r="HSH35" s="189"/>
      <c r="HSI35" s="187"/>
      <c r="HSJ35" s="187"/>
      <c r="HSK35" s="187"/>
      <c r="HSL35" s="188"/>
      <c r="HSM35" s="189"/>
      <c r="HSN35" s="187"/>
      <c r="HSO35" s="187"/>
      <c r="HSP35" s="187"/>
      <c r="HSQ35" s="188"/>
      <c r="HSR35" s="189"/>
      <c r="HSS35" s="187"/>
      <c r="HST35" s="187"/>
      <c r="HSU35" s="187"/>
      <c r="HSV35" s="188"/>
      <c r="HSW35" s="189"/>
      <c r="HSX35" s="187"/>
      <c r="HSY35" s="187"/>
      <c r="HSZ35" s="187"/>
      <c r="HTA35" s="188"/>
      <c r="HTB35" s="189"/>
      <c r="HTC35" s="187"/>
      <c r="HTD35" s="187"/>
      <c r="HTE35" s="187"/>
      <c r="HTF35" s="188"/>
      <c r="HTG35" s="189"/>
      <c r="HTH35" s="187"/>
      <c r="HTI35" s="187"/>
      <c r="HTJ35" s="187"/>
      <c r="HTK35" s="188"/>
      <c r="HTL35" s="189"/>
      <c r="HTM35" s="187"/>
      <c r="HTN35" s="187"/>
      <c r="HTO35" s="187"/>
      <c r="HTP35" s="188"/>
      <c r="HTQ35" s="189"/>
      <c r="HTR35" s="187"/>
      <c r="HTS35" s="187"/>
      <c r="HTT35" s="187"/>
      <c r="HTU35" s="188"/>
      <c r="HTV35" s="189"/>
      <c r="HTW35" s="187"/>
      <c r="HTX35" s="187"/>
      <c r="HTY35" s="187"/>
      <c r="HTZ35" s="188"/>
      <c r="HUA35" s="189"/>
      <c r="HUB35" s="187"/>
      <c r="HUC35" s="187"/>
      <c r="HUD35" s="187"/>
      <c r="HUE35" s="188"/>
      <c r="HUF35" s="189"/>
      <c r="HUG35" s="187"/>
      <c r="HUH35" s="187"/>
      <c r="HUI35" s="187"/>
      <c r="HUJ35" s="188"/>
      <c r="HUK35" s="189"/>
      <c r="HUL35" s="187"/>
      <c r="HUM35" s="187"/>
      <c r="HUN35" s="187"/>
      <c r="HUO35" s="188"/>
      <c r="HUP35" s="189"/>
      <c r="HUQ35" s="187"/>
      <c r="HUR35" s="187"/>
      <c r="HUS35" s="187"/>
      <c r="HUT35" s="188"/>
      <c r="HUU35" s="189"/>
      <c r="HUV35" s="187"/>
      <c r="HUW35" s="187"/>
      <c r="HUX35" s="187"/>
      <c r="HUY35" s="188"/>
      <c r="HUZ35" s="189"/>
      <c r="HVA35" s="187"/>
      <c r="HVB35" s="187"/>
      <c r="HVC35" s="187"/>
      <c r="HVD35" s="188"/>
      <c r="HVE35" s="189"/>
      <c r="HVF35" s="187"/>
      <c r="HVG35" s="187"/>
      <c r="HVH35" s="187"/>
      <c r="HVI35" s="188"/>
      <c r="HVJ35" s="189"/>
      <c r="HVK35" s="187"/>
      <c r="HVL35" s="187"/>
      <c r="HVM35" s="187"/>
      <c r="HVN35" s="188"/>
      <c r="HVO35" s="189"/>
      <c r="HVP35" s="187"/>
      <c r="HVQ35" s="187"/>
      <c r="HVR35" s="187"/>
      <c r="HVS35" s="188"/>
      <c r="HVT35" s="189"/>
      <c r="HVU35" s="187"/>
      <c r="HVV35" s="187"/>
      <c r="HVW35" s="187"/>
      <c r="HVX35" s="188"/>
      <c r="HVY35" s="189"/>
      <c r="HVZ35" s="187"/>
      <c r="HWA35" s="187"/>
      <c r="HWB35" s="187"/>
      <c r="HWC35" s="188"/>
      <c r="HWD35" s="189"/>
      <c r="HWE35" s="187"/>
      <c r="HWF35" s="187"/>
      <c r="HWG35" s="187"/>
      <c r="HWH35" s="188"/>
      <c r="HWI35" s="189"/>
      <c r="HWJ35" s="187"/>
      <c r="HWK35" s="187"/>
      <c r="HWL35" s="187"/>
      <c r="HWM35" s="188"/>
      <c r="HWN35" s="189"/>
      <c r="HWO35" s="187"/>
      <c r="HWP35" s="187"/>
      <c r="HWQ35" s="187"/>
      <c r="HWR35" s="188"/>
      <c r="HWS35" s="189"/>
      <c r="HWT35" s="187"/>
      <c r="HWU35" s="187"/>
      <c r="HWV35" s="187"/>
      <c r="HWW35" s="188"/>
      <c r="HWX35" s="189"/>
      <c r="HWY35" s="187"/>
      <c r="HWZ35" s="187"/>
      <c r="HXA35" s="187"/>
      <c r="HXB35" s="188"/>
      <c r="HXC35" s="189"/>
      <c r="HXD35" s="187"/>
      <c r="HXE35" s="187"/>
      <c r="HXF35" s="187"/>
      <c r="HXG35" s="188"/>
      <c r="HXH35" s="189"/>
      <c r="HXI35" s="187"/>
      <c r="HXJ35" s="187"/>
      <c r="HXK35" s="187"/>
      <c r="HXL35" s="188"/>
      <c r="HXM35" s="189"/>
      <c r="HXN35" s="187"/>
      <c r="HXO35" s="187"/>
      <c r="HXP35" s="187"/>
      <c r="HXQ35" s="188"/>
      <c r="HXR35" s="189"/>
      <c r="HXS35" s="187"/>
      <c r="HXT35" s="187"/>
      <c r="HXU35" s="187"/>
      <c r="HXV35" s="188"/>
      <c r="HXW35" s="189"/>
      <c r="HXX35" s="187"/>
      <c r="HXY35" s="187"/>
      <c r="HXZ35" s="187"/>
      <c r="HYA35" s="188"/>
      <c r="HYB35" s="189"/>
      <c r="HYC35" s="187"/>
      <c r="HYD35" s="187"/>
      <c r="HYE35" s="187"/>
      <c r="HYF35" s="188"/>
      <c r="HYG35" s="189"/>
      <c r="HYH35" s="187"/>
      <c r="HYI35" s="187"/>
      <c r="HYJ35" s="187"/>
      <c r="HYK35" s="188"/>
      <c r="HYL35" s="189"/>
      <c r="HYM35" s="187"/>
      <c r="HYN35" s="187"/>
      <c r="HYO35" s="187"/>
      <c r="HYP35" s="188"/>
      <c r="HYQ35" s="189"/>
      <c r="HYR35" s="187"/>
      <c r="HYS35" s="187"/>
      <c r="HYT35" s="187"/>
      <c r="HYU35" s="188"/>
      <c r="HYV35" s="189"/>
      <c r="HYW35" s="187"/>
      <c r="HYX35" s="187"/>
      <c r="HYY35" s="187"/>
      <c r="HYZ35" s="188"/>
      <c r="HZA35" s="189"/>
      <c r="HZB35" s="187"/>
      <c r="HZC35" s="187"/>
      <c r="HZD35" s="187"/>
      <c r="HZE35" s="188"/>
      <c r="HZF35" s="189"/>
      <c r="HZG35" s="187"/>
      <c r="HZH35" s="187"/>
      <c r="HZI35" s="187"/>
      <c r="HZJ35" s="188"/>
      <c r="HZK35" s="189"/>
      <c r="HZL35" s="187"/>
      <c r="HZM35" s="187"/>
      <c r="HZN35" s="187"/>
      <c r="HZO35" s="188"/>
      <c r="HZP35" s="189"/>
      <c r="HZQ35" s="187"/>
      <c r="HZR35" s="187"/>
      <c r="HZS35" s="187"/>
      <c r="HZT35" s="188"/>
      <c r="HZU35" s="189"/>
      <c r="HZV35" s="187"/>
      <c r="HZW35" s="187"/>
      <c r="HZX35" s="187"/>
      <c r="HZY35" s="188"/>
      <c r="HZZ35" s="189"/>
      <c r="IAA35" s="187"/>
      <c r="IAB35" s="187"/>
      <c r="IAC35" s="187"/>
      <c r="IAD35" s="188"/>
      <c r="IAE35" s="189"/>
      <c r="IAF35" s="187"/>
      <c r="IAG35" s="187"/>
      <c r="IAH35" s="187"/>
      <c r="IAI35" s="188"/>
      <c r="IAJ35" s="189"/>
      <c r="IAK35" s="187"/>
      <c r="IAL35" s="187"/>
      <c r="IAM35" s="187"/>
      <c r="IAN35" s="188"/>
      <c r="IAO35" s="189"/>
      <c r="IAP35" s="187"/>
      <c r="IAQ35" s="187"/>
      <c r="IAR35" s="187"/>
      <c r="IAS35" s="188"/>
      <c r="IAT35" s="189"/>
      <c r="IAU35" s="187"/>
      <c r="IAV35" s="187"/>
      <c r="IAW35" s="187"/>
      <c r="IAX35" s="188"/>
      <c r="IAY35" s="189"/>
      <c r="IAZ35" s="187"/>
      <c r="IBA35" s="187"/>
      <c r="IBB35" s="187"/>
      <c r="IBC35" s="188"/>
      <c r="IBD35" s="189"/>
      <c r="IBE35" s="187"/>
      <c r="IBF35" s="187"/>
      <c r="IBG35" s="187"/>
      <c r="IBH35" s="188"/>
      <c r="IBI35" s="189"/>
      <c r="IBJ35" s="187"/>
      <c r="IBK35" s="187"/>
      <c r="IBL35" s="187"/>
      <c r="IBM35" s="188"/>
      <c r="IBN35" s="189"/>
      <c r="IBO35" s="187"/>
      <c r="IBP35" s="187"/>
      <c r="IBQ35" s="187"/>
      <c r="IBR35" s="188"/>
      <c r="IBS35" s="189"/>
      <c r="IBT35" s="187"/>
      <c r="IBU35" s="187"/>
      <c r="IBV35" s="187"/>
      <c r="IBW35" s="188"/>
      <c r="IBX35" s="189"/>
      <c r="IBY35" s="187"/>
      <c r="IBZ35" s="187"/>
      <c r="ICA35" s="187"/>
      <c r="ICB35" s="188"/>
      <c r="ICC35" s="189"/>
      <c r="ICD35" s="187"/>
      <c r="ICE35" s="187"/>
      <c r="ICF35" s="187"/>
      <c r="ICG35" s="188"/>
      <c r="ICH35" s="189"/>
      <c r="ICI35" s="187"/>
      <c r="ICJ35" s="187"/>
      <c r="ICK35" s="187"/>
      <c r="ICL35" s="188"/>
      <c r="ICM35" s="189"/>
      <c r="ICN35" s="187"/>
      <c r="ICO35" s="187"/>
      <c r="ICP35" s="187"/>
      <c r="ICQ35" s="188"/>
      <c r="ICR35" s="189"/>
      <c r="ICS35" s="187"/>
      <c r="ICT35" s="187"/>
      <c r="ICU35" s="187"/>
      <c r="ICV35" s="188"/>
      <c r="ICW35" s="189"/>
      <c r="ICX35" s="187"/>
      <c r="ICY35" s="187"/>
      <c r="ICZ35" s="187"/>
      <c r="IDA35" s="188"/>
      <c r="IDB35" s="189"/>
      <c r="IDC35" s="187"/>
      <c r="IDD35" s="187"/>
      <c r="IDE35" s="187"/>
      <c r="IDF35" s="188"/>
      <c r="IDG35" s="189"/>
      <c r="IDH35" s="187"/>
      <c r="IDI35" s="187"/>
      <c r="IDJ35" s="187"/>
      <c r="IDK35" s="188"/>
      <c r="IDL35" s="189"/>
      <c r="IDM35" s="187"/>
      <c r="IDN35" s="187"/>
      <c r="IDO35" s="187"/>
      <c r="IDP35" s="188"/>
      <c r="IDQ35" s="189"/>
      <c r="IDR35" s="187"/>
      <c r="IDS35" s="187"/>
      <c r="IDT35" s="187"/>
      <c r="IDU35" s="188"/>
      <c r="IDV35" s="189"/>
      <c r="IDW35" s="187"/>
      <c r="IDX35" s="187"/>
      <c r="IDY35" s="187"/>
      <c r="IDZ35" s="188"/>
      <c r="IEA35" s="189"/>
      <c r="IEB35" s="187"/>
      <c r="IEC35" s="187"/>
      <c r="IED35" s="187"/>
      <c r="IEE35" s="188"/>
      <c r="IEF35" s="189"/>
      <c r="IEG35" s="187"/>
      <c r="IEH35" s="187"/>
      <c r="IEI35" s="187"/>
      <c r="IEJ35" s="188"/>
      <c r="IEK35" s="189"/>
      <c r="IEL35" s="187"/>
      <c r="IEM35" s="187"/>
      <c r="IEN35" s="187"/>
      <c r="IEO35" s="188"/>
      <c r="IEP35" s="189"/>
      <c r="IEQ35" s="187"/>
      <c r="IER35" s="187"/>
      <c r="IES35" s="187"/>
      <c r="IET35" s="188"/>
      <c r="IEU35" s="189"/>
      <c r="IEV35" s="187"/>
      <c r="IEW35" s="187"/>
      <c r="IEX35" s="187"/>
      <c r="IEY35" s="188"/>
      <c r="IEZ35" s="189"/>
      <c r="IFA35" s="187"/>
      <c r="IFB35" s="187"/>
      <c r="IFC35" s="187"/>
      <c r="IFD35" s="188"/>
      <c r="IFE35" s="189"/>
      <c r="IFF35" s="187"/>
      <c r="IFG35" s="187"/>
      <c r="IFH35" s="187"/>
      <c r="IFI35" s="188"/>
      <c r="IFJ35" s="189"/>
      <c r="IFK35" s="187"/>
      <c r="IFL35" s="187"/>
      <c r="IFM35" s="187"/>
      <c r="IFN35" s="188"/>
      <c r="IFO35" s="189"/>
      <c r="IFP35" s="187"/>
      <c r="IFQ35" s="187"/>
      <c r="IFR35" s="187"/>
      <c r="IFS35" s="188"/>
      <c r="IFT35" s="189"/>
      <c r="IFU35" s="187"/>
      <c r="IFV35" s="187"/>
      <c r="IFW35" s="187"/>
      <c r="IFX35" s="188"/>
      <c r="IFY35" s="189"/>
      <c r="IFZ35" s="187"/>
      <c r="IGA35" s="187"/>
      <c r="IGB35" s="187"/>
      <c r="IGC35" s="188"/>
      <c r="IGD35" s="189"/>
      <c r="IGE35" s="187"/>
      <c r="IGF35" s="187"/>
      <c r="IGG35" s="187"/>
      <c r="IGH35" s="188"/>
      <c r="IGI35" s="189"/>
      <c r="IGJ35" s="187"/>
      <c r="IGK35" s="187"/>
      <c r="IGL35" s="187"/>
      <c r="IGM35" s="188"/>
      <c r="IGN35" s="189"/>
      <c r="IGO35" s="187"/>
      <c r="IGP35" s="187"/>
      <c r="IGQ35" s="187"/>
      <c r="IGR35" s="188"/>
      <c r="IGS35" s="189"/>
      <c r="IGT35" s="187"/>
      <c r="IGU35" s="187"/>
      <c r="IGV35" s="187"/>
      <c r="IGW35" s="188"/>
      <c r="IGX35" s="189"/>
      <c r="IGY35" s="187"/>
      <c r="IGZ35" s="187"/>
      <c r="IHA35" s="187"/>
      <c r="IHB35" s="188"/>
      <c r="IHC35" s="189"/>
      <c r="IHD35" s="187"/>
      <c r="IHE35" s="187"/>
      <c r="IHF35" s="187"/>
      <c r="IHG35" s="188"/>
      <c r="IHH35" s="189"/>
      <c r="IHI35" s="187"/>
      <c r="IHJ35" s="187"/>
      <c r="IHK35" s="187"/>
      <c r="IHL35" s="188"/>
      <c r="IHM35" s="189"/>
      <c r="IHN35" s="187"/>
      <c r="IHO35" s="187"/>
      <c r="IHP35" s="187"/>
      <c r="IHQ35" s="188"/>
      <c r="IHR35" s="189"/>
      <c r="IHS35" s="187"/>
      <c r="IHT35" s="187"/>
      <c r="IHU35" s="187"/>
      <c r="IHV35" s="188"/>
      <c r="IHW35" s="189"/>
      <c r="IHX35" s="187"/>
      <c r="IHY35" s="187"/>
      <c r="IHZ35" s="187"/>
      <c r="IIA35" s="188"/>
      <c r="IIB35" s="189"/>
      <c r="IIC35" s="187"/>
      <c r="IID35" s="187"/>
      <c r="IIE35" s="187"/>
      <c r="IIF35" s="188"/>
      <c r="IIG35" s="189"/>
      <c r="IIH35" s="187"/>
      <c r="III35" s="187"/>
      <c r="IIJ35" s="187"/>
      <c r="IIK35" s="188"/>
      <c r="IIL35" s="189"/>
      <c r="IIM35" s="187"/>
      <c r="IIN35" s="187"/>
      <c r="IIO35" s="187"/>
      <c r="IIP35" s="188"/>
      <c r="IIQ35" s="189"/>
      <c r="IIR35" s="187"/>
      <c r="IIS35" s="187"/>
      <c r="IIT35" s="187"/>
      <c r="IIU35" s="188"/>
      <c r="IIV35" s="189"/>
      <c r="IIW35" s="187"/>
      <c r="IIX35" s="187"/>
      <c r="IIY35" s="187"/>
      <c r="IIZ35" s="188"/>
      <c r="IJA35" s="189"/>
      <c r="IJB35" s="187"/>
      <c r="IJC35" s="187"/>
      <c r="IJD35" s="187"/>
      <c r="IJE35" s="188"/>
      <c r="IJF35" s="189"/>
      <c r="IJG35" s="187"/>
      <c r="IJH35" s="187"/>
      <c r="IJI35" s="187"/>
      <c r="IJJ35" s="188"/>
      <c r="IJK35" s="189"/>
      <c r="IJL35" s="187"/>
      <c r="IJM35" s="187"/>
      <c r="IJN35" s="187"/>
      <c r="IJO35" s="188"/>
      <c r="IJP35" s="189"/>
      <c r="IJQ35" s="187"/>
      <c r="IJR35" s="187"/>
      <c r="IJS35" s="187"/>
      <c r="IJT35" s="188"/>
      <c r="IJU35" s="189"/>
      <c r="IJV35" s="187"/>
      <c r="IJW35" s="187"/>
      <c r="IJX35" s="187"/>
      <c r="IJY35" s="188"/>
      <c r="IJZ35" s="189"/>
      <c r="IKA35" s="187"/>
      <c r="IKB35" s="187"/>
      <c r="IKC35" s="187"/>
      <c r="IKD35" s="188"/>
      <c r="IKE35" s="189"/>
      <c r="IKF35" s="187"/>
      <c r="IKG35" s="187"/>
      <c r="IKH35" s="187"/>
      <c r="IKI35" s="188"/>
      <c r="IKJ35" s="189"/>
      <c r="IKK35" s="187"/>
      <c r="IKL35" s="187"/>
      <c r="IKM35" s="187"/>
      <c r="IKN35" s="188"/>
      <c r="IKO35" s="189"/>
      <c r="IKP35" s="187"/>
      <c r="IKQ35" s="187"/>
      <c r="IKR35" s="187"/>
      <c r="IKS35" s="188"/>
      <c r="IKT35" s="189"/>
      <c r="IKU35" s="187"/>
      <c r="IKV35" s="187"/>
      <c r="IKW35" s="187"/>
      <c r="IKX35" s="188"/>
      <c r="IKY35" s="189"/>
      <c r="IKZ35" s="187"/>
      <c r="ILA35" s="187"/>
      <c r="ILB35" s="187"/>
      <c r="ILC35" s="188"/>
      <c r="ILD35" s="189"/>
      <c r="ILE35" s="187"/>
      <c r="ILF35" s="187"/>
      <c r="ILG35" s="187"/>
      <c r="ILH35" s="188"/>
      <c r="ILI35" s="189"/>
      <c r="ILJ35" s="187"/>
      <c r="ILK35" s="187"/>
      <c r="ILL35" s="187"/>
      <c r="ILM35" s="188"/>
      <c r="ILN35" s="189"/>
      <c r="ILO35" s="187"/>
      <c r="ILP35" s="187"/>
      <c r="ILQ35" s="187"/>
      <c r="ILR35" s="188"/>
      <c r="ILS35" s="189"/>
      <c r="ILT35" s="187"/>
      <c r="ILU35" s="187"/>
      <c r="ILV35" s="187"/>
      <c r="ILW35" s="188"/>
      <c r="ILX35" s="189"/>
      <c r="ILY35" s="187"/>
      <c r="ILZ35" s="187"/>
      <c r="IMA35" s="187"/>
      <c r="IMB35" s="188"/>
      <c r="IMC35" s="189"/>
      <c r="IMD35" s="187"/>
      <c r="IME35" s="187"/>
      <c r="IMF35" s="187"/>
      <c r="IMG35" s="188"/>
      <c r="IMH35" s="189"/>
      <c r="IMI35" s="187"/>
      <c r="IMJ35" s="187"/>
      <c r="IMK35" s="187"/>
      <c r="IML35" s="188"/>
      <c r="IMM35" s="189"/>
      <c r="IMN35" s="187"/>
      <c r="IMO35" s="187"/>
      <c r="IMP35" s="187"/>
      <c r="IMQ35" s="188"/>
      <c r="IMR35" s="189"/>
      <c r="IMS35" s="187"/>
      <c r="IMT35" s="187"/>
      <c r="IMU35" s="187"/>
      <c r="IMV35" s="188"/>
      <c r="IMW35" s="189"/>
      <c r="IMX35" s="187"/>
      <c r="IMY35" s="187"/>
      <c r="IMZ35" s="187"/>
      <c r="INA35" s="188"/>
      <c r="INB35" s="189"/>
      <c r="INC35" s="187"/>
      <c r="IND35" s="187"/>
      <c r="INE35" s="187"/>
      <c r="INF35" s="188"/>
      <c r="ING35" s="189"/>
      <c r="INH35" s="187"/>
      <c r="INI35" s="187"/>
      <c r="INJ35" s="187"/>
      <c r="INK35" s="188"/>
      <c r="INL35" s="189"/>
      <c r="INM35" s="187"/>
      <c r="INN35" s="187"/>
      <c r="INO35" s="187"/>
      <c r="INP35" s="188"/>
      <c r="INQ35" s="189"/>
      <c r="INR35" s="187"/>
      <c r="INS35" s="187"/>
      <c r="INT35" s="187"/>
      <c r="INU35" s="188"/>
      <c r="INV35" s="189"/>
      <c r="INW35" s="187"/>
      <c r="INX35" s="187"/>
      <c r="INY35" s="187"/>
      <c r="INZ35" s="188"/>
      <c r="IOA35" s="189"/>
      <c r="IOB35" s="187"/>
      <c r="IOC35" s="187"/>
      <c r="IOD35" s="187"/>
      <c r="IOE35" s="188"/>
      <c r="IOF35" s="189"/>
      <c r="IOG35" s="187"/>
      <c r="IOH35" s="187"/>
      <c r="IOI35" s="187"/>
      <c r="IOJ35" s="188"/>
      <c r="IOK35" s="189"/>
      <c r="IOL35" s="187"/>
      <c r="IOM35" s="187"/>
      <c r="ION35" s="187"/>
      <c r="IOO35" s="188"/>
      <c r="IOP35" s="189"/>
      <c r="IOQ35" s="187"/>
      <c r="IOR35" s="187"/>
      <c r="IOS35" s="187"/>
      <c r="IOT35" s="188"/>
      <c r="IOU35" s="189"/>
      <c r="IOV35" s="187"/>
      <c r="IOW35" s="187"/>
      <c r="IOX35" s="187"/>
      <c r="IOY35" s="188"/>
      <c r="IOZ35" s="189"/>
      <c r="IPA35" s="187"/>
      <c r="IPB35" s="187"/>
      <c r="IPC35" s="187"/>
      <c r="IPD35" s="188"/>
      <c r="IPE35" s="189"/>
      <c r="IPF35" s="187"/>
      <c r="IPG35" s="187"/>
      <c r="IPH35" s="187"/>
      <c r="IPI35" s="188"/>
      <c r="IPJ35" s="189"/>
      <c r="IPK35" s="187"/>
      <c r="IPL35" s="187"/>
      <c r="IPM35" s="187"/>
      <c r="IPN35" s="188"/>
      <c r="IPO35" s="189"/>
      <c r="IPP35" s="187"/>
      <c r="IPQ35" s="187"/>
      <c r="IPR35" s="187"/>
      <c r="IPS35" s="188"/>
      <c r="IPT35" s="189"/>
      <c r="IPU35" s="187"/>
      <c r="IPV35" s="187"/>
      <c r="IPW35" s="187"/>
      <c r="IPX35" s="188"/>
      <c r="IPY35" s="189"/>
      <c r="IPZ35" s="187"/>
      <c r="IQA35" s="187"/>
      <c r="IQB35" s="187"/>
      <c r="IQC35" s="188"/>
      <c r="IQD35" s="189"/>
      <c r="IQE35" s="187"/>
      <c r="IQF35" s="187"/>
      <c r="IQG35" s="187"/>
      <c r="IQH35" s="188"/>
      <c r="IQI35" s="189"/>
      <c r="IQJ35" s="187"/>
      <c r="IQK35" s="187"/>
      <c r="IQL35" s="187"/>
      <c r="IQM35" s="188"/>
      <c r="IQN35" s="189"/>
      <c r="IQO35" s="187"/>
      <c r="IQP35" s="187"/>
      <c r="IQQ35" s="187"/>
      <c r="IQR35" s="188"/>
      <c r="IQS35" s="189"/>
      <c r="IQT35" s="187"/>
      <c r="IQU35" s="187"/>
      <c r="IQV35" s="187"/>
      <c r="IQW35" s="188"/>
      <c r="IQX35" s="189"/>
      <c r="IQY35" s="187"/>
      <c r="IQZ35" s="187"/>
      <c r="IRA35" s="187"/>
      <c r="IRB35" s="188"/>
      <c r="IRC35" s="189"/>
      <c r="IRD35" s="187"/>
      <c r="IRE35" s="187"/>
      <c r="IRF35" s="187"/>
      <c r="IRG35" s="188"/>
      <c r="IRH35" s="189"/>
      <c r="IRI35" s="187"/>
      <c r="IRJ35" s="187"/>
      <c r="IRK35" s="187"/>
      <c r="IRL35" s="188"/>
      <c r="IRM35" s="189"/>
      <c r="IRN35" s="187"/>
      <c r="IRO35" s="187"/>
      <c r="IRP35" s="187"/>
      <c r="IRQ35" s="188"/>
      <c r="IRR35" s="189"/>
      <c r="IRS35" s="187"/>
      <c r="IRT35" s="187"/>
      <c r="IRU35" s="187"/>
      <c r="IRV35" s="188"/>
      <c r="IRW35" s="189"/>
      <c r="IRX35" s="187"/>
      <c r="IRY35" s="187"/>
      <c r="IRZ35" s="187"/>
      <c r="ISA35" s="188"/>
      <c r="ISB35" s="189"/>
      <c r="ISC35" s="187"/>
      <c r="ISD35" s="187"/>
      <c r="ISE35" s="187"/>
      <c r="ISF35" s="188"/>
      <c r="ISG35" s="189"/>
      <c r="ISH35" s="187"/>
      <c r="ISI35" s="187"/>
      <c r="ISJ35" s="187"/>
      <c r="ISK35" s="188"/>
      <c r="ISL35" s="189"/>
      <c r="ISM35" s="187"/>
      <c r="ISN35" s="187"/>
      <c r="ISO35" s="187"/>
      <c r="ISP35" s="188"/>
      <c r="ISQ35" s="189"/>
      <c r="ISR35" s="187"/>
      <c r="ISS35" s="187"/>
      <c r="IST35" s="187"/>
      <c r="ISU35" s="188"/>
      <c r="ISV35" s="189"/>
      <c r="ISW35" s="187"/>
      <c r="ISX35" s="187"/>
      <c r="ISY35" s="187"/>
      <c r="ISZ35" s="188"/>
      <c r="ITA35" s="189"/>
      <c r="ITB35" s="187"/>
      <c r="ITC35" s="187"/>
      <c r="ITD35" s="187"/>
      <c r="ITE35" s="188"/>
      <c r="ITF35" s="189"/>
      <c r="ITG35" s="187"/>
      <c r="ITH35" s="187"/>
      <c r="ITI35" s="187"/>
      <c r="ITJ35" s="188"/>
      <c r="ITK35" s="189"/>
      <c r="ITL35" s="187"/>
      <c r="ITM35" s="187"/>
      <c r="ITN35" s="187"/>
      <c r="ITO35" s="188"/>
      <c r="ITP35" s="189"/>
      <c r="ITQ35" s="187"/>
      <c r="ITR35" s="187"/>
      <c r="ITS35" s="187"/>
      <c r="ITT35" s="188"/>
      <c r="ITU35" s="189"/>
      <c r="ITV35" s="187"/>
      <c r="ITW35" s="187"/>
      <c r="ITX35" s="187"/>
      <c r="ITY35" s="188"/>
      <c r="ITZ35" s="189"/>
      <c r="IUA35" s="187"/>
      <c r="IUB35" s="187"/>
      <c r="IUC35" s="187"/>
      <c r="IUD35" s="188"/>
      <c r="IUE35" s="189"/>
      <c r="IUF35" s="187"/>
      <c r="IUG35" s="187"/>
      <c r="IUH35" s="187"/>
      <c r="IUI35" s="188"/>
      <c r="IUJ35" s="189"/>
      <c r="IUK35" s="187"/>
      <c r="IUL35" s="187"/>
      <c r="IUM35" s="187"/>
      <c r="IUN35" s="188"/>
      <c r="IUO35" s="189"/>
      <c r="IUP35" s="187"/>
      <c r="IUQ35" s="187"/>
      <c r="IUR35" s="187"/>
      <c r="IUS35" s="188"/>
      <c r="IUT35" s="189"/>
      <c r="IUU35" s="187"/>
      <c r="IUV35" s="187"/>
      <c r="IUW35" s="187"/>
      <c r="IUX35" s="188"/>
      <c r="IUY35" s="189"/>
      <c r="IUZ35" s="187"/>
      <c r="IVA35" s="187"/>
      <c r="IVB35" s="187"/>
      <c r="IVC35" s="188"/>
      <c r="IVD35" s="189"/>
      <c r="IVE35" s="187"/>
      <c r="IVF35" s="187"/>
      <c r="IVG35" s="187"/>
      <c r="IVH35" s="188"/>
      <c r="IVI35" s="189"/>
      <c r="IVJ35" s="187"/>
      <c r="IVK35" s="187"/>
      <c r="IVL35" s="187"/>
      <c r="IVM35" s="188"/>
      <c r="IVN35" s="189"/>
      <c r="IVO35" s="187"/>
      <c r="IVP35" s="187"/>
      <c r="IVQ35" s="187"/>
      <c r="IVR35" s="188"/>
      <c r="IVS35" s="189"/>
      <c r="IVT35" s="187"/>
      <c r="IVU35" s="187"/>
      <c r="IVV35" s="187"/>
      <c r="IVW35" s="188"/>
      <c r="IVX35" s="189"/>
      <c r="IVY35" s="187"/>
      <c r="IVZ35" s="187"/>
      <c r="IWA35" s="187"/>
      <c r="IWB35" s="188"/>
      <c r="IWC35" s="189"/>
      <c r="IWD35" s="187"/>
      <c r="IWE35" s="187"/>
      <c r="IWF35" s="187"/>
      <c r="IWG35" s="188"/>
      <c r="IWH35" s="189"/>
      <c r="IWI35" s="187"/>
      <c r="IWJ35" s="187"/>
      <c r="IWK35" s="187"/>
      <c r="IWL35" s="188"/>
      <c r="IWM35" s="189"/>
      <c r="IWN35" s="187"/>
      <c r="IWO35" s="187"/>
      <c r="IWP35" s="187"/>
      <c r="IWQ35" s="188"/>
      <c r="IWR35" s="189"/>
      <c r="IWS35" s="187"/>
      <c r="IWT35" s="187"/>
      <c r="IWU35" s="187"/>
      <c r="IWV35" s="188"/>
      <c r="IWW35" s="189"/>
      <c r="IWX35" s="187"/>
      <c r="IWY35" s="187"/>
      <c r="IWZ35" s="187"/>
      <c r="IXA35" s="188"/>
      <c r="IXB35" s="189"/>
      <c r="IXC35" s="187"/>
      <c r="IXD35" s="187"/>
      <c r="IXE35" s="187"/>
      <c r="IXF35" s="188"/>
      <c r="IXG35" s="189"/>
      <c r="IXH35" s="187"/>
      <c r="IXI35" s="187"/>
      <c r="IXJ35" s="187"/>
      <c r="IXK35" s="188"/>
      <c r="IXL35" s="189"/>
      <c r="IXM35" s="187"/>
      <c r="IXN35" s="187"/>
      <c r="IXO35" s="187"/>
      <c r="IXP35" s="188"/>
      <c r="IXQ35" s="189"/>
      <c r="IXR35" s="187"/>
      <c r="IXS35" s="187"/>
      <c r="IXT35" s="187"/>
      <c r="IXU35" s="188"/>
      <c r="IXV35" s="189"/>
      <c r="IXW35" s="187"/>
      <c r="IXX35" s="187"/>
      <c r="IXY35" s="187"/>
      <c r="IXZ35" s="188"/>
      <c r="IYA35" s="189"/>
      <c r="IYB35" s="187"/>
      <c r="IYC35" s="187"/>
      <c r="IYD35" s="187"/>
      <c r="IYE35" s="188"/>
      <c r="IYF35" s="189"/>
      <c r="IYG35" s="187"/>
      <c r="IYH35" s="187"/>
      <c r="IYI35" s="187"/>
      <c r="IYJ35" s="188"/>
      <c r="IYK35" s="189"/>
      <c r="IYL35" s="187"/>
      <c r="IYM35" s="187"/>
      <c r="IYN35" s="187"/>
      <c r="IYO35" s="188"/>
      <c r="IYP35" s="189"/>
      <c r="IYQ35" s="187"/>
      <c r="IYR35" s="187"/>
      <c r="IYS35" s="187"/>
      <c r="IYT35" s="188"/>
      <c r="IYU35" s="189"/>
      <c r="IYV35" s="187"/>
      <c r="IYW35" s="187"/>
      <c r="IYX35" s="187"/>
      <c r="IYY35" s="188"/>
      <c r="IYZ35" s="189"/>
      <c r="IZA35" s="187"/>
      <c r="IZB35" s="187"/>
      <c r="IZC35" s="187"/>
      <c r="IZD35" s="188"/>
      <c r="IZE35" s="189"/>
      <c r="IZF35" s="187"/>
      <c r="IZG35" s="187"/>
      <c r="IZH35" s="187"/>
      <c r="IZI35" s="188"/>
      <c r="IZJ35" s="189"/>
      <c r="IZK35" s="187"/>
      <c r="IZL35" s="187"/>
      <c r="IZM35" s="187"/>
      <c r="IZN35" s="188"/>
      <c r="IZO35" s="189"/>
      <c r="IZP35" s="187"/>
      <c r="IZQ35" s="187"/>
      <c r="IZR35" s="187"/>
      <c r="IZS35" s="188"/>
      <c r="IZT35" s="189"/>
      <c r="IZU35" s="187"/>
      <c r="IZV35" s="187"/>
      <c r="IZW35" s="187"/>
      <c r="IZX35" s="188"/>
      <c r="IZY35" s="189"/>
      <c r="IZZ35" s="187"/>
      <c r="JAA35" s="187"/>
      <c r="JAB35" s="187"/>
      <c r="JAC35" s="188"/>
      <c r="JAD35" s="189"/>
      <c r="JAE35" s="187"/>
      <c r="JAF35" s="187"/>
      <c r="JAG35" s="187"/>
      <c r="JAH35" s="188"/>
      <c r="JAI35" s="189"/>
      <c r="JAJ35" s="187"/>
      <c r="JAK35" s="187"/>
      <c r="JAL35" s="187"/>
      <c r="JAM35" s="188"/>
      <c r="JAN35" s="189"/>
      <c r="JAO35" s="187"/>
      <c r="JAP35" s="187"/>
      <c r="JAQ35" s="187"/>
      <c r="JAR35" s="188"/>
      <c r="JAS35" s="189"/>
      <c r="JAT35" s="187"/>
      <c r="JAU35" s="187"/>
      <c r="JAV35" s="187"/>
      <c r="JAW35" s="188"/>
      <c r="JAX35" s="189"/>
      <c r="JAY35" s="187"/>
      <c r="JAZ35" s="187"/>
      <c r="JBA35" s="187"/>
      <c r="JBB35" s="188"/>
      <c r="JBC35" s="189"/>
      <c r="JBD35" s="187"/>
      <c r="JBE35" s="187"/>
      <c r="JBF35" s="187"/>
      <c r="JBG35" s="188"/>
      <c r="JBH35" s="189"/>
      <c r="JBI35" s="187"/>
      <c r="JBJ35" s="187"/>
      <c r="JBK35" s="187"/>
      <c r="JBL35" s="188"/>
      <c r="JBM35" s="189"/>
      <c r="JBN35" s="187"/>
      <c r="JBO35" s="187"/>
      <c r="JBP35" s="187"/>
      <c r="JBQ35" s="188"/>
      <c r="JBR35" s="189"/>
      <c r="JBS35" s="187"/>
      <c r="JBT35" s="187"/>
      <c r="JBU35" s="187"/>
      <c r="JBV35" s="188"/>
      <c r="JBW35" s="189"/>
      <c r="JBX35" s="187"/>
      <c r="JBY35" s="187"/>
      <c r="JBZ35" s="187"/>
      <c r="JCA35" s="188"/>
      <c r="JCB35" s="189"/>
      <c r="JCC35" s="187"/>
      <c r="JCD35" s="187"/>
      <c r="JCE35" s="187"/>
      <c r="JCF35" s="188"/>
      <c r="JCG35" s="189"/>
      <c r="JCH35" s="187"/>
      <c r="JCI35" s="187"/>
      <c r="JCJ35" s="187"/>
      <c r="JCK35" s="188"/>
      <c r="JCL35" s="189"/>
      <c r="JCM35" s="187"/>
      <c r="JCN35" s="187"/>
      <c r="JCO35" s="187"/>
      <c r="JCP35" s="188"/>
      <c r="JCQ35" s="189"/>
      <c r="JCR35" s="187"/>
      <c r="JCS35" s="187"/>
      <c r="JCT35" s="187"/>
      <c r="JCU35" s="188"/>
      <c r="JCV35" s="189"/>
      <c r="JCW35" s="187"/>
      <c r="JCX35" s="187"/>
      <c r="JCY35" s="187"/>
      <c r="JCZ35" s="188"/>
      <c r="JDA35" s="189"/>
      <c r="JDB35" s="187"/>
      <c r="JDC35" s="187"/>
      <c r="JDD35" s="187"/>
      <c r="JDE35" s="188"/>
      <c r="JDF35" s="189"/>
      <c r="JDG35" s="187"/>
      <c r="JDH35" s="187"/>
      <c r="JDI35" s="187"/>
      <c r="JDJ35" s="188"/>
      <c r="JDK35" s="189"/>
      <c r="JDL35" s="187"/>
      <c r="JDM35" s="187"/>
      <c r="JDN35" s="187"/>
      <c r="JDO35" s="188"/>
      <c r="JDP35" s="189"/>
      <c r="JDQ35" s="187"/>
      <c r="JDR35" s="187"/>
      <c r="JDS35" s="187"/>
      <c r="JDT35" s="188"/>
      <c r="JDU35" s="189"/>
      <c r="JDV35" s="187"/>
      <c r="JDW35" s="187"/>
      <c r="JDX35" s="187"/>
      <c r="JDY35" s="188"/>
      <c r="JDZ35" s="189"/>
      <c r="JEA35" s="187"/>
      <c r="JEB35" s="187"/>
      <c r="JEC35" s="187"/>
      <c r="JED35" s="188"/>
      <c r="JEE35" s="189"/>
      <c r="JEF35" s="187"/>
      <c r="JEG35" s="187"/>
      <c r="JEH35" s="187"/>
      <c r="JEI35" s="188"/>
      <c r="JEJ35" s="189"/>
      <c r="JEK35" s="187"/>
      <c r="JEL35" s="187"/>
      <c r="JEM35" s="187"/>
      <c r="JEN35" s="188"/>
      <c r="JEO35" s="189"/>
      <c r="JEP35" s="187"/>
      <c r="JEQ35" s="187"/>
      <c r="JER35" s="187"/>
      <c r="JES35" s="188"/>
      <c r="JET35" s="189"/>
      <c r="JEU35" s="187"/>
      <c r="JEV35" s="187"/>
      <c r="JEW35" s="187"/>
      <c r="JEX35" s="188"/>
      <c r="JEY35" s="189"/>
      <c r="JEZ35" s="187"/>
      <c r="JFA35" s="187"/>
      <c r="JFB35" s="187"/>
      <c r="JFC35" s="188"/>
      <c r="JFD35" s="189"/>
      <c r="JFE35" s="187"/>
      <c r="JFF35" s="187"/>
      <c r="JFG35" s="187"/>
      <c r="JFH35" s="188"/>
      <c r="JFI35" s="189"/>
      <c r="JFJ35" s="187"/>
      <c r="JFK35" s="187"/>
      <c r="JFL35" s="187"/>
      <c r="JFM35" s="188"/>
      <c r="JFN35" s="189"/>
      <c r="JFO35" s="187"/>
      <c r="JFP35" s="187"/>
      <c r="JFQ35" s="187"/>
      <c r="JFR35" s="188"/>
      <c r="JFS35" s="189"/>
      <c r="JFT35" s="187"/>
      <c r="JFU35" s="187"/>
      <c r="JFV35" s="187"/>
      <c r="JFW35" s="188"/>
      <c r="JFX35" s="189"/>
      <c r="JFY35" s="187"/>
      <c r="JFZ35" s="187"/>
      <c r="JGA35" s="187"/>
      <c r="JGB35" s="188"/>
      <c r="JGC35" s="189"/>
      <c r="JGD35" s="187"/>
      <c r="JGE35" s="187"/>
      <c r="JGF35" s="187"/>
      <c r="JGG35" s="188"/>
      <c r="JGH35" s="189"/>
      <c r="JGI35" s="187"/>
      <c r="JGJ35" s="187"/>
      <c r="JGK35" s="187"/>
      <c r="JGL35" s="188"/>
      <c r="JGM35" s="189"/>
      <c r="JGN35" s="187"/>
      <c r="JGO35" s="187"/>
      <c r="JGP35" s="187"/>
      <c r="JGQ35" s="188"/>
      <c r="JGR35" s="189"/>
      <c r="JGS35" s="187"/>
      <c r="JGT35" s="187"/>
      <c r="JGU35" s="187"/>
      <c r="JGV35" s="188"/>
      <c r="JGW35" s="189"/>
      <c r="JGX35" s="187"/>
      <c r="JGY35" s="187"/>
      <c r="JGZ35" s="187"/>
      <c r="JHA35" s="188"/>
      <c r="JHB35" s="189"/>
      <c r="JHC35" s="187"/>
      <c r="JHD35" s="187"/>
      <c r="JHE35" s="187"/>
      <c r="JHF35" s="188"/>
      <c r="JHG35" s="189"/>
      <c r="JHH35" s="187"/>
      <c r="JHI35" s="187"/>
      <c r="JHJ35" s="187"/>
      <c r="JHK35" s="188"/>
      <c r="JHL35" s="189"/>
      <c r="JHM35" s="187"/>
      <c r="JHN35" s="187"/>
      <c r="JHO35" s="187"/>
      <c r="JHP35" s="188"/>
      <c r="JHQ35" s="189"/>
      <c r="JHR35" s="187"/>
      <c r="JHS35" s="187"/>
      <c r="JHT35" s="187"/>
      <c r="JHU35" s="188"/>
      <c r="JHV35" s="189"/>
      <c r="JHW35" s="187"/>
      <c r="JHX35" s="187"/>
      <c r="JHY35" s="187"/>
      <c r="JHZ35" s="188"/>
      <c r="JIA35" s="189"/>
      <c r="JIB35" s="187"/>
      <c r="JIC35" s="187"/>
      <c r="JID35" s="187"/>
      <c r="JIE35" s="188"/>
      <c r="JIF35" s="189"/>
      <c r="JIG35" s="187"/>
      <c r="JIH35" s="187"/>
      <c r="JII35" s="187"/>
      <c r="JIJ35" s="188"/>
      <c r="JIK35" s="189"/>
      <c r="JIL35" s="187"/>
      <c r="JIM35" s="187"/>
      <c r="JIN35" s="187"/>
      <c r="JIO35" s="188"/>
      <c r="JIP35" s="189"/>
      <c r="JIQ35" s="187"/>
      <c r="JIR35" s="187"/>
      <c r="JIS35" s="187"/>
      <c r="JIT35" s="188"/>
      <c r="JIU35" s="189"/>
      <c r="JIV35" s="187"/>
      <c r="JIW35" s="187"/>
      <c r="JIX35" s="187"/>
      <c r="JIY35" s="188"/>
      <c r="JIZ35" s="189"/>
      <c r="JJA35" s="187"/>
      <c r="JJB35" s="187"/>
      <c r="JJC35" s="187"/>
      <c r="JJD35" s="188"/>
      <c r="JJE35" s="189"/>
      <c r="JJF35" s="187"/>
      <c r="JJG35" s="187"/>
      <c r="JJH35" s="187"/>
      <c r="JJI35" s="188"/>
      <c r="JJJ35" s="189"/>
      <c r="JJK35" s="187"/>
      <c r="JJL35" s="187"/>
      <c r="JJM35" s="187"/>
      <c r="JJN35" s="188"/>
      <c r="JJO35" s="189"/>
      <c r="JJP35" s="187"/>
      <c r="JJQ35" s="187"/>
      <c r="JJR35" s="187"/>
      <c r="JJS35" s="188"/>
      <c r="JJT35" s="189"/>
      <c r="JJU35" s="187"/>
      <c r="JJV35" s="187"/>
      <c r="JJW35" s="187"/>
      <c r="JJX35" s="188"/>
      <c r="JJY35" s="189"/>
      <c r="JJZ35" s="187"/>
      <c r="JKA35" s="187"/>
      <c r="JKB35" s="187"/>
      <c r="JKC35" s="188"/>
      <c r="JKD35" s="189"/>
      <c r="JKE35" s="187"/>
      <c r="JKF35" s="187"/>
      <c r="JKG35" s="187"/>
      <c r="JKH35" s="188"/>
      <c r="JKI35" s="189"/>
      <c r="JKJ35" s="187"/>
      <c r="JKK35" s="187"/>
      <c r="JKL35" s="187"/>
      <c r="JKM35" s="188"/>
      <c r="JKN35" s="189"/>
      <c r="JKO35" s="187"/>
      <c r="JKP35" s="187"/>
      <c r="JKQ35" s="187"/>
      <c r="JKR35" s="188"/>
      <c r="JKS35" s="189"/>
      <c r="JKT35" s="187"/>
      <c r="JKU35" s="187"/>
      <c r="JKV35" s="187"/>
      <c r="JKW35" s="188"/>
      <c r="JKX35" s="189"/>
      <c r="JKY35" s="187"/>
      <c r="JKZ35" s="187"/>
      <c r="JLA35" s="187"/>
      <c r="JLB35" s="188"/>
      <c r="JLC35" s="189"/>
      <c r="JLD35" s="187"/>
      <c r="JLE35" s="187"/>
      <c r="JLF35" s="187"/>
      <c r="JLG35" s="188"/>
      <c r="JLH35" s="189"/>
      <c r="JLI35" s="187"/>
      <c r="JLJ35" s="187"/>
      <c r="JLK35" s="187"/>
      <c r="JLL35" s="188"/>
      <c r="JLM35" s="189"/>
      <c r="JLN35" s="187"/>
      <c r="JLO35" s="187"/>
      <c r="JLP35" s="187"/>
      <c r="JLQ35" s="188"/>
      <c r="JLR35" s="189"/>
      <c r="JLS35" s="187"/>
      <c r="JLT35" s="187"/>
      <c r="JLU35" s="187"/>
      <c r="JLV35" s="188"/>
      <c r="JLW35" s="189"/>
      <c r="JLX35" s="187"/>
      <c r="JLY35" s="187"/>
      <c r="JLZ35" s="187"/>
      <c r="JMA35" s="188"/>
      <c r="JMB35" s="189"/>
      <c r="JMC35" s="187"/>
      <c r="JMD35" s="187"/>
      <c r="JME35" s="187"/>
      <c r="JMF35" s="188"/>
      <c r="JMG35" s="189"/>
      <c r="JMH35" s="187"/>
      <c r="JMI35" s="187"/>
      <c r="JMJ35" s="187"/>
      <c r="JMK35" s="188"/>
      <c r="JML35" s="189"/>
      <c r="JMM35" s="187"/>
      <c r="JMN35" s="187"/>
      <c r="JMO35" s="187"/>
      <c r="JMP35" s="188"/>
      <c r="JMQ35" s="189"/>
      <c r="JMR35" s="187"/>
      <c r="JMS35" s="187"/>
      <c r="JMT35" s="187"/>
      <c r="JMU35" s="188"/>
      <c r="JMV35" s="189"/>
      <c r="JMW35" s="187"/>
      <c r="JMX35" s="187"/>
      <c r="JMY35" s="187"/>
      <c r="JMZ35" s="188"/>
      <c r="JNA35" s="189"/>
      <c r="JNB35" s="187"/>
      <c r="JNC35" s="187"/>
      <c r="JND35" s="187"/>
      <c r="JNE35" s="188"/>
      <c r="JNF35" s="189"/>
      <c r="JNG35" s="187"/>
      <c r="JNH35" s="187"/>
      <c r="JNI35" s="187"/>
      <c r="JNJ35" s="188"/>
      <c r="JNK35" s="189"/>
      <c r="JNL35" s="187"/>
      <c r="JNM35" s="187"/>
      <c r="JNN35" s="187"/>
      <c r="JNO35" s="188"/>
      <c r="JNP35" s="189"/>
      <c r="JNQ35" s="187"/>
      <c r="JNR35" s="187"/>
      <c r="JNS35" s="187"/>
      <c r="JNT35" s="188"/>
      <c r="JNU35" s="189"/>
      <c r="JNV35" s="187"/>
      <c r="JNW35" s="187"/>
      <c r="JNX35" s="187"/>
      <c r="JNY35" s="188"/>
      <c r="JNZ35" s="189"/>
      <c r="JOA35" s="187"/>
      <c r="JOB35" s="187"/>
      <c r="JOC35" s="187"/>
      <c r="JOD35" s="188"/>
      <c r="JOE35" s="189"/>
      <c r="JOF35" s="187"/>
      <c r="JOG35" s="187"/>
      <c r="JOH35" s="187"/>
      <c r="JOI35" s="188"/>
      <c r="JOJ35" s="189"/>
      <c r="JOK35" s="187"/>
      <c r="JOL35" s="187"/>
      <c r="JOM35" s="187"/>
      <c r="JON35" s="188"/>
      <c r="JOO35" s="189"/>
      <c r="JOP35" s="187"/>
      <c r="JOQ35" s="187"/>
      <c r="JOR35" s="187"/>
      <c r="JOS35" s="188"/>
      <c r="JOT35" s="189"/>
      <c r="JOU35" s="187"/>
      <c r="JOV35" s="187"/>
      <c r="JOW35" s="187"/>
      <c r="JOX35" s="188"/>
      <c r="JOY35" s="189"/>
      <c r="JOZ35" s="187"/>
      <c r="JPA35" s="187"/>
      <c r="JPB35" s="187"/>
      <c r="JPC35" s="188"/>
      <c r="JPD35" s="189"/>
      <c r="JPE35" s="187"/>
      <c r="JPF35" s="187"/>
      <c r="JPG35" s="187"/>
      <c r="JPH35" s="188"/>
      <c r="JPI35" s="189"/>
      <c r="JPJ35" s="187"/>
      <c r="JPK35" s="187"/>
      <c r="JPL35" s="187"/>
      <c r="JPM35" s="188"/>
      <c r="JPN35" s="189"/>
      <c r="JPO35" s="187"/>
      <c r="JPP35" s="187"/>
      <c r="JPQ35" s="187"/>
      <c r="JPR35" s="188"/>
      <c r="JPS35" s="189"/>
      <c r="JPT35" s="187"/>
      <c r="JPU35" s="187"/>
      <c r="JPV35" s="187"/>
      <c r="JPW35" s="188"/>
      <c r="JPX35" s="189"/>
      <c r="JPY35" s="187"/>
      <c r="JPZ35" s="187"/>
      <c r="JQA35" s="187"/>
      <c r="JQB35" s="188"/>
      <c r="JQC35" s="189"/>
      <c r="JQD35" s="187"/>
      <c r="JQE35" s="187"/>
      <c r="JQF35" s="187"/>
      <c r="JQG35" s="188"/>
      <c r="JQH35" s="189"/>
      <c r="JQI35" s="187"/>
      <c r="JQJ35" s="187"/>
      <c r="JQK35" s="187"/>
      <c r="JQL35" s="188"/>
      <c r="JQM35" s="189"/>
      <c r="JQN35" s="187"/>
      <c r="JQO35" s="187"/>
      <c r="JQP35" s="187"/>
      <c r="JQQ35" s="188"/>
      <c r="JQR35" s="189"/>
      <c r="JQS35" s="187"/>
      <c r="JQT35" s="187"/>
      <c r="JQU35" s="187"/>
      <c r="JQV35" s="188"/>
      <c r="JQW35" s="189"/>
      <c r="JQX35" s="187"/>
      <c r="JQY35" s="187"/>
      <c r="JQZ35" s="187"/>
      <c r="JRA35" s="188"/>
      <c r="JRB35" s="189"/>
      <c r="JRC35" s="187"/>
      <c r="JRD35" s="187"/>
      <c r="JRE35" s="187"/>
      <c r="JRF35" s="188"/>
      <c r="JRG35" s="189"/>
      <c r="JRH35" s="187"/>
      <c r="JRI35" s="187"/>
      <c r="JRJ35" s="187"/>
      <c r="JRK35" s="188"/>
      <c r="JRL35" s="189"/>
      <c r="JRM35" s="187"/>
      <c r="JRN35" s="187"/>
      <c r="JRO35" s="187"/>
      <c r="JRP35" s="188"/>
      <c r="JRQ35" s="189"/>
      <c r="JRR35" s="187"/>
      <c r="JRS35" s="187"/>
      <c r="JRT35" s="187"/>
      <c r="JRU35" s="188"/>
      <c r="JRV35" s="189"/>
      <c r="JRW35" s="187"/>
      <c r="JRX35" s="187"/>
      <c r="JRY35" s="187"/>
      <c r="JRZ35" s="188"/>
      <c r="JSA35" s="189"/>
      <c r="JSB35" s="187"/>
      <c r="JSC35" s="187"/>
      <c r="JSD35" s="187"/>
      <c r="JSE35" s="188"/>
      <c r="JSF35" s="189"/>
      <c r="JSG35" s="187"/>
      <c r="JSH35" s="187"/>
      <c r="JSI35" s="187"/>
      <c r="JSJ35" s="188"/>
      <c r="JSK35" s="189"/>
      <c r="JSL35" s="187"/>
      <c r="JSM35" s="187"/>
      <c r="JSN35" s="187"/>
      <c r="JSO35" s="188"/>
      <c r="JSP35" s="189"/>
      <c r="JSQ35" s="187"/>
      <c r="JSR35" s="187"/>
      <c r="JSS35" s="187"/>
      <c r="JST35" s="188"/>
      <c r="JSU35" s="189"/>
      <c r="JSV35" s="187"/>
      <c r="JSW35" s="187"/>
      <c r="JSX35" s="187"/>
      <c r="JSY35" s="188"/>
      <c r="JSZ35" s="189"/>
      <c r="JTA35" s="187"/>
      <c r="JTB35" s="187"/>
      <c r="JTC35" s="187"/>
      <c r="JTD35" s="188"/>
      <c r="JTE35" s="189"/>
      <c r="JTF35" s="187"/>
      <c r="JTG35" s="187"/>
      <c r="JTH35" s="187"/>
      <c r="JTI35" s="188"/>
      <c r="JTJ35" s="189"/>
      <c r="JTK35" s="187"/>
      <c r="JTL35" s="187"/>
      <c r="JTM35" s="187"/>
      <c r="JTN35" s="188"/>
      <c r="JTO35" s="189"/>
      <c r="JTP35" s="187"/>
      <c r="JTQ35" s="187"/>
      <c r="JTR35" s="187"/>
      <c r="JTS35" s="188"/>
      <c r="JTT35" s="189"/>
      <c r="JTU35" s="187"/>
      <c r="JTV35" s="187"/>
      <c r="JTW35" s="187"/>
      <c r="JTX35" s="188"/>
      <c r="JTY35" s="189"/>
      <c r="JTZ35" s="187"/>
      <c r="JUA35" s="187"/>
      <c r="JUB35" s="187"/>
      <c r="JUC35" s="188"/>
      <c r="JUD35" s="189"/>
      <c r="JUE35" s="187"/>
      <c r="JUF35" s="187"/>
      <c r="JUG35" s="187"/>
      <c r="JUH35" s="188"/>
      <c r="JUI35" s="189"/>
      <c r="JUJ35" s="187"/>
      <c r="JUK35" s="187"/>
      <c r="JUL35" s="187"/>
      <c r="JUM35" s="188"/>
      <c r="JUN35" s="189"/>
      <c r="JUO35" s="187"/>
      <c r="JUP35" s="187"/>
      <c r="JUQ35" s="187"/>
      <c r="JUR35" s="188"/>
      <c r="JUS35" s="189"/>
      <c r="JUT35" s="187"/>
      <c r="JUU35" s="187"/>
      <c r="JUV35" s="187"/>
      <c r="JUW35" s="188"/>
      <c r="JUX35" s="189"/>
      <c r="JUY35" s="187"/>
      <c r="JUZ35" s="187"/>
      <c r="JVA35" s="187"/>
      <c r="JVB35" s="188"/>
      <c r="JVC35" s="189"/>
      <c r="JVD35" s="187"/>
      <c r="JVE35" s="187"/>
      <c r="JVF35" s="187"/>
      <c r="JVG35" s="188"/>
      <c r="JVH35" s="189"/>
      <c r="JVI35" s="187"/>
      <c r="JVJ35" s="187"/>
      <c r="JVK35" s="187"/>
      <c r="JVL35" s="188"/>
      <c r="JVM35" s="189"/>
      <c r="JVN35" s="187"/>
      <c r="JVO35" s="187"/>
      <c r="JVP35" s="187"/>
      <c r="JVQ35" s="188"/>
      <c r="JVR35" s="189"/>
      <c r="JVS35" s="187"/>
      <c r="JVT35" s="187"/>
      <c r="JVU35" s="187"/>
      <c r="JVV35" s="188"/>
      <c r="JVW35" s="189"/>
      <c r="JVX35" s="187"/>
      <c r="JVY35" s="187"/>
      <c r="JVZ35" s="187"/>
      <c r="JWA35" s="188"/>
      <c r="JWB35" s="189"/>
      <c r="JWC35" s="187"/>
      <c r="JWD35" s="187"/>
      <c r="JWE35" s="187"/>
      <c r="JWF35" s="188"/>
      <c r="JWG35" s="189"/>
      <c r="JWH35" s="187"/>
      <c r="JWI35" s="187"/>
      <c r="JWJ35" s="187"/>
      <c r="JWK35" s="188"/>
      <c r="JWL35" s="189"/>
      <c r="JWM35" s="187"/>
      <c r="JWN35" s="187"/>
      <c r="JWO35" s="187"/>
      <c r="JWP35" s="188"/>
      <c r="JWQ35" s="189"/>
      <c r="JWR35" s="187"/>
      <c r="JWS35" s="187"/>
      <c r="JWT35" s="187"/>
      <c r="JWU35" s="188"/>
      <c r="JWV35" s="189"/>
      <c r="JWW35" s="187"/>
      <c r="JWX35" s="187"/>
      <c r="JWY35" s="187"/>
      <c r="JWZ35" s="188"/>
      <c r="JXA35" s="189"/>
      <c r="JXB35" s="187"/>
      <c r="JXC35" s="187"/>
      <c r="JXD35" s="187"/>
      <c r="JXE35" s="188"/>
      <c r="JXF35" s="189"/>
      <c r="JXG35" s="187"/>
      <c r="JXH35" s="187"/>
      <c r="JXI35" s="187"/>
      <c r="JXJ35" s="188"/>
      <c r="JXK35" s="189"/>
      <c r="JXL35" s="187"/>
      <c r="JXM35" s="187"/>
      <c r="JXN35" s="187"/>
      <c r="JXO35" s="188"/>
      <c r="JXP35" s="189"/>
      <c r="JXQ35" s="187"/>
      <c r="JXR35" s="187"/>
      <c r="JXS35" s="187"/>
      <c r="JXT35" s="188"/>
      <c r="JXU35" s="189"/>
      <c r="JXV35" s="187"/>
      <c r="JXW35" s="187"/>
      <c r="JXX35" s="187"/>
      <c r="JXY35" s="188"/>
      <c r="JXZ35" s="189"/>
      <c r="JYA35" s="187"/>
      <c r="JYB35" s="187"/>
      <c r="JYC35" s="187"/>
      <c r="JYD35" s="188"/>
      <c r="JYE35" s="189"/>
      <c r="JYF35" s="187"/>
      <c r="JYG35" s="187"/>
      <c r="JYH35" s="187"/>
      <c r="JYI35" s="188"/>
      <c r="JYJ35" s="189"/>
      <c r="JYK35" s="187"/>
      <c r="JYL35" s="187"/>
      <c r="JYM35" s="187"/>
      <c r="JYN35" s="188"/>
      <c r="JYO35" s="189"/>
      <c r="JYP35" s="187"/>
      <c r="JYQ35" s="187"/>
      <c r="JYR35" s="187"/>
      <c r="JYS35" s="188"/>
      <c r="JYT35" s="189"/>
      <c r="JYU35" s="187"/>
      <c r="JYV35" s="187"/>
      <c r="JYW35" s="187"/>
      <c r="JYX35" s="188"/>
      <c r="JYY35" s="189"/>
      <c r="JYZ35" s="187"/>
      <c r="JZA35" s="187"/>
      <c r="JZB35" s="187"/>
      <c r="JZC35" s="188"/>
      <c r="JZD35" s="189"/>
      <c r="JZE35" s="187"/>
      <c r="JZF35" s="187"/>
      <c r="JZG35" s="187"/>
      <c r="JZH35" s="188"/>
      <c r="JZI35" s="189"/>
      <c r="JZJ35" s="187"/>
      <c r="JZK35" s="187"/>
      <c r="JZL35" s="187"/>
      <c r="JZM35" s="188"/>
      <c r="JZN35" s="189"/>
      <c r="JZO35" s="187"/>
      <c r="JZP35" s="187"/>
      <c r="JZQ35" s="187"/>
      <c r="JZR35" s="188"/>
      <c r="JZS35" s="189"/>
      <c r="JZT35" s="187"/>
      <c r="JZU35" s="187"/>
      <c r="JZV35" s="187"/>
      <c r="JZW35" s="188"/>
      <c r="JZX35" s="189"/>
      <c r="JZY35" s="187"/>
      <c r="JZZ35" s="187"/>
      <c r="KAA35" s="187"/>
      <c r="KAB35" s="188"/>
      <c r="KAC35" s="189"/>
      <c r="KAD35" s="187"/>
      <c r="KAE35" s="187"/>
      <c r="KAF35" s="187"/>
      <c r="KAG35" s="188"/>
      <c r="KAH35" s="189"/>
      <c r="KAI35" s="187"/>
      <c r="KAJ35" s="187"/>
      <c r="KAK35" s="187"/>
      <c r="KAL35" s="188"/>
      <c r="KAM35" s="189"/>
      <c r="KAN35" s="187"/>
      <c r="KAO35" s="187"/>
      <c r="KAP35" s="187"/>
      <c r="KAQ35" s="188"/>
      <c r="KAR35" s="189"/>
      <c r="KAS35" s="187"/>
      <c r="KAT35" s="187"/>
      <c r="KAU35" s="187"/>
      <c r="KAV35" s="188"/>
      <c r="KAW35" s="189"/>
      <c r="KAX35" s="187"/>
      <c r="KAY35" s="187"/>
      <c r="KAZ35" s="187"/>
      <c r="KBA35" s="188"/>
      <c r="KBB35" s="189"/>
      <c r="KBC35" s="187"/>
      <c r="KBD35" s="187"/>
      <c r="KBE35" s="187"/>
      <c r="KBF35" s="188"/>
      <c r="KBG35" s="189"/>
      <c r="KBH35" s="187"/>
      <c r="KBI35" s="187"/>
      <c r="KBJ35" s="187"/>
      <c r="KBK35" s="188"/>
      <c r="KBL35" s="189"/>
      <c r="KBM35" s="187"/>
      <c r="KBN35" s="187"/>
      <c r="KBO35" s="187"/>
      <c r="KBP35" s="188"/>
      <c r="KBQ35" s="189"/>
      <c r="KBR35" s="187"/>
      <c r="KBS35" s="187"/>
      <c r="KBT35" s="187"/>
      <c r="KBU35" s="188"/>
      <c r="KBV35" s="189"/>
      <c r="KBW35" s="187"/>
      <c r="KBX35" s="187"/>
      <c r="KBY35" s="187"/>
      <c r="KBZ35" s="188"/>
      <c r="KCA35" s="189"/>
      <c r="KCB35" s="187"/>
      <c r="KCC35" s="187"/>
      <c r="KCD35" s="187"/>
      <c r="KCE35" s="188"/>
      <c r="KCF35" s="189"/>
      <c r="KCG35" s="187"/>
      <c r="KCH35" s="187"/>
      <c r="KCI35" s="187"/>
      <c r="KCJ35" s="188"/>
      <c r="KCK35" s="189"/>
      <c r="KCL35" s="187"/>
      <c r="KCM35" s="187"/>
      <c r="KCN35" s="187"/>
      <c r="KCO35" s="188"/>
      <c r="KCP35" s="189"/>
      <c r="KCQ35" s="187"/>
      <c r="KCR35" s="187"/>
      <c r="KCS35" s="187"/>
      <c r="KCT35" s="188"/>
      <c r="KCU35" s="189"/>
      <c r="KCV35" s="187"/>
      <c r="KCW35" s="187"/>
      <c r="KCX35" s="187"/>
      <c r="KCY35" s="188"/>
      <c r="KCZ35" s="189"/>
      <c r="KDA35" s="187"/>
      <c r="KDB35" s="187"/>
      <c r="KDC35" s="187"/>
      <c r="KDD35" s="188"/>
      <c r="KDE35" s="189"/>
      <c r="KDF35" s="187"/>
      <c r="KDG35" s="187"/>
      <c r="KDH35" s="187"/>
      <c r="KDI35" s="188"/>
      <c r="KDJ35" s="189"/>
      <c r="KDK35" s="187"/>
      <c r="KDL35" s="187"/>
      <c r="KDM35" s="187"/>
      <c r="KDN35" s="188"/>
      <c r="KDO35" s="189"/>
      <c r="KDP35" s="187"/>
      <c r="KDQ35" s="187"/>
      <c r="KDR35" s="187"/>
      <c r="KDS35" s="188"/>
      <c r="KDT35" s="189"/>
      <c r="KDU35" s="187"/>
      <c r="KDV35" s="187"/>
      <c r="KDW35" s="187"/>
      <c r="KDX35" s="188"/>
      <c r="KDY35" s="189"/>
      <c r="KDZ35" s="187"/>
      <c r="KEA35" s="187"/>
      <c r="KEB35" s="187"/>
      <c r="KEC35" s="188"/>
      <c r="KED35" s="189"/>
      <c r="KEE35" s="187"/>
      <c r="KEF35" s="187"/>
      <c r="KEG35" s="187"/>
      <c r="KEH35" s="188"/>
      <c r="KEI35" s="189"/>
      <c r="KEJ35" s="187"/>
      <c r="KEK35" s="187"/>
      <c r="KEL35" s="187"/>
      <c r="KEM35" s="188"/>
      <c r="KEN35" s="189"/>
      <c r="KEO35" s="187"/>
      <c r="KEP35" s="187"/>
      <c r="KEQ35" s="187"/>
      <c r="KER35" s="188"/>
      <c r="KES35" s="189"/>
      <c r="KET35" s="187"/>
      <c r="KEU35" s="187"/>
      <c r="KEV35" s="187"/>
      <c r="KEW35" s="188"/>
      <c r="KEX35" s="189"/>
      <c r="KEY35" s="187"/>
      <c r="KEZ35" s="187"/>
      <c r="KFA35" s="187"/>
      <c r="KFB35" s="188"/>
      <c r="KFC35" s="189"/>
      <c r="KFD35" s="187"/>
      <c r="KFE35" s="187"/>
      <c r="KFF35" s="187"/>
      <c r="KFG35" s="188"/>
      <c r="KFH35" s="189"/>
      <c r="KFI35" s="187"/>
      <c r="KFJ35" s="187"/>
      <c r="KFK35" s="187"/>
      <c r="KFL35" s="188"/>
      <c r="KFM35" s="189"/>
      <c r="KFN35" s="187"/>
      <c r="KFO35" s="187"/>
      <c r="KFP35" s="187"/>
      <c r="KFQ35" s="188"/>
      <c r="KFR35" s="189"/>
      <c r="KFS35" s="187"/>
      <c r="KFT35" s="187"/>
      <c r="KFU35" s="187"/>
      <c r="KFV35" s="188"/>
      <c r="KFW35" s="189"/>
      <c r="KFX35" s="187"/>
      <c r="KFY35" s="187"/>
      <c r="KFZ35" s="187"/>
      <c r="KGA35" s="188"/>
      <c r="KGB35" s="189"/>
      <c r="KGC35" s="187"/>
      <c r="KGD35" s="187"/>
      <c r="KGE35" s="187"/>
      <c r="KGF35" s="188"/>
      <c r="KGG35" s="189"/>
      <c r="KGH35" s="187"/>
      <c r="KGI35" s="187"/>
      <c r="KGJ35" s="187"/>
      <c r="KGK35" s="188"/>
      <c r="KGL35" s="189"/>
      <c r="KGM35" s="187"/>
      <c r="KGN35" s="187"/>
      <c r="KGO35" s="187"/>
      <c r="KGP35" s="188"/>
      <c r="KGQ35" s="189"/>
      <c r="KGR35" s="187"/>
      <c r="KGS35" s="187"/>
      <c r="KGT35" s="187"/>
      <c r="KGU35" s="188"/>
      <c r="KGV35" s="189"/>
      <c r="KGW35" s="187"/>
      <c r="KGX35" s="187"/>
      <c r="KGY35" s="187"/>
      <c r="KGZ35" s="188"/>
      <c r="KHA35" s="189"/>
      <c r="KHB35" s="187"/>
      <c r="KHC35" s="187"/>
      <c r="KHD35" s="187"/>
      <c r="KHE35" s="188"/>
      <c r="KHF35" s="189"/>
      <c r="KHG35" s="187"/>
      <c r="KHH35" s="187"/>
      <c r="KHI35" s="187"/>
      <c r="KHJ35" s="188"/>
      <c r="KHK35" s="189"/>
      <c r="KHL35" s="187"/>
      <c r="KHM35" s="187"/>
      <c r="KHN35" s="187"/>
      <c r="KHO35" s="188"/>
      <c r="KHP35" s="189"/>
      <c r="KHQ35" s="187"/>
      <c r="KHR35" s="187"/>
      <c r="KHS35" s="187"/>
      <c r="KHT35" s="188"/>
      <c r="KHU35" s="189"/>
      <c r="KHV35" s="187"/>
      <c r="KHW35" s="187"/>
      <c r="KHX35" s="187"/>
      <c r="KHY35" s="188"/>
      <c r="KHZ35" s="189"/>
      <c r="KIA35" s="187"/>
      <c r="KIB35" s="187"/>
      <c r="KIC35" s="187"/>
      <c r="KID35" s="188"/>
      <c r="KIE35" s="189"/>
      <c r="KIF35" s="187"/>
      <c r="KIG35" s="187"/>
      <c r="KIH35" s="187"/>
      <c r="KII35" s="188"/>
      <c r="KIJ35" s="189"/>
      <c r="KIK35" s="187"/>
      <c r="KIL35" s="187"/>
      <c r="KIM35" s="187"/>
      <c r="KIN35" s="188"/>
      <c r="KIO35" s="189"/>
      <c r="KIP35" s="187"/>
      <c r="KIQ35" s="187"/>
      <c r="KIR35" s="187"/>
      <c r="KIS35" s="188"/>
      <c r="KIT35" s="189"/>
      <c r="KIU35" s="187"/>
      <c r="KIV35" s="187"/>
      <c r="KIW35" s="187"/>
      <c r="KIX35" s="188"/>
      <c r="KIY35" s="189"/>
      <c r="KIZ35" s="187"/>
      <c r="KJA35" s="187"/>
      <c r="KJB35" s="187"/>
      <c r="KJC35" s="188"/>
      <c r="KJD35" s="189"/>
      <c r="KJE35" s="187"/>
      <c r="KJF35" s="187"/>
      <c r="KJG35" s="187"/>
      <c r="KJH35" s="188"/>
      <c r="KJI35" s="189"/>
      <c r="KJJ35" s="187"/>
      <c r="KJK35" s="187"/>
      <c r="KJL35" s="187"/>
      <c r="KJM35" s="188"/>
      <c r="KJN35" s="189"/>
      <c r="KJO35" s="187"/>
      <c r="KJP35" s="187"/>
      <c r="KJQ35" s="187"/>
      <c r="KJR35" s="188"/>
      <c r="KJS35" s="189"/>
      <c r="KJT35" s="187"/>
      <c r="KJU35" s="187"/>
      <c r="KJV35" s="187"/>
      <c r="KJW35" s="188"/>
      <c r="KJX35" s="189"/>
      <c r="KJY35" s="187"/>
      <c r="KJZ35" s="187"/>
      <c r="KKA35" s="187"/>
      <c r="KKB35" s="188"/>
      <c r="KKC35" s="189"/>
      <c r="KKD35" s="187"/>
      <c r="KKE35" s="187"/>
      <c r="KKF35" s="187"/>
      <c r="KKG35" s="188"/>
      <c r="KKH35" s="189"/>
      <c r="KKI35" s="187"/>
      <c r="KKJ35" s="187"/>
      <c r="KKK35" s="187"/>
      <c r="KKL35" s="188"/>
      <c r="KKM35" s="189"/>
      <c r="KKN35" s="187"/>
      <c r="KKO35" s="187"/>
      <c r="KKP35" s="187"/>
      <c r="KKQ35" s="188"/>
      <c r="KKR35" s="189"/>
      <c r="KKS35" s="187"/>
      <c r="KKT35" s="187"/>
      <c r="KKU35" s="187"/>
      <c r="KKV35" s="188"/>
      <c r="KKW35" s="189"/>
      <c r="KKX35" s="187"/>
      <c r="KKY35" s="187"/>
      <c r="KKZ35" s="187"/>
      <c r="KLA35" s="188"/>
      <c r="KLB35" s="189"/>
      <c r="KLC35" s="187"/>
      <c r="KLD35" s="187"/>
      <c r="KLE35" s="187"/>
      <c r="KLF35" s="188"/>
      <c r="KLG35" s="189"/>
      <c r="KLH35" s="187"/>
      <c r="KLI35" s="187"/>
      <c r="KLJ35" s="187"/>
      <c r="KLK35" s="188"/>
      <c r="KLL35" s="189"/>
      <c r="KLM35" s="187"/>
      <c r="KLN35" s="187"/>
      <c r="KLO35" s="187"/>
      <c r="KLP35" s="188"/>
      <c r="KLQ35" s="189"/>
      <c r="KLR35" s="187"/>
      <c r="KLS35" s="187"/>
      <c r="KLT35" s="187"/>
      <c r="KLU35" s="188"/>
      <c r="KLV35" s="189"/>
      <c r="KLW35" s="187"/>
      <c r="KLX35" s="187"/>
      <c r="KLY35" s="187"/>
      <c r="KLZ35" s="188"/>
      <c r="KMA35" s="189"/>
      <c r="KMB35" s="187"/>
      <c r="KMC35" s="187"/>
      <c r="KMD35" s="187"/>
      <c r="KME35" s="188"/>
      <c r="KMF35" s="189"/>
      <c r="KMG35" s="187"/>
      <c r="KMH35" s="187"/>
      <c r="KMI35" s="187"/>
      <c r="KMJ35" s="188"/>
      <c r="KMK35" s="189"/>
      <c r="KML35" s="187"/>
      <c r="KMM35" s="187"/>
      <c r="KMN35" s="187"/>
      <c r="KMO35" s="188"/>
      <c r="KMP35" s="189"/>
      <c r="KMQ35" s="187"/>
      <c r="KMR35" s="187"/>
      <c r="KMS35" s="187"/>
      <c r="KMT35" s="188"/>
      <c r="KMU35" s="189"/>
      <c r="KMV35" s="187"/>
      <c r="KMW35" s="187"/>
      <c r="KMX35" s="187"/>
      <c r="KMY35" s="188"/>
      <c r="KMZ35" s="189"/>
      <c r="KNA35" s="187"/>
      <c r="KNB35" s="187"/>
      <c r="KNC35" s="187"/>
      <c r="KND35" s="188"/>
      <c r="KNE35" s="189"/>
      <c r="KNF35" s="187"/>
      <c r="KNG35" s="187"/>
      <c r="KNH35" s="187"/>
      <c r="KNI35" s="188"/>
      <c r="KNJ35" s="189"/>
      <c r="KNK35" s="187"/>
      <c r="KNL35" s="187"/>
      <c r="KNM35" s="187"/>
      <c r="KNN35" s="188"/>
      <c r="KNO35" s="189"/>
      <c r="KNP35" s="187"/>
      <c r="KNQ35" s="187"/>
      <c r="KNR35" s="187"/>
      <c r="KNS35" s="188"/>
      <c r="KNT35" s="189"/>
      <c r="KNU35" s="187"/>
      <c r="KNV35" s="187"/>
      <c r="KNW35" s="187"/>
      <c r="KNX35" s="188"/>
      <c r="KNY35" s="189"/>
      <c r="KNZ35" s="187"/>
      <c r="KOA35" s="187"/>
      <c r="KOB35" s="187"/>
      <c r="KOC35" s="188"/>
      <c r="KOD35" s="189"/>
      <c r="KOE35" s="187"/>
      <c r="KOF35" s="187"/>
      <c r="KOG35" s="187"/>
      <c r="KOH35" s="188"/>
      <c r="KOI35" s="189"/>
      <c r="KOJ35" s="187"/>
      <c r="KOK35" s="187"/>
      <c r="KOL35" s="187"/>
      <c r="KOM35" s="188"/>
      <c r="KON35" s="189"/>
      <c r="KOO35" s="187"/>
      <c r="KOP35" s="187"/>
      <c r="KOQ35" s="187"/>
      <c r="KOR35" s="188"/>
      <c r="KOS35" s="189"/>
      <c r="KOT35" s="187"/>
      <c r="KOU35" s="187"/>
      <c r="KOV35" s="187"/>
      <c r="KOW35" s="188"/>
      <c r="KOX35" s="189"/>
      <c r="KOY35" s="187"/>
      <c r="KOZ35" s="187"/>
      <c r="KPA35" s="187"/>
      <c r="KPB35" s="188"/>
      <c r="KPC35" s="189"/>
      <c r="KPD35" s="187"/>
      <c r="KPE35" s="187"/>
      <c r="KPF35" s="187"/>
      <c r="KPG35" s="188"/>
      <c r="KPH35" s="189"/>
      <c r="KPI35" s="187"/>
      <c r="KPJ35" s="187"/>
      <c r="KPK35" s="187"/>
      <c r="KPL35" s="188"/>
      <c r="KPM35" s="189"/>
      <c r="KPN35" s="187"/>
      <c r="KPO35" s="187"/>
      <c r="KPP35" s="187"/>
      <c r="KPQ35" s="188"/>
      <c r="KPR35" s="189"/>
      <c r="KPS35" s="187"/>
      <c r="KPT35" s="187"/>
      <c r="KPU35" s="187"/>
      <c r="KPV35" s="188"/>
      <c r="KPW35" s="189"/>
      <c r="KPX35" s="187"/>
      <c r="KPY35" s="187"/>
      <c r="KPZ35" s="187"/>
      <c r="KQA35" s="188"/>
      <c r="KQB35" s="189"/>
      <c r="KQC35" s="187"/>
      <c r="KQD35" s="187"/>
      <c r="KQE35" s="187"/>
      <c r="KQF35" s="188"/>
      <c r="KQG35" s="189"/>
      <c r="KQH35" s="187"/>
      <c r="KQI35" s="187"/>
      <c r="KQJ35" s="187"/>
      <c r="KQK35" s="188"/>
      <c r="KQL35" s="189"/>
      <c r="KQM35" s="187"/>
      <c r="KQN35" s="187"/>
      <c r="KQO35" s="187"/>
      <c r="KQP35" s="188"/>
      <c r="KQQ35" s="189"/>
      <c r="KQR35" s="187"/>
      <c r="KQS35" s="187"/>
      <c r="KQT35" s="187"/>
      <c r="KQU35" s="188"/>
      <c r="KQV35" s="189"/>
      <c r="KQW35" s="187"/>
      <c r="KQX35" s="187"/>
      <c r="KQY35" s="187"/>
      <c r="KQZ35" s="188"/>
      <c r="KRA35" s="189"/>
      <c r="KRB35" s="187"/>
      <c r="KRC35" s="187"/>
      <c r="KRD35" s="187"/>
      <c r="KRE35" s="188"/>
      <c r="KRF35" s="189"/>
      <c r="KRG35" s="187"/>
      <c r="KRH35" s="187"/>
      <c r="KRI35" s="187"/>
      <c r="KRJ35" s="188"/>
      <c r="KRK35" s="189"/>
      <c r="KRL35" s="187"/>
      <c r="KRM35" s="187"/>
      <c r="KRN35" s="187"/>
      <c r="KRO35" s="188"/>
      <c r="KRP35" s="189"/>
      <c r="KRQ35" s="187"/>
      <c r="KRR35" s="187"/>
      <c r="KRS35" s="187"/>
      <c r="KRT35" s="188"/>
      <c r="KRU35" s="189"/>
      <c r="KRV35" s="187"/>
      <c r="KRW35" s="187"/>
      <c r="KRX35" s="187"/>
      <c r="KRY35" s="188"/>
      <c r="KRZ35" s="189"/>
      <c r="KSA35" s="187"/>
      <c r="KSB35" s="187"/>
      <c r="KSC35" s="187"/>
      <c r="KSD35" s="188"/>
      <c r="KSE35" s="189"/>
      <c r="KSF35" s="187"/>
      <c r="KSG35" s="187"/>
      <c r="KSH35" s="187"/>
      <c r="KSI35" s="188"/>
      <c r="KSJ35" s="189"/>
      <c r="KSK35" s="187"/>
      <c r="KSL35" s="187"/>
      <c r="KSM35" s="187"/>
      <c r="KSN35" s="188"/>
      <c r="KSO35" s="189"/>
      <c r="KSP35" s="187"/>
      <c r="KSQ35" s="187"/>
      <c r="KSR35" s="187"/>
      <c r="KSS35" s="188"/>
      <c r="KST35" s="189"/>
      <c r="KSU35" s="187"/>
      <c r="KSV35" s="187"/>
      <c r="KSW35" s="187"/>
      <c r="KSX35" s="188"/>
      <c r="KSY35" s="189"/>
      <c r="KSZ35" s="187"/>
      <c r="KTA35" s="187"/>
      <c r="KTB35" s="187"/>
      <c r="KTC35" s="188"/>
      <c r="KTD35" s="189"/>
      <c r="KTE35" s="187"/>
      <c r="KTF35" s="187"/>
      <c r="KTG35" s="187"/>
      <c r="KTH35" s="188"/>
      <c r="KTI35" s="189"/>
      <c r="KTJ35" s="187"/>
      <c r="KTK35" s="187"/>
      <c r="KTL35" s="187"/>
      <c r="KTM35" s="188"/>
      <c r="KTN35" s="189"/>
      <c r="KTO35" s="187"/>
      <c r="KTP35" s="187"/>
      <c r="KTQ35" s="187"/>
      <c r="KTR35" s="188"/>
      <c r="KTS35" s="189"/>
      <c r="KTT35" s="187"/>
      <c r="KTU35" s="187"/>
      <c r="KTV35" s="187"/>
      <c r="KTW35" s="188"/>
      <c r="KTX35" s="189"/>
      <c r="KTY35" s="187"/>
      <c r="KTZ35" s="187"/>
      <c r="KUA35" s="187"/>
      <c r="KUB35" s="188"/>
      <c r="KUC35" s="189"/>
      <c r="KUD35" s="187"/>
      <c r="KUE35" s="187"/>
      <c r="KUF35" s="187"/>
      <c r="KUG35" s="188"/>
      <c r="KUH35" s="189"/>
      <c r="KUI35" s="187"/>
      <c r="KUJ35" s="187"/>
      <c r="KUK35" s="187"/>
      <c r="KUL35" s="188"/>
      <c r="KUM35" s="189"/>
      <c r="KUN35" s="187"/>
      <c r="KUO35" s="187"/>
      <c r="KUP35" s="187"/>
      <c r="KUQ35" s="188"/>
      <c r="KUR35" s="189"/>
      <c r="KUS35" s="187"/>
      <c r="KUT35" s="187"/>
      <c r="KUU35" s="187"/>
      <c r="KUV35" s="188"/>
      <c r="KUW35" s="189"/>
      <c r="KUX35" s="187"/>
      <c r="KUY35" s="187"/>
      <c r="KUZ35" s="187"/>
      <c r="KVA35" s="188"/>
      <c r="KVB35" s="189"/>
      <c r="KVC35" s="187"/>
      <c r="KVD35" s="187"/>
      <c r="KVE35" s="187"/>
      <c r="KVF35" s="188"/>
      <c r="KVG35" s="189"/>
      <c r="KVH35" s="187"/>
      <c r="KVI35" s="187"/>
      <c r="KVJ35" s="187"/>
      <c r="KVK35" s="188"/>
      <c r="KVL35" s="189"/>
      <c r="KVM35" s="187"/>
      <c r="KVN35" s="187"/>
      <c r="KVO35" s="187"/>
      <c r="KVP35" s="188"/>
      <c r="KVQ35" s="189"/>
      <c r="KVR35" s="187"/>
      <c r="KVS35" s="187"/>
      <c r="KVT35" s="187"/>
      <c r="KVU35" s="188"/>
      <c r="KVV35" s="189"/>
      <c r="KVW35" s="187"/>
      <c r="KVX35" s="187"/>
      <c r="KVY35" s="187"/>
      <c r="KVZ35" s="188"/>
      <c r="KWA35" s="189"/>
      <c r="KWB35" s="187"/>
      <c r="KWC35" s="187"/>
      <c r="KWD35" s="187"/>
      <c r="KWE35" s="188"/>
      <c r="KWF35" s="189"/>
      <c r="KWG35" s="187"/>
      <c r="KWH35" s="187"/>
      <c r="KWI35" s="187"/>
      <c r="KWJ35" s="188"/>
      <c r="KWK35" s="189"/>
      <c r="KWL35" s="187"/>
      <c r="KWM35" s="187"/>
      <c r="KWN35" s="187"/>
      <c r="KWO35" s="188"/>
      <c r="KWP35" s="189"/>
      <c r="KWQ35" s="187"/>
      <c r="KWR35" s="187"/>
      <c r="KWS35" s="187"/>
      <c r="KWT35" s="188"/>
      <c r="KWU35" s="189"/>
      <c r="KWV35" s="187"/>
      <c r="KWW35" s="187"/>
      <c r="KWX35" s="187"/>
      <c r="KWY35" s="188"/>
      <c r="KWZ35" s="189"/>
      <c r="KXA35" s="187"/>
      <c r="KXB35" s="187"/>
      <c r="KXC35" s="187"/>
      <c r="KXD35" s="188"/>
      <c r="KXE35" s="189"/>
      <c r="KXF35" s="187"/>
      <c r="KXG35" s="187"/>
      <c r="KXH35" s="187"/>
      <c r="KXI35" s="188"/>
      <c r="KXJ35" s="189"/>
      <c r="KXK35" s="187"/>
      <c r="KXL35" s="187"/>
      <c r="KXM35" s="187"/>
      <c r="KXN35" s="188"/>
      <c r="KXO35" s="189"/>
      <c r="KXP35" s="187"/>
      <c r="KXQ35" s="187"/>
      <c r="KXR35" s="187"/>
      <c r="KXS35" s="188"/>
      <c r="KXT35" s="189"/>
      <c r="KXU35" s="187"/>
      <c r="KXV35" s="187"/>
      <c r="KXW35" s="187"/>
      <c r="KXX35" s="188"/>
      <c r="KXY35" s="189"/>
      <c r="KXZ35" s="187"/>
      <c r="KYA35" s="187"/>
      <c r="KYB35" s="187"/>
      <c r="KYC35" s="188"/>
      <c r="KYD35" s="189"/>
      <c r="KYE35" s="187"/>
      <c r="KYF35" s="187"/>
      <c r="KYG35" s="187"/>
      <c r="KYH35" s="188"/>
      <c r="KYI35" s="189"/>
      <c r="KYJ35" s="187"/>
      <c r="KYK35" s="187"/>
      <c r="KYL35" s="187"/>
      <c r="KYM35" s="188"/>
      <c r="KYN35" s="189"/>
      <c r="KYO35" s="187"/>
      <c r="KYP35" s="187"/>
      <c r="KYQ35" s="187"/>
      <c r="KYR35" s="188"/>
      <c r="KYS35" s="189"/>
      <c r="KYT35" s="187"/>
      <c r="KYU35" s="187"/>
      <c r="KYV35" s="187"/>
      <c r="KYW35" s="188"/>
      <c r="KYX35" s="189"/>
      <c r="KYY35" s="187"/>
      <c r="KYZ35" s="187"/>
      <c r="KZA35" s="187"/>
      <c r="KZB35" s="188"/>
      <c r="KZC35" s="189"/>
      <c r="KZD35" s="187"/>
      <c r="KZE35" s="187"/>
      <c r="KZF35" s="187"/>
      <c r="KZG35" s="188"/>
      <c r="KZH35" s="189"/>
      <c r="KZI35" s="187"/>
      <c r="KZJ35" s="187"/>
      <c r="KZK35" s="187"/>
      <c r="KZL35" s="188"/>
      <c r="KZM35" s="189"/>
      <c r="KZN35" s="187"/>
      <c r="KZO35" s="187"/>
      <c r="KZP35" s="187"/>
      <c r="KZQ35" s="188"/>
      <c r="KZR35" s="189"/>
      <c r="KZS35" s="187"/>
      <c r="KZT35" s="187"/>
      <c r="KZU35" s="187"/>
      <c r="KZV35" s="188"/>
      <c r="KZW35" s="189"/>
      <c r="KZX35" s="187"/>
      <c r="KZY35" s="187"/>
      <c r="KZZ35" s="187"/>
      <c r="LAA35" s="188"/>
      <c r="LAB35" s="189"/>
      <c r="LAC35" s="187"/>
      <c r="LAD35" s="187"/>
      <c r="LAE35" s="187"/>
      <c r="LAF35" s="188"/>
      <c r="LAG35" s="189"/>
      <c r="LAH35" s="187"/>
      <c r="LAI35" s="187"/>
      <c r="LAJ35" s="187"/>
      <c r="LAK35" s="188"/>
      <c r="LAL35" s="189"/>
      <c r="LAM35" s="187"/>
      <c r="LAN35" s="187"/>
      <c r="LAO35" s="187"/>
      <c r="LAP35" s="188"/>
      <c r="LAQ35" s="189"/>
      <c r="LAR35" s="187"/>
      <c r="LAS35" s="187"/>
      <c r="LAT35" s="187"/>
      <c r="LAU35" s="188"/>
      <c r="LAV35" s="189"/>
      <c r="LAW35" s="187"/>
      <c r="LAX35" s="187"/>
      <c r="LAY35" s="187"/>
      <c r="LAZ35" s="188"/>
      <c r="LBA35" s="189"/>
      <c r="LBB35" s="187"/>
      <c r="LBC35" s="187"/>
      <c r="LBD35" s="187"/>
      <c r="LBE35" s="188"/>
      <c r="LBF35" s="189"/>
      <c r="LBG35" s="187"/>
      <c r="LBH35" s="187"/>
      <c r="LBI35" s="187"/>
      <c r="LBJ35" s="188"/>
      <c r="LBK35" s="189"/>
      <c r="LBL35" s="187"/>
      <c r="LBM35" s="187"/>
      <c r="LBN35" s="187"/>
      <c r="LBO35" s="188"/>
      <c r="LBP35" s="189"/>
      <c r="LBQ35" s="187"/>
      <c r="LBR35" s="187"/>
      <c r="LBS35" s="187"/>
      <c r="LBT35" s="188"/>
      <c r="LBU35" s="189"/>
      <c r="LBV35" s="187"/>
      <c r="LBW35" s="187"/>
      <c r="LBX35" s="187"/>
      <c r="LBY35" s="188"/>
      <c r="LBZ35" s="189"/>
      <c r="LCA35" s="187"/>
      <c r="LCB35" s="187"/>
      <c r="LCC35" s="187"/>
      <c r="LCD35" s="188"/>
      <c r="LCE35" s="189"/>
      <c r="LCF35" s="187"/>
      <c r="LCG35" s="187"/>
      <c r="LCH35" s="187"/>
      <c r="LCI35" s="188"/>
      <c r="LCJ35" s="189"/>
      <c r="LCK35" s="187"/>
      <c r="LCL35" s="187"/>
      <c r="LCM35" s="187"/>
      <c r="LCN35" s="188"/>
      <c r="LCO35" s="189"/>
      <c r="LCP35" s="187"/>
      <c r="LCQ35" s="187"/>
      <c r="LCR35" s="187"/>
      <c r="LCS35" s="188"/>
      <c r="LCT35" s="189"/>
      <c r="LCU35" s="187"/>
      <c r="LCV35" s="187"/>
      <c r="LCW35" s="187"/>
      <c r="LCX35" s="188"/>
      <c r="LCY35" s="189"/>
      <c r="LCZ35" s="187"/>
      <c r="LDA35" s="187"/>
      <c r="LDB35" s="187"/>
      <c r="LDC35" s="188"/>
      <c r="LDD35" s="189"/>
      <c r="LDE35" s="187"/>
      <c r="LDF35" s="187"/>
      <c r="LDG35" s="187"/>
      <c r="LDH35" s="188"/>
      <c r="LDI35" s="189"/>
      <c r="LDJ35" s="187"/>
      <c r="LDK35" s="187"/>
      <c r="LDL35" s="187"/>
      <c r="LDM35" s="188"/>
      <c r="LDN35" s="189"/>
      <c r="LDO35" s="187"/>
      <c r="LDP35" s="187"/>
      <c r="LDQ35" s="187"/>
      <c r="LDR35" s="188"/>
      <c r="LDS35" s="189"/>
      <c r="LDT35" s="187"/>
      <c r="LDU35" s="187"/>
      <c r="LDV35" s="187"/>
      <c r="LDW35" s="188"/>
      <c r="LDX35" s="189"/>
      <c r="LDY35" s="187"/>
      <c r="LDZ35" s="187"/>
      <c r="LEA35" s="187"/>
      <c r="LEB35" s="188"/>
      <c r="LEC35" s="189"/>
      <c r="LED35" s="187"/>
      <c r="LEE35" s="187"/>
      <c r="LEF35" s="187"/>
      <c r="LEG35" s="188"/>
      <c r="LEH35" s="189"/>
      <c r="LEI35" s="187"/>
      <c r="LEJ35" s="187"/>
      <c r="LEK35" s="187"/>
      <c r="LEL35" s="188"/>
      <c r="LEM35" s="189"/>
      <c r="LEN35" s="187"/>
      <c r="LEO35" s="187"/>
      <c r="LEP35" s="187"/>
      <c r="LEQ35" s="188"/>
      <c r="LER35" s="189"/>
      <c r="LES35" s="187"/>
      <c r="LET35" s="187"/>
      <c r="LEU35" s="187"/>
      <c r="LEV35" s="188"/>
      <c r="LEW35" s="189"/>
      <c r="LEX35" s="187"/>
      <c r="LEY35" s="187"/>
      <c r="LEZ35" s="187"/>
      <c r="LFA35" s="188"/>
      <c r="LFB35" s="189"/>
      <c r="LFC35" s="187"/>
      <c r="LFD35" s="187"/>
      <c r="LFE35" s="187"/>
      <c r="LFF35" s="188"/>
      <c r="LFG35" s="189"/>
      <c r="LFH35" s="187"/>
      <c r="LFI35" s="187"/>
      <c r="LFJ35" s="187"/>
      <c r="LFK35" s="188"/>
      <c r="LFL35" s="189"/>
      <c r="LFM35" s="187"/>
      <c r="LFN35" s="187"/>
      <c r="LFO35" s="187"/>
      <c r="LFP35" s="188"/>
      <c r="LFQ35" s="189"/>
      <c r="LFR35" s="187"/>
      <c r="LFS35" s="187"/>
      <c r="LFT35" s="187"/>
      <c r="LFU35" s="188"/>
      <c r="LFV35" s="189"/>
      <c r="LFW35" s="187"/>
      <c r="LFX35" s="187"/>
      <c r="LFY35" s="187"/>
      <c r="LFZ35" s="188"/>
      <c r="LGA35" s="189"/>
      <c r="LGB35" s="187"/>
      <c r="LGC35" s="187"/>
      <c r="LGD35" s="187"/>
      <c r="LGE35" s="188"/>
      <c r="LGF35" s="189"/>
      <c r="LGG35" s="187"/>
      <c r="LGH35" s="187"/>
      <c r="LGI35" s="187"/>
      <c r="LGJ35" s="188"/>
      <c r="LGK35" s="189"/>
      <c r="LGL35" s="187"/>
      <c r="LGM35" s="187"/>
      <c r="LGN35" s="187"/>
      <c r="LGO35" s="188"/>
      <c r="LGP35" s="189"/>
      <c r="LGQ35" s="187"/>
      <c r="LGR35" s="187"/>
      <c r="LGS35" s="187"/>
      <c r="LGT35" s="188"/>
      <c r="LGU35" s="189"/>
      <c r="LGV35" s="187"/>
      <c r="LGW35" s="187"/>
      <c r="LGX35" s="187"/>
      <c r="LGY35" s="188"/>
      <c r="LGZ35" s="189"/>
      <c r="LHA35" s="187"/>
      <c r="LHB35" s="187"/>
      <c r="LHC35" s="187"/>
      <c r="LHD35" s="188"/>
      <c r="LHE35" s="189"/>
      <c r="LHF35" s="187"/>
      <c r="LHG35" s="187"/>
      <c r="LHH35" s="187"/>
      <c r="LHI35" s="188"/>
      <c r="LHJ35" s="189"/>
      <c r="LHK35" s="187"/>
      <c r="LHL35" s="187"/>
      <c r="LHM35" s="187"/>
      <c r="LHN35" s="188"/>
      <c r="LHO35" s="189"/>
      <c r="LHP35" s="187"/>
      <c r="LHQ35" s="187"/>
      <c r="LHR35" s="187"/>
      <c r="LHS35" s="188"/>
      <c r="LHT35" s="189"/>
      <c r="LHU35" s="187"/>
      <c r="LHV35" s="187"/>
      <c r="LHW35" s="187"/>
      <c r="LHX35" s="188"/>
      <c r="LHY35" s="189"/>
      <c r="LHZ35" s="187"/>
      <c r="LIA35" s="187"/>
      <c r="LIB35" s="187"/>
      <c r="LIC35" s="188"/>
      <c r="LID35" s="189"/>
      <c r="LIE35" s="187"/>
      <c r="LIF35" s="187"/>
      <c r="LIG35" s="187"/>
      <c r="LIH35" s="188"/>
      <c r="LII35" s="189"/>
      <c r="LIJ35" s="187"/>
      <c r="LIK35" s="187"/>
      <c r="LIL35" s="187"/>
      <c r="LIM35" s="188"/>
      <c r="LIN35" s="189"/>
      <c r="LIO35" s="187"/>
      <c r="LIP35" s="187"/>
      <c r="LIQ35" s="187"/>
      <c r="LIR35" s="188"/>
      <c r="LIS35" s="189"/>
      <c r="LIT35" s="187"/>
      <c r="LIU35" s="187"/>
      <c r="LIV35" s="187"/>
      <c r="LIW35" s="188"/>
      <c r="LIX35" s="189"/>
      <c r="LIY35" s="187"/>
      <c r="LIZ35" s="187"/>
      <c r="LJA35" s="187"/>
      <c r="LJB35" s="188"/>
      <c r="LJC35" s="189"/>
      <c r="LJD35" s="187"/>
      <c r="LJE35" s="187"/>
      <c r="LJF35" s="187"/>
      <c r="LJG35" s="188"/>
      <c r="LJH35" s="189"/>
      <c r="LJI35" s="187"/>
      <c r="LJJ35" s="187"/>
      <c r="LJK35" s="187"/>
      <c r="LJL35" s="188"/>
      <c r="LJM35" s="189"/>
      <c r="LJN35" s="187"/>
      <c r="LJO35" s="187"/>
      <c r="LJP35" s="187"/>
      <c r="LJQ35" s="188"/>
      <c r="LJR35" s="189"/>
      <c r="LJS35" s="187"/>
      <c r="LJT35" s="187"/>
      <c r="LJU35" s="187"/>
      <c r="LJV35" s="188"/>
      <c r="LJW35" s="189"/>
      <c r="LJX35" s="187"/>
      <c r="LJY35" s="187"/>
      <c r="LJZ35" s="187"/>
      <c r="LKA35" s="188"/>
      <c r="LKB35" s="189"/>
      <c r="LKC35" s="187"/>
      <c r="LKD35" s="187"/>
      <c r="LKE35" s="187"/>
      <c r="LKF35" s="188"/>
      <c r="LKG35" s="189"/>
      <c r="LKH35" s="187"/>
      <c r="LKI35" s="187"/>
      <c r="LKJ35" s="187"/>
      <c r="LKK35" s="188"/>
      <c r="LKL35" s="189"/>
      <c r="LKM35" s="187"/>
      <c r="LKN35" s="187"/>
      <c r="LKO35" s="187"/>
      <c r="LKP35" s="188"/>
      <c r="LKQ35" s="189"/>
      <c r="LKR35" s="187"/>
      <c r="LKS35" s="187"/>
      <c r="LKT35" s="187"/>
      <c r="LKU35" s="188"/>
      <c r="LKV35" s="189"/>
      <c r="LKW35" s="187"/>
      <c r="LKX35" s="187"/>
      <c r="LKY35" s="187"/>
      <c r="LKZ35" s="188"/>
      <c r="LLA35" s="189"/>
      <c r="LLB35" s="187"/>
      <c r="LLC35" s="187"/>
      <c r="LLD35" s="187"/>
      <c r="LLE35" s="188"/>
      <c r="LLF35" s="189"/>
      <c r="LLG35" s="187"/>
      <c r="LLH35" s="187"/>
      <c r="LLI35" s="187"/>
      <c r="LLJ35" s="188"/>
      <c r="LLK35" s="189"/>
      <c r="LLL35" s="187"/>
      <c r="LLM35" s="187"/>
      <c r="LLN35" s="187"/>
      <c r="LLO35" s="188"/>
      <c r="LLP35" s="189"/>
      <c r="LLQ35" s="187"/>
      <c r="LLR35" s="187"/>
      <c r="LLS35" s="187"/>
      <c r="LLT35" s="188"/>
      <c r="LLU35" s="189"/>
      <c r="LLV35" s="187"/>
      <c r="LLW35" s="187"/>
      <c r="LLX35" s="187"/>
      <c r="LLY35" s="188"/>
      <c r="LLZ35" s="189"/>
      <c r="LMA35" s="187"/>
      <c r="LMB35" s="187"/>
      <c r="LMC35" s="187"/>
      <c r="LMD35" s="188"/>
      <c r="LME35" s="189"/>
      <c r="LMF35" s="187"/>
      <c r="LMG35" s="187"/>
      <c r="LMH35" s="187"/>
      <c r="LMI35" s="188"/>
      <c r="LMJ35" s="189"/>
      <c r="LMK35" s="187"/>
      <c r="LML35" s="187"/>
      <c r="LMM35" s="187"/>
      <c r="LMN35" s="188"/>
      <c r="LMO35" s="189"/>
      <c r="LMP35" s="187"/>
      <c r="LMQ35" s="187"/>
      <c r="LMR35" s="187"/>
      <c r="LMS35" s="188"/>
      <c r="LMT35" s="189"/>
      <c r="LMU35" s="187"/>
      <c r="LMV35" s="187"/>
      <c r="LMW35" s="187"/>
      <c r="LMX35" s="188"/>
      <c r="LMY35" s="189"/>
      <c r="LMZ35" s="187"/>
      <c r="LNA35" s="187"/>
      <c r="LNB35" s="187"/>
      <c r="LNC35" s="188"/>
      <c r="LND35" s="189"/>
      <c r="LNE35" s="187"/>
      <c r="LNF35" s="187"/>
      <c r="LNG35" s="187"/>
      <c r="LNH35" s="188"/>
      <c r="LNI35" s="189"/>
      <c r="LNJ35" s="187"/>
      <c r="LNK35" s="187"/>
      <c r="LNL35" s="187"/>
      <c r="LNM35" s="188"/>
      <c r="LNN35" s="189"/>
      <c r="LNO35" s="187"/>
      <c r="LNP35" s="187"/>
      <c r="LNQ35" s="187"/>
      <c r="LNR35" s="188"/>
      <c r="LNS35" s="189"/>
      <c r="LNT35" s="187"/>
      <c r="LNU35" s="187"/>
      <c r="LNV35" s="187"/>
      <c r="LNW35" s="188"/>
      <c r="LNX35" s="189"/>
      <c r="LNY35" s="187"/>
      <c r="LNZ35" s="187"/>
      <c r="LOA35" s="187"/>
      <c r="LOB35" s="188"/>
      <c r="LOC35" s="189"/>
      <c r="LOD35" s="187"/>
      <c r="LOE35" s="187"/>
      <c r="LOF35" s="187"/>
      <c r="LOG35" s="188"/>
      <c r="LOH35" s="189"/>
      <c r="LOI35" s="187"/>
      <c r="LOJ35" s="187"/>
      <c r="LOK35" s="187"/>
      <c r="LOL35" s="188"/>
      <c r="LOM35" s="189"/>
      <c r="LON35" s="187"/>
      <c r="LOO35" s="187"/>
      <c r="LOP35" s="187"/>
      <c r="LOQ35" s="188"/>
      <c r="LOR35" s="189"/>
      <c r="LOS35" s="187"/>
      <c r="LOT35" s="187"/>
      <c r="LOU35" s="187"/>
      <c r="LOV35" s="188"/>
      <c r="LOW35" s="189"/>
      <c r="LOX35" s="187"/>
      <c r="LOY35" s="187"/>
      <c r="LOZ35" s="187"/>
      <c r="LPA35" s="188"/>
      <c r="LPB35" s="189"/>
      <c r="LPC35" s="187"/>
      <c r="LPD35" s="187"/>
      <c r="LPE35" s="187"/>
      <c r="LPF35" s="188"/>
      <c r="LPG35" s="189"/>
      <c r="LPH35" s="187"/>
      <c r="LPI35" s="187"/>
      <c r="LPJ35" s="187"/>
      <c r="LPK35" s="188"/>
      <c r="LPL35" s="189"/>
      <c r="LPM35" s="187"/>
      <c r="LPN35" s="187"/>
      <c r="LPO35" s="187"/>
      <c r="LPP35" s="188"/>
      <c r="LPQ35" s="189"/>
      <c r="LPR35" s="187"/>
      <c r="LPS35" s="187"/>
      <c r="LPT35" s="187"/>
      <c r="LPU35" s="188"/>
      <c r="LPV35" s="189"/>
      <c r="LPW35" s="187"/>
      <c r="LPX35" s="187"/>
      <c r="LPY35" s="187"/>
      <c r="LPZ35" s="188"/>
      <c r="LQA35" s="189"/>
      <c r="LQB35" s="187"/>
      <c r="LQC35" s="187"/>
      <c r="LQD35" s="187"/>
      <c r="LQE35" s="188"/>
      <c r="LQF35" s="189"/>
      <c r="LQG35" s="187"/>
      <c r="LQH35" s="187"/>
      <c r="LQI35" s="187"/>
      <c r="LQJ35" s="188"/>
      <c r="LQK35" s="189"/>
      <c r="LQL35" s="187"/>
      <c r="LQM35" s="187"/>
      <c r="LQN35" s="187"/>
      <c r="LQO35" s="188"/>
      <c r="LQP35" s="189"/>
      <c r="LQQ35" s="187"/>
      <c r="LQR35" s="187"/>
      <c r="LQS35" s="187"/>
      <c r="LQT35" s="188"/>
      <c r="LQU35" s="189"/>
      <c r="LQV35" s="187"/>
      <c r="LQW35" s="187"/>
      <c r="LQX35" s="187"/>
      <c r="LQY35" s="188"/>
      <c r="LQZ35" s="189"/>
      <c r="LRA35" s="187"/>
      <c r="LRB35" s="187"/>
      <c r="LRC35" s="187"/>
      <c r="LRD35" s="188"/>
      <c r="LRE35" s="189"/>
      <c r="LRF35" s="187"/>
      <c r="LRG35" s="187"/>
      <c r="LRH35" s="187"/>
      <c r="LRI35" s="188"/>
      <c r="LRJ35" s="189"/>
      <c r="LRK35" s="187"/>
      <c r="LRL35" s="187"/>
      <c r="LRM35" s="187"/>
      <c r="LRN35" s="188"/>
      <c r="LRO35" s="189"/>
      <c r="LRP35" s="187"/>
      <c r="LRQ35" s="187"/>
      <c r="LRR35" s="187"/>
      <c r="LRS35" s="188"/>
      <c r="LRT35" s="189"/>
      <c r="LRU35" s="187"/>
      <c r="LRV35" s="187"/>
      <c r="LRW35" s="187"/>
      <c r="LRX35" s="188"/>
      <c r="LRY35" s="189"/>
      <c r="LRZ35" s="187"/>
      <c r="LSA35" s="187"/>
      <c r="LSB35" s="187"/>
      <c r="LSC35" s="188"/>
      <c r="LSD35" s="189"/>
      <c r="LSE35" s="187"/>
      <c r="LSF35" s="187"/>
      <c r="LSG35" s="187"/>
      <c r="LSH35" s="188"/>
      <c r="LSI35" s="189"/>
      <c r="LSJ35" s="187"/>
      <c r="LSK35" s="187"/>
      <c r="LSL35" s="187"/>
      <c r="LSM35" s="188"/>
      <c r="LSN35" s="189"/>
      <c r="LSO35" s="187"/>
      <c r="LSP35" s="187"/>
      <c r="LSQ35" s="187"/>
      <c r="LSR35" s="188"/>
      <c r="LSS35" s="189"/>
      <c r="LST35" s="187"/>
      <c r="LSU35" s="187"/>
      <c r="LSV35" s="187"/>
      <c r="LSW35" s="188"/>
      <c r="LSX35" s="189"/>
      <c r="LSY35" s="187"/>
      <c r="LSZ35" s="187"/>
      <c r="LTA35" s="187"/>
      <c r="LTB35" s="188"/>
      <c r="LTC35" s="189"/>
      <c r="LTD35" s="187"/>
      <c r="LTE35" s="187"/>
      <c r="LTF35" s="187"/>
      <c r="LTG35" s="188"/>
      <c r="LTH35" s="189"/>
      <c r="LTI35" s="187"/>
      <c r="LTJ35" s="187"/>
      <c r="LTK35" s="187"/>
      <c r="LTL35" s="188"/>
      <c r="LTM35" s="189"/>
      <c r="LTN35" s="187"/>
      <c r="LTO35" s="187"/>
      <c r="LTP35" s="187"/>
      <c r="LTQ35" s="188"/>
      <c r="LTR35" s="189"/>
      <c r="LTS35" s="187"/>
      <c r="LTT35" s="187"/>
      <c r="LTU35" s="187"/>
      <c r="LTV35" s="188"/>
      <c r="LTW35" s="189"/>
      <c r="LTX35" s="187"/>
      <c r="LTY35" s="187"/>
      <c r="LTZ35" s="187"/>
      <c r="LUA35" s="188"/>
      <c r="LUB35" s="189"/>
      <c r="LUC35" s="187"/>
      <c r="LUD35" s="187"/>
      <c r="LUE35" s="187"/>
      <c r="LUF35" s="188"/>
      <c r="LUG35" s="189"/>
      <c r="LUH35" s="187"/>
      <c r="LUI35" s="187"/>
      <c r="LUJ35" s="187"/>
      <c r="LUK35" s="188"/>
      <c r="LUL35" s="189"/>
      <c r="LUM35" s="187"/>
      <c r="LUN35" s="187"/>
      <c r="LUO35" s="187"/>
      <c r="LUP35" s="188"/>
      <c r="LUQ35" s="189"/>
      <c r="LUR35" s="187"/>
      <c r="LUS35" s="187"/>
      <c r="LUT35" s="187"/>
      <c r="LUU35" s="188"/>
      <c r="LUV35" s="189"/>
      <c r="LUW35" s="187"/>
      <c r="LUX35" s="187"/>
      <c r="LUY35" s="187"/>
      <c r="LUZ35" s="188"/>
      <c r="LVA35" s="189"/>
      <c r="LVB35" s="187"/>
      <c r="LVC35" s="187"/>
      <c r="LVD35" s="187"/>
      <c r="LVE35" s="188"/>
      <c r="LVF35" s="189"/>
      <c r="LVG35" s="187"/>
      <c r="LVH35" s="187"/>
      <c r="LVI35" s="187"/>
      <c r="LVJ35" s="188"/>
      <c r="LVK35" s="189"/>
      <c r="LVL35" s="187"/>
      <c r="LVM35" s="187"/>
      <c r="LVN35" s="187"/>
      <c r="LVO35" s="188"/>
      <c r="LVP35" s="189"/>
      <c r="LVQ35" s="187"/>
      <c r="LVR35" s="187"/>
      <c r="LVS35" s="187"/>
      <c r="LVT35" s="188"/>
      <c r="LVU35" s="189"/>
      <c r="LVV35" s="187"/>
      <c r="LVW35" s="187"/>
      <c r="LVX35" s="187"/>
      <c r="LVY35" s="188"/>
      <c r="LVZ35" s="189"/>
      <c r="LWA35" s="187"/>
      <c r="LWB35" s="187"/>
      <c r="LWC35" s="187"/>
      <c r="LWD35" s="188"/>
      <c r="LWE35" s="189"/>
      <c r="LWF35" s="187"/>
      <c r="LWG35" s="187"/>
      <c r="LWH35" s="187"/>
      <c r="LWI35" s="188"/>
      <c r="LWJ35" s="189"/>
      <c r="LWK35" s="187"/>
      <c r="LWL35" s="187"/>
      <c r="LWM35" s="187"/>
      <c r="LWN35" s="188"/>
      <c r="LWO35" s="189"/>
      <c r="LWP35" s="187"/>
      <c r="LWQ35" s="187"/>
      <c r="LWR35" s="187"/>
      <c r="LWS35" s="188"/>
      <c r="LWT35" s="189"/>
      <c r="LWU35" s="187"/>
      <c r="LWV35" s="187"/>
      <c r="LWW35" s="187"/>
      <c r="LWX35" s="188"/>
      <c r="LWY35" s="189"/>
      <c r="LWZ35" s="187"/>
      <c r="LXA35" s="187"/>
      <c r="LXB35" s="187"/>
      <c r="LXC35" s="188"/>
      <c r="LXD35" s="189"/>
      <c r="LXE35" s="187"/>
      <c r="LXF35" s="187"/>
      <c r="LXG35" s="187"/>
      <c r="LXH35" s="188"/>
      <c r="LXI35" s="189"/>
      <c r="LXJ35" s="187"/>
      <c r="LXK35" s="187"/>
      <c r="LXL35" s="187"/>
      <c r="LXM35" s="188"/>
      <c r="LXN35" s="189"/>
      <c r="LXO35" s="187"/>
      <c r="LXP35" s="187"/>
      <c r="LXQ35" s="187"/>
      <c r="LXR35" s="188"/>
      <c r="LXS35" s="189"/>
      <c r="LXT35" s="187"/>
      <c r="LXU35" s="187"/>
      <c r="LXV35" s="187"/>
      <c r="LXW35" s="188"/>
      <c r="LXX35" s="189"/>
      <c r="LXY35" s="187"/>
      <c r="LXZ35" s="187"/>
      <c r="LYA35" s="187"/>
      <c r="LYB35" s="188"/>
      <c r="LYC35" s="189"/>
      <c r="LYD35" s="187"/>
      <c r="LYE35" s="187"/>
      <c r="LYF35" s="187"/>
      <c r="LYG35" s="188"/>
      <c r="LYH35" s="189"/>
      <c r="LYI35" s="187"/>
      <c r="LYJ35" s="187"/>
      <c r="LYK35" s="187"/>
      <c r="LYL35" s="188"/>
      <c r="LYM35" s="189"/>
      <c r="LYN35" s="187"/>
      <c r="LYO35" s="187"/>
      <c r="LYP35" s="187"/>
      <c r="LYQ35" s="188"/>
      <c r="LYR35" s="189"/>
      <c r="LYS35" s="187"/>
      <c r="LYT35" s="187"/>
      <c r="LYU35" s="187"/>
      <c r="LYV35" s="188"/>
      <c r="LYW35" s="189"/>
      <c r="LYX35" s="187"/>
      <c r="LYY35" s="187"/>
      <c r="LYZ35" s="187"/>
      <c r="LZA35" s="188"/>
      <c r="LZB35" s="189"/>
      <c r="LZC35" s="187"/>
      <c r="LZD35" s="187"/>
      <c r="LZE35" s="187"/>
      <c r="LZF35" s="188"/>
      <c r="LZG35" s="189"/>
      <c r="LZH35" s="187"/>
      <c r="LZI35" s="187"/>
      <c r="LZJ35" s="187"/>
      <c r="LZK35" s="188"/>
      <c r="LZL35" s="189"/>
      <c r="LZM35" s="187"/>
      <c r="LZN35" s="187"/>
      <c r="LZO35" s="187"/>
      <c r="LZP35" s="188"/>
      <c r="LZQ35" s="189"/>
      <c r="LZR35" s="187"/>
      <c r="LZS35" s="187"/>
      <c r="LZT35" s="187"/>
      <c r="LZU35" s="188"/>
      <c r="LZV35" s="189"/>
      <c r="LZW35" s="187"/>
      <c r="LZX35" s="187"/>
      <c r="LZY35" s="187"/>
      <c r="LZZ35" s="188"/>
      <c r="MAA35" s="189"/>
      <c r="MAB35" s="187"/>
      <c r="MAC35" s="187"/>
      <c r="MAD35" s="187"/>
      <c r="MAE35" s="188"/>
      <c r="MAF35" s="189"/>
      <c r="MAG35" s="187"/>
      <c r="MAH35" s="187"/>
      <c r="MAI35" s="187"/>
      <c r="MAJ35" s="188"/>
      <c r="MAK35" s="189"/>
      <c r="MAL35" s="187"/>
      <c r="MAM35" s="187"/>
      <c r="MAN35" s="187"/>
      <c r="MAO35" s="188"/>
      <c r="MAP35" s="189"/>
      <c r="MAQ35" s="187"/>
      <c r="MAR35" s="187"/>
      <c r="MAS35" s="187"/>
      <c r="MAT35" s="188"/>
      <c r="MAU35" s="189"/>
      <c r="MAV35" s="187"/>
      <c r="MAW35" s="187"/>
      <c r="MAX35" s="187"/>
      <c r="MAY35" s="188"/>
      <c r="MAZ35" s="189"/>
      <c r="MBA35" s="187"/>
      <c r="MBB35" s="187"/>
      <c r="MBC35" s="187"/>
      <c r="MBD35" s="188"/>
      <c r="MBE35" s="189"/>
      <c r="MBF35" s="187"/>
      <c r="MBG35" s="187"/>
      <c r="MBH35" s="187"/>
      <c r="MBI35" s="188"/>
      <c r="MBJ35" s="189"/>
      <c r="MBK35" s="187"/>
      <c r="MBL35" s="187"/>
      <c r="MBM35" s="187"/>
      <c r="MBN35" s="188"/>
      <c r="MBO35" s="189"/>
      <c r="MBP35" s="187"/>
      <c r="MBQ35" s="187"/>
      <c r="MBR35" s="187"/>
      <c r="MBS35" s="188"/>
      <c r="MBT35" s="189"/>
      <c r="MBU35" s="187"/>
      <c r="MBV35" s="187"/>
      <c r="MBW35" s="187"/>
      <c r="MBX35" s="188"/>
      <c r="MBY35" s="189"/>
      <c r="MBZ35" s="187"/>
      <c r="MCA35" s="187"/>
      <c r="MCB35" s="187"/>
      <c r="MCC35" s="188"/>
      <c r="MCD35" s="189"/>
      <c r="MCE35" s="187"/>
      <c r="MCF35" s="187"/>
      <c r="MCG35" s="187"/>
      <c r="MCH35" s="188"/>
      <c r="MCI35" s="189"/>
      <c r="MCJ35" s="187"/>
      <c r="MCK35" s="187"/>
      <c r="MCL35" s="187"/>
      <c r="MCM35" s="188"/>
      <c r="MCN35" s="189"/>
      <c r="MCO35" s="187"/>
      <c r="MCP35" s="187"/>
      <c r="MCQ35" s="187"/>
      <c r="MCR35" s="188"/>
      <c r="MCS35" s="189"/>
      <c r="MCT35" s="187"/>
      <c r="MCU35" s="187"/>
      <c r="MCV35" s="187"/>
      <c r="MCW35" s="188"/>
      <c r="MCX35" s="189"/>
      <c r="MCY35" s="187"/>
      <c r="MCZ35" s="187"/>
      <c r="MDA35" s="187"/>
      <c r="MDB35" s="188"/>
      <c r="MDC35" s="189"/>
      <c r="MDD35" s="187"/>
      <c r="MDE35" s="187"/>
      <c r="MDF35" s="187"/>
      <c r="MDG35" s="188"/>
      <c r="MDH35" s="189"/>
      <c r="MDI35" s="187"/>
      <c r="MDJ35" s="187"/>
      <c r="MDK35" s="187"/>
      <c r="MDL35" s="188"/>
      <c r="MDM35" s="189"/>
      <c r="MDN35" s="187"/>
      <c r="MDO35" s="187"/>
      <c r="MDP35" s="187"/>
      <c r="MDQ35" s="188"/>
      <c r="MDR35" s="189"/>
      <c r="MDS35" s="187"/>
      <c r="MDT35" s="187"/>
      <c r="MDU35" s="187"/>
      <c r="MDV35" s="188"/>
      <c r="MDW35" s="189"/>
      <c r="MDX35" s="187"/>
      <c r="MDY35" s="187"/>
      <c r="MDZ35" s="187"/>
      <c r="MEA35" s="188"/>
      <c r="MEB35" s="189"/>
      <c r="MEC35" s="187"/>
      <c r="MED35" s="187"/>
      <c r="MEE35" s="187"/>
      <c r="MEF35" s="188"/>
      <c r="MEG35" s="189"/>
      <c r="MEH35" s="187"/>
      <c r="MEI35" s="187"/>
      <c r="MEJ35" s="187"/>
      <c r="MEK35" s="188"/>
      <c r="MEL35" s="189"/>
      <c r="MEM35" s="187"/>
      <c r="MEN35" s="187"/>
      <c r="MEO35" s="187"/>
      <c r="MEP35" s="188"/>
      <c r="MEQ35" s="189"/>
      <c r="MER35" s="187"/>
      <c r="MES35" s="187"/>
      <c r="MET35" s="187"/>
      <c r="MEU35" s="188"/>
      <c r="MEV35" s="189"/>
      <c r="MEW35" s="187"/>
      <c r="MEX35" s="187"/>
      <c r="MEY35" s="187"/>
      <c r="MEZ35" s="188"/>
      <c r="MFA35" s="189"/>
      <c r="MFB35" s="187"/>
      <c r="MFC35" s="187"/>
      <c r="MFD35" s="187"/>
      <c r="MFE35" s="188"/>
      <c r="MFF35" s="189"/>
      <c r="MFG35" s="187"/>
      <c r="MFH35" s="187"/>
      <c r="MFI35" s="187"/>
      <c r="MFJ35" s="188"/>
      <c r="MFK35" s="189"/>
      <c r="MFL35" s="187"/>
      <c r="MFM35" s="187"/>
      <c r="MFN35" s="187"/>
      <c r="MFO35" s="188"/>
      <c r="MFP35" s="189"/>
      <c r="MFQ35" s="187"/>
      <c r="MFR35" s="187"/>
      <c r="MFS35" s="187"/>
      <c r="MFT35" s="188"/>
      <c r="MFU35" s="189"/>
      <c r="MFV35" s="187"/>
      <c r="MFW35" s="187"/>
      <c r="MFX35" s="187"/>
      <c r="MFY35" s="188"/>
      <c r="MFZ35" s="189"/>
      <c r="MGA35" s="187"/>
      <c r="MGB35" s="187"/>
      <c r="MGC35" s="187"/>
      <c r="MGD35" s="188"/>
      <c r="MGE35" s="189"/>
      <c r="MGF35" s="187"/>
      <c r="MGG35" s="187"/>
      <c r="MGH35" s="187"/>
      <c r="MGI35" s="188"/>
      <c r="MGJ35" s="189"/>
      <c r="MGK35" s="187"/>
      <c r="MGL35" s="187"/>
      <c r="MGM35" s="187"/>
      <c r="MGN35" s="188"/>
      <c r="MGO35" s="189"/>
      <c r="MGP35" s="187"/>
      <c r="MGQ35" s="187"/>
      <c r="MGR35" s="187"/>
      <c r="MGS35" s="188"/>
      <c r="MGT35" s="189"/>
      <c r="MGU35" s="187"/>
      <c r="MGV35" s="187"/>
      <c r="MGW35" s="187"/>
      <c r="MGX35" s="188"/>
      <c r="MGY35" s="189"/>
      <c r="MGZ35" s="187"/>
      <c r="MHA35" s="187"/>
      <c r="MHB35" s="187"/>
      <c r="MHC35" s="188"/>
      <c r="MHD35" s="189"/>
      <c r="MHE35" s="187"/>
      <c r="MHF35" s="187"/>
      <c r="MHG35" s="187"/>
      <c r="MHH35" s="188"/>
      <c r="MHI35" s="189"/>
      <c r="MHJ35" s="187"/>
      <c r="MHK35" s="187"/>
      <c r="MHL35" s="187"/>
      <c r="MHM35" s="188"/>
      <c r="MHN35" s="189"/>
      <c r="MHO35" s="187"/>
      <c r="MHP35" s="187"/>
      <c r="MHQ35" s="187"/>
      <c r="MHR35" s="188"/>
      <c r="MHS35" s="189"/>
      <c r="MHT35" s="187"/>
      <c r="MHU35" s="187"/>
      <c r="MHV35" s="187"/>
      <c r="MHW35" s="188"/>
      <c r="MHX35" s="189"/>
      <c r="MHY35" s="187"/>
      <c r="MHZ35" s="187"/>
      <c r="MIA35" s="187"/>
      <c r="MIB35" s="188"/>
      <c r="MIC35" s="189"/>
      <c r="MID35" s="187"/>
      <c r="MIE35" s="187"/>
      <c r="MIF35" s="187"/>
      <c r="MIG35" s="188"/>
      <c r="MIH35" s="189"/>
      <c r="MII35" s="187"/>
      <c r="MIJ35" s="187"/>
      <c r="MIK35" s="187"/>
      <c r="MIL35" s="188"/>
      <c r="MIM35" s="189"/>
      <c r="MIN35" s="187"/>
      <c r="MIO35" s="187"/>
      <c r="MIP35" s="187"/>
      <c r="MIQ35" s="188"/>
      <c r="MIR35" s="189"/>
      <c r="MIS35" s="187"/>
      <c r="MIT35" s="187"/>
      <c r="MIU35" s="187"/>
      <c r="MIV35" s="188"/>
      <c r="MIW35" s="189"/>
      <c r="MIX35" s="187"/>
      <c r="MIY35" s="187"/>
      <c r="MIZ35" s="187"/>
      <c r="MJA35" s="188"/>
      <c r="MJB35" s="189"/>
      <c r="MJC35" s="187"/>
      <c r="MJD35" s="187"/>
      <c r="MJE35" s="187"/>
      <c r="MJF35" s="188"/>
      <c r="MJG35" s="189"/>
      <c r="MJH35" s="187"/>
      <c r="MJI35" s="187"/>
      <c r="MJJ35" s="187"/>
      <c r="MJK35" s="188"/>
      <c r="MJL35" s="189"/>
      <c r="MJM35" s="187"/>
      <c r="MJN35" s="187"/>
      <c r="MJO35" s="187"/>
      <c r="MJP35" s="188"/>
      <c r="MJQ35" s="189"/>
      <c r="MJR35" s="187"/>
      <c r="MJS35" s="187"/>
      <c r="MJT35" s="187"/>
      <c r="MJU35" s="188"/>
      <c r="MJV35" s="189"/>
      <c r="MJW35" s="187"/>
      <c r="MJX35" s="187"/>
      <c r="MJY35" s="187"/>
      <c r="MJZ35" s="188"/>
      <c r="MKA35" s="189"/>
      <c r="MKB35" s="187"/>
      <c r="MKC35" s="187"/>
      <c r="MKD35" s="187"/>
      <c r="MKE35" s="188"/>
      <c r="MKF35" s="189"/>
      <c r="MKG35" s="187"/>
      <c r="MKH35" s="187"/>
      <c r="MKI35" s="187"/>
      <c r="MKJ35" s="188"/>
      <c r="MKK35" s="189"/>
      <c r="MKL35" s="187"/>
      <c r="MKM35" s="187"/>
      <c r="MKN35" s="187"/>
      <c r="MKO35" s="188"/>
      <c r="MKP35" s="189"/>
      <c r="MKQ35" s="187"/>
      <c r="MKR35" s="187"/>
      <c r="MKS35" s="187"/>
      <c r="MKT35" s="188"/>
      <c r="MKU35" s="189"/>
      <c r="MKV35" s="187"/>
      <c r="MKW35" s="187"/>
      <c r="MKX35" s="187"/>
      <c r="MKY35" s="188"/>
      <c r="MKZ35" s="189"/>
      <c r="MLA35" s="187"/>
      <c r="MLB35" s="187"/>
      <c r="MLC35" s="187"/>
      <c r="MLD35" s="188"/>
      <c r="MLE35" s="189"/>
      <c r="MLF35" s="187"/>
      <c r="MLG35" s="187"/>
      <c r="MLH35" s="187"/>
      <c r="MLI35" s="188"/>
      <c r="MLJ35" s="189"/>
      <c r="MLK35" s="187"/>
      <c r="MLL35" s="187"/>
      <c r="MLM35" s="187"/>
      <c r="MLN35" s="188"/>
      <c r="MLO35" s="189"/>
      <c r="MLP35" s="187"/>
      <c r="MLQ35" s="187"/>
      <c r="MLR35" s="187"/>
      <c r="MLS35" s="188"/>
      <c r="MLT35" s="189"/>
      <c r="MLU35" s="187"/>
      <c r="MLV35" s="187"/>
      <c r="MLW35" s="187"/>
      <c r="MLX35" s="188"/>
      <c r="MLY35" s="189"/>
      <c r="MLZ35" s="187"/>
      <c r="MMA35" s="187"/>
      <c r="MMB35" s="187"/>
      <c r="MMC35" s="188"/>
      <c r="MMD35" s="189"/>
      <c r="MME35" s="187"/>
      <c r="MMF35" s="187"/>
      <c r="MMG35" s="187"/>
      <c r="MMH35" s="188"/>
      <c r="MMI35" s="189"/>
      <c r="MMJ35" s="187"/>
      <c r="MMK35" s="187"/>
      <c r="MML35" s="187"/>
      <c r="MMM35" s="188"/>
      <c r="MMN35" s="189"/>
      <c r="MMO35" s="187"/>
      <c r="MMP35" s="187"/>
      <c r="MMQ35" s="187"/>
      <c r="MMR35" s="188"/>
      <c r="MMS35" s="189"/>
      <c r="MMT35" s="187"/>
      <c r="MMU35" s="187"/>
      <c r="MMV35" s="187"/>
      <c r="MMW35" s="188"/>
      <c r="MMX35" s="189"/>
      <c r="MMY35" s="187"/>
      <c r="MMZ35" s="187"/>
      <c r="MNA35" s="187"/>
      <c r="MNB35" s="188"/>
      <c r="MNC35" s="189"/>
      <c r="MND35" s="187"/>
      <c r="MNE35" s="187"/>
      <c r="MNF35" s="187"/>
      <c r="MNG35" s="188"/>
      <c r="MNH35" s="189"/>
      <c r="MNI35" s="187"/>
      <c r="MNJ35" s="187"/>
      <c r="MNK35" s="187"/>
      <c r="MNL35" s="188"/>
      <c r="MNM35" s="189"/>
      <c r="MNN35" s="187"/>
      <c r="MNO35" s="187"/>
      <c r="MNP35" s="187"/>
      <c r="MNQ35" s="188"/>
      <c r="MNR35" s="189"/>
      <c r="MNS35" s="187"/>
      <c r="MNT35" s="187"/>
      <c r="MNU35" s="187"/>
      <c r="MNV35" s="188"/>
      <c r="MNW35" s="189"/>
      <c r="MNX35" s="187"/>
      <c r="MNY35" s="187"/>
      <c r="MNZ35" s="187"/>
      <c r="MOA35" s="188"/>
      <c r="MOB35" s="189"/>
      <c r="MOC35" s="187"/>
      <c r="MOD35" s="187"/>
      <c r="MOE35" s="187"/>
      <c r="MOF35" s="188"/>
      <c r="MOG35" s="189"/>
      <c r="MOH35" s="187"/>
      <c r="MOI35" s="187"/>
      <c r="MOJ35" s="187"/>
      <c r="MOK35" s="188"/>
      <c r="MOL35" s="189"/>
      <c r="MOM35" s="187"/>
      <c r="MON35" s="187"/>
      <c r="MOO35" s="187"/>
      <c r="MOP35" s="188"/>
      <c r="MOQ35" s="189"/>
      <c r="MOR35" s="187"/>
      <c r="MOS35" s="187"/>
      <c r="MOT35" s="187"/>
      <c r="MOU35" s="188"/>
      <c r="MOV35" s="189"/>
      <c r="MOW35" s="187"/>
      <c r="MOX35" s="187"/>
      <c r="MOY35" s="187"/>
      <c r="MOZ35" s="188"/>
      <c r="MPA35" s="189"/>
      <c r="MPB35" s="187"/>
      <c r="MPC35" s="187"/>
      <c r="MPD35" s="187"/>
      <c r="MPE35" s="188"/>
      <c r="MPF35" s="189"/>
      <c r="MPG35" s="187"/>
      <c r="MPH35" s="187"/>
      <c r="MPI35" s="187"/>
      <c r="MPJ35" s="188"/>
      <c r="MPK35" s="189"/>
      <c r="MPL35" s="187"/>
      <c r="MPM35" s="187"/>
      <c r="MPN35" s="187"/>
      <c r="MPO35" s="188"/>
      <c r="MPP35" s="189"/>
      <c r="MPQ35" s="187"/>
      <c r="MPR35" s="187"/>
      <c r="MPS35" s="187"/>
      <c r="MPT35" s="188"/>
      <c r="MPU35" s="189"/>
      <c r="MPV35" s="187"/>
      <c r="MPW35" s="187"/>
      <c r="MPX35" s="187"/>
      <c r="MPY35" s="188"/>
      <c r="MPZ35" s="189"/>
      <c r="MQA35" s="187"/>
      <c r="MQB35" s="187"/>
      <c r="MQC35" s="187"/>
      <c r="MQD35" s="188"/>
      <c r="MQE35" s="189"/>
      <c r="MQF35" s="187"/>
      <c r="MQG35" s="187"/>
      <c r="MQH35" s="187"/>
      <c r="MQI35" s="188"/>
      <c r="MQJ35" s="189"/>
      <c r="MQK35" s="187"/>
      <c r="MQL35" s="187"/>
      <c r="MQM35" s="187"/>
      <c r="MQN35" s="188"/>
      <c r="MQO35" s="189"/>
      <c r="MQP35" s="187"/>
      <c r="MQQ35" s="187"/>
      <c r="MQR35" s="187"/>
      <c r="MQS35" s="188"/>
      <c r="MQT35" s="189"/>
      <c r="MQU35" s="187"/>
      <c r="MQV35" s="187"/>
      <c r="MQW35" s="187"/>
      <c r="MQX35" s="188"/>
      <c r="MQY35" s="189"/>
      <c r="MQZ35" s="187"/>
      <c r="MRA35" s="187"/>
      <c r="MRB35" s="187"/>
      <c r="MRC35" s="188"/>
      <c r="MRD35" s="189"/>
      <c r="MRE35" s="187"/>
      <c r="MRF35" s="187"/>
      <c r="MRG35" s="187"/>
      <c r="MRH35" s="188"/>
      <c r="MRI35" s="189"/>
      <c r="MRJ35" s="187"/>
      <c r="MRK35" s="187"/>
      <c r="MRL35" s="187"/>
      <c r="MRM35" s="188"/>
      <c r="MRN35" s="189"/>
      <c r="MRO35" s="187"/>
      <c r="MRP35" s="187"/>
      <c r="MRQ35" s="187"/>
      <c r="MRR35" s="188"/>
      <c r="MRS35" s="189"/>
      <c r="MRT35" s="187"/>
      <c r="MRU35" s="187"/>
      <c r="MRV35" s="187"/>
      <c r="MRW35" s="188"/>
      <c r="MRX35" s="189"/>
      <c r="MRY35" s="187"/>
      <c r="MRZ35" s="187"/>
      <c r="MSA35" s="187"/>
      <c r="MSB35" s="188"/>
      <c r="MSC35" s="189"/>
      <c r="MSD35" s="187"/>
      <c r="MSE35" s="187"/>
      <c r="MSF35" s="187"/>
      <c r="MSG35" s="188"/>
      <c r="MSH35" s="189"/>
      <c r="MSI35" s="187"/>
      <c r="MSJ35" s="187"/>
      <c r="MSK35" s="187"/>
      <c r="MSL35" s="188"/>
      <c r="MSM35" s="189"/>
      <c r="MSN35" s="187"/>
      <c r="MSO35" s="187"/>
      <c r="MSP35" s="187"/>
      <c r="MSQ35" s="188"/>
      <c r="MSR35" s="189"/>
      <c r="MSS35" s="187"/>
      <c r="MST35" s="187"/>
      <c r="MSU35" s="187"/>
      <c r="MSV35" s="188"/>
      <c r="MSW35" s="189"/>
      <c r="MSX35" s="187"/>
      <c r="MSY35" s="187"/>
      <c r="MSZ35" s="187"/>
      <c r="MTA35" s="188"/>
      <c r="MTB35" s="189"/>
      <c r="MTC35" s="187"/>
      <c r="MTD35" s="187"/>
      <c r="MTE35" s="187"/>
      <c r="MTF35" s="188"/>
      <c r="MTG35" s="189"/>
      <c r="MTH35" s="187"/>
      <c r="MTI35" s="187"/>
      <c r="MTJ35" s="187"/>
      <c r="MTK35" s="188"/>
      <c r="MTL35" s="189"/>
      <c r="MTM35" s="187"/>
      <c r="MTN35" s="187"/>
      <c r="MTO35" s="187"/>
      <c r="MTP35" s="188"/>
      <c r="MTQ35" s="189"/>
      <c r="MTR35" s="187"/>
      <c r="MTS35" s="187"/>
      <c r="MTT35" s="187"/>
      <c r="MTU35" s="188"/>
      <c r="MTV35" s="189"/>
      <c r="MTW35" s="187"/>
      <c r="MTX35" s="187"/>
      <c r="MTY35" s="187"/>
      <c r="MTZ35" s="188"/>
      <c r="MUA35" s="189"/>
      <c r="MUB35" s="187"/>
      <c r="MUC35" s="187"/>
      <c r="MUD35" s="187"/>
      <c r="MUE35" s="188"/>
      <c r="MUF35" s="189"/>
      <c r="MUG35" s="187"/>
      <c r="MUH35" s="187"/>
      <c r="MUI35" s="187"/>
      <c r="MUJ35" s="188"/>
      <c r="MUK35" s="189"/>
      <c r="MUL35" s="187"/>
      <c r="MUM35" s="187"/>
      <c r="MUN35" s="187"/>
      <c r="MUO35" s="188"/>
      <c r="MUP35" s="189"/>
      <c r="MUQ35" s="187"/>
      <c r="MUR35" s="187"/>
      <c r="MUS35" s="187"/>
      <c r="MUT35" s="188"/>
      <c r="MUU35" s="189"/>
      <c r="MUV35" s="187"/>
      <c r="MUW35" s="187"/>
      <c r="MUX35" s="187"/>
      <c r="MUY35" s="188"/>
      <c r="MUZ35" s="189"/>
      <c r="MVA35" s="187"/>
      <c r="MVB35" s="187"/>
      <c r="MVC35" s="187"/>
      <c r="MVD35" s="188"/>
      <c r="MVE35" s="189"/>
      <c r="MVF35" s="187"/>
      <c r="MVG35" s="187"/>
      <c r="MVH35" s="187"/>
      <c r="MVI35" s="188"/>
      <c r="MVJ35" s="189"/>
      <c r="MVK35" s="187"/>
      <c r="MVL35" s="187"/>
      <c r="MVM35" s="187"/>
      <c r="MVN35" s="188"/>
      <c r="MVO35" s="189"/>
      <c r="MVP35" s="187"/>
      <c r="MVQ35" s="187"/>
      <c r="MVR35" s="187"/>
      <c r="MVS35" s="188"/>
      <c r="MVT35" s="189"/>
      <c r="MVU35" s="187"/>
      <c r="MVV35" s="187"/>
      <c r="MVW35" s="187"/>
      <c r="MVX35" s="188"/>
      <c r="MVY35" s="189"/>
      <c r="MVZ35" s="187"/>
      <c r="MWA35" s="187"/>
      <c r="MWB35" s="187"/>
      <c r="MWC35" s="188"/>
      <c r="MWD35" s="189"/>
      <c r="MWE35" s="187"/>
      <c r="MWF35" s="187"/>
      <c r="MWG35" s="187"/>
      <c r="MWH35" s="188"/>
      <c r="MWI35" s="189"/>
      <c r="MWJ35" s="187"/>
      <c r="MWK35" s="187"/>
      <c r="MWL35" s="187"/>
      <c r="MWM35" s="188"/>
      <c r="MWN35" s="189"/>
      <c r="MWO35" s="187"/>
      <c r="MWP35" s="187"/>
      <c r="MWQ35" s="187"/>
      <c r="MWR35" s="188"/>
      <c r="MWS35" s="189"/>
      <c r="MWT35" s="187"/>
      <c r="MWU35" s="187"/>
      <c r="MWV35" s="187"/>
      <c r="MWW35" s="188"/>
      <c r="MWX35" s="189"/>
      <c r="MWY35" s="187"/>
      <c r="MWZ35" s="187"/>
      <c r="MXA35" s="187"/>
      <c r="MXB35" s="188"/>
      <c r="MXC35" s="189"/>
      <c r="MXD35" s="187"/>
      <c r="MXE35" s="187"/>
      <c r="MXF35" s="187"/>
      <c r="MXG35" s="188"/>
      <c r="MXH35" s="189"/>
      <c r="MXI35" s="187"/>
      <c r="MXJ35" s="187"/>
      <c r="MXK35" s="187"/>
      <c r="MXL35" s="188"/>
      <c r="MXM35" s="189"/>
      <c r="MXN35" s="187"/>
      <c r="MXO35" s="187"/>
      <c r="MXP35" s="187"/>
      <c r="MXQ35" s="188"/>
      <c r="MXR35" s="189"/>
      <c r="MXS35" s="187"/>
      <c r="MXT35" s="187"/>
      <c r="MXU35" s="187"/>
      <c r="MXV35" s="188"/>
      <c r="MXW35" s="189"/>
      <c r="MXX35" s="187"/>
      <c r="MXY35" s="187"/>
      <c r="MXZ35" s="187"/>
      <c r="MYA35" s="188"/>
      <c r="MYB35" s="189"/>
      <c r="MYC35" s="187"/>
      <c r="MYD35" s="187"/>
      <c r="MYE35" s="187"/>
      <c r="MYF35" s="188"/>
      <c r="MYG35" s="189"/>
      <c r="MYH35" s="187"/>
      <c r="MYI35" s="187"/>
      <c r="MYJ35" s="187"/>
      <c r="MYK35" s="188"/>
      <c r="MYL35" s="189"/>
      <c r="MYM35" s="187"/>
      <c r="MYN35" s="187"/>
      <c r="MYO35" s="187"/>
      <c r="MYP35" s="188"/>
      <c r="MYQ35" s="189"/>
      <c r="MYR35" s="187"/>
      <c r="MYS35" s="187"/>
      <c r="MYT35" s="187"/>
      <c r="MYU35" s="188"/>
      <c r="MYV35" s="189"/>
      <c r="MYW35" s="187"/>
      <c r="MYX35" s="187"/>
      <c r="MYY35" s="187"/>
      <c r="MYZ35" s="188"/>
      <c r="MZA35" s="189"/>
      <c r="MZB35" s="187"/>
      <c r="MZC35" s="187"/>
      <c r="MZD35" s="187"/>
      <c r="MZE35" s="188"/>
      <c r="MZF35" s="189"/>
      <c r="MZG35" s="187"/>
      <c r="MZH35" s="187"/>
      <c r="MZI35" s="187"/>
      <c r="MZJ35" s="188"/>
      <c r="MZK35" s="189"/>
      <c r="MZL35" s="187"/>
      <c r="MZM35" s="187"/>
      <c r="MZN35" s="187"/>
      <c r="MZO35" s="188"/>
      <c r="MZP35" s="189"/>
      <c r="MZQ35" s="187"/>
      <c r="MZR35" s="187"/>
      <c r="MZS35" s="187"/>
      <c r="MZT35" s="188"/>
      <c r="MZU35" s="189"/>
      <c r="MZV35" s="187"/>
      <c r="MZW35" s="187"/>
      <c r="MZX35" s="187"/>
      <c r="MZY35" s="188"/>
      <c r="MZZ35" s="189"/>
      <c r="NAA35" s="187"/>
      <c r="NAB35" s="187"/>
      <c r="NAC35" s="187"/>
      <c r="NAD35" s="188"/>
      <c r="NAE35" s="189"/>
      <c r="NAF35" s="187"/>
      <c r="NAG35" s="187"/>
      <c r="NAH35" s="187"/>
      <c r="NAI35" s="188"/>
      <c r="NAJ35" s="189"/>
      <c r="NAK35" s="187"/>
      <c r="NAL35" s="187"/>
      <c r="NAM35" s="187"/>
      <c r="NAN35" s="188"/>
      <c r="NAO35" s="189"/>
      <c r="NAP35" s="187"/>
      <c r="NAQ35" s="187"/>
      <c r="NAR35" s="187"/>
      <c r="NAS35" s="188"/>
      <c r="NAT35" s="189"/>
      <c r="NAU35" s="187"/>
      <c r="NAV35" s="187"/>
      <c r="NAW35" s="187"/>
      <c r="NAX35" s="188"/>
      <c r="NAY35" s="189"/>
      <c r="NAZ35" s="187"/>
      <c r="NBA35" s="187"/>
      <c r="NBB35" s="187"/>
      <c r="NBC35" s="188"/>
      <c r="NBD35" s="189"/>
      <c r="NBE35" s="187"/>
      <c r="NBF35" s="187"/>
      <c r="NBG35" s="187"/>
      <c r="NBH35" s="188"/>
      <c r="NBI35" s="189"/>
      <c r="NBJ35" s="187"/>
      <c r="NBK35" s="187"/>
      <c r="NBL35" s="187"/>
      <c r="NBM35" s="188"/>
      <c r="NBN35" s="189"/>
      <c r="NBO35" s="187"/>
      <c r="NBP35" s="187"/>
      <c r="NBQ35" s="187"/>
      <c r="NBR35" s="188"/>
      <c r="NBS35" s="189"/>
      <c r="NBT35" s="187"/>
      <c r="NBU35" s="187"/>
      <c r="NBV35" s="187"/>
      <c r="NBW35" s="188"/>
      <c r="NBX35" s="189"/>
      <c r="NBY35" s="187"/>
      <c r="NBZ35" s="187"/>
      <c r="NCA35" s="187"/>
      <c r="NCB35" s="188"/>
      <c r="NCC35" s="189"/>
      <c r="NCD35" s="187"/>
      <c r="NCE35" s="187"/>
      <c r="NCF35" s="187"/>
      <c r="NCG35" s="188"/>
      <c r="NCH35" s="189"/>
      <c r="NCI35" s="187"/>
      <c r="NCJ35" s="187"/>
      <c r="NCK35" s="187"/>
      <c r="NCL35" s="188"/>
      <c r="NCM35" s="189"/>
      <c r="NCN35" s="187"/>
      <c r="NCO35" s="187"/>
      <c r="NCP35" s="187"/>
      <c r="NCQ35" s="188"/>
      <c r="NCR35" s="189"/>
      <c r="NCS35" s="187"/>
      <c r="NCT35" s="187"/>
      <c r="NCU35" s="187"/>
      <c r="NCV35" s="188"/>
      <c r="NCW35" s="189"/>
      <c r="NCX35" s="187"/>
      <c r="NCY35" s="187"/>
      <c r="NCZ35" s="187"/>
      <c r="NDA35" s="188"/>
      <c r="NDB35" s="189"/>
      <c r="NDC35" s="187"/>
      <c r="NDD35" s="187"/>
      <c r="NDE35" s="187"/>
      <c r="NDF35" s="188"/>
      <c r="NDG35" s="189"/>
      <c r="NDH35" s="187"/>
      <c r="NDI35" s="187"/>
      <c r="NDJ35" s="187"/>
      <c r="NDK35" s="188"/>
      <c r="NDL35" s="189"/>
      <c r="NDM35" s="187"/>
      <c r="NDN35" s="187"/>
      <c r="NDO35" s="187"/>
      <c r="NDP35" s="188"/>
      <c r="NDQ35" s="189"/>
      <c r="NDR35" s="187"/>
      <c r="NDS35" s="187"/>
      <c r="NDT35" s="187"/>
      <c r="NDU35" s="188"/>
      <c r="NDV35" s="189"/>
      <c r="NDW35" s="187"/>
      <c r="NDX35" s="187"/>
      <c r="NDY35" s="187"/>
      <c r="NDZ35" s="188"/>
      <c r="NEA35" s="189"/>
      <c r="NEB35" s="187"/>
      <c r="NEC35" s="187"/>
      <c r="NED35" s="187"/>
      <c r="NEE35" s="188"/>
      <c r="NEF35" s="189"/>
      <c r="NEG35" s="187"/>
      <c r="NEH35" s="187"/>
      <c r="NEI35" s="187"/>
      <c r="NEJ35" s="188"/>
      <c r="NEK35" s="189"/>
      <c r="NEL35" s="187"/>
      <c r="NEM35" s="187"/>
      <c r="NEN35" s="187"/>
      <c r="NEO35" s="188"/>
      <c r="NEP35" s="189"/>
      <c r="NEQ35" s="187"/>
      <c r="NER35" s="187"/>
      <c r="NES35" s="187"/>
      <c r="NET35" s="188"/>
      <c r="NEU35" s="189"/>
      <c r="NEV35" s="187"/>
      <c r="NEW35" s="187"/>
      <c r="NEX35" s="187"/>
      <c r="NEY35" s="188"/>
      <c r="NEZ35" s="189"/>
      <c r="NFA35" s="187"/>
      <c r="NFB35" s="187"/>
      <c r="NFC35" s="187"/>
      <c r="NFD35" s="188"/>
      <c r="NFE35" s="189"/>
      <c r="NFF35" s="187"/>
      <c r="NFG35" s="187"/>
      <c r="NFH35" s="187"/>
      <c r="NFI35" s="188"/>
      <c r="NFJ35" s="189"/>
      <c r="NFK35" s="187"/>
      <c r="NFL35" s="187"/>
      <c r="NFM35" s="187"/>
      <c r="NFN35" s="188"/>
      <c r="NFO35" s="189"/>
      <c r="NFP35" s="187"/>
      <c r="NFQ35" s="187"/>
      <c r="NFR35" s="187"/>
      <c r="NFS35" s="188"/>
      <c r="NFT35" s="189"/>
      <c r="NFU35" s="187"/>
      <c r="NFV35" s="187"/>
      <c r="NFW35" s="187"/>
      <c r="NFX35" s="188"/>
      <c r="NFY35" s="189"/>
      <c r="NFZ35" s="187"/>
      <c r="NGA35" s="187"/>
      <c r="NGB35" s="187"/>
      <c r="NGC35" s="188"/>
      <c r="NGD35" s="189"/>
      <c r="NGE35" s="187"/>
      <c r="NGF35" s="187"/>
      <c r="NGG35" s="187"/>
      <c r="NGH35" s="188"/>
      <c r="NGI35" s="189"/>
      <c r="NGJ35" s="187"/>
      <c r="NGK35" s="187"/>
      <c r="NGL35" s="187"/>
      <c r="NGM35" s="188"/>
      <c r="NGN35" s="189"/>
      <c r="NGO35" s="187"/>
      <c r="NGP35" s="187"/>
      <c r="NGQ35" s="187"/>
      <c r="NGR35" s="188"/>
      <c r="NGS35" s="189"/>
      <c r="NGT35" s="187"/>
      <c r="NGU35" s="187"/>
      <c r="NGV35" s="187"/>
      <c r="NGW35" s="188"/>
      <c r="NGX35" s="189"/>
      <c r="NGY35" s="187"/>
      <c r="NGZ35" s="187"/>
      <c r="NHA35" s="187"/>
      <c r="NHB35" s="188"/>
      <c r="NHC35" s="189"/>
      <c r="NHD35" s="187"/>
      <c r="NHE35" s="187"/>
      <c r="NHF35" s="187"/>
      <c r="NHG35" s="188"/>
      <c r="NHH35" s="189"/>
      <c r="NHI35" s="187"/>
      <c r="NHJ35" s="187"/>
      <c r="NHK35" s="187"/>
      <c r="NHL35" s="188"/>
      <c r="NHM35" s="189"/>
      <c r="NHN35" s="187"/>
      <c r="NHO35" s="187"/>
      <c r="NHP35" s="187"/>
      <c r="NHQ35" s="188"/>
      <c r="NHR35" s="189"/>
      <c r="NHS35" s="187"/>
      <c r="NHT35" s="187"/>
      <c r="NHU35" s="187"/>
      <c r="NHV35" s="188"/>
      <c r="NHW35" s="189"/>
      <c r="NHX35" s="187"/>
      <c r="NHY35" s="187"/>
      <c r="NHZ35" s="187"/>
      <c r="NIA35" s="188"/>
      <c r="NIB35" s="189"/>
      <c r="NIC35" s="187"/>
      <c r="NID35" s="187"/>
      <c r="NIE35" s="187"/>
      <c r="NIF35" s="188"/>
      <c r="NIG35" s="189"/>
      <c r="NIH35" s="187"/>
      <c r="NII35" s="187"/>
      <c r="NIJ35" s="187"/>
      <c r="NIK35" s="188"/>
      <c r="NIL35" s="189"/>
      <c r="NIM35" s="187"/>
      <c r="NIN35" s="187"/>
      <c r="NIO35" s="187"/>
      <c r="NIP35" s="188"/>
      <c r="NIQ35" s="189"/>
      <c r="NIR35" s="187"/>
      <c r="NIS35" s="187"/>
      <c r="NIT35" s="187"/>
      <c r="NIU35" s="188"/>
      <c r="NIV35" s="189"/>
      <c r="NIW35" s="187"/>
      <c r="NIX35" s="187"/>
      <c r="NIY35" s="187"/>
      <c r="NIZ35" s="188"/>
      <c r="NJA35" s="189"/>
      <c r="NJB35" s="187"/>
      <c r="NJC35" s="187"/>
      <c r="NJD35" s="187"/>
      <c r="NJE35" s="188"/>
      <c r="NJF35" s="189"/>
      <c r="NJG35" s="187"/>
      <c r="NJH35" s="187"/>
      <c r="NJI35" s="187"/>
      <c r="NJJ35" s="188"/>
      <c r="NJK35" s="189"/>
      <c r="NJL35" s="187"/>
      <c r="NJM35" s="187"/>
      <c r="NJN35" s="187"/>
      <c r="NJO35" s="188"/>
      <c r="NJP35" s="189"/>
      <c r="NJQ35" s="187"/>
      <c r="NJR35" s="187"/>
      <c r="NJS35" s="187"/>
      <c r="NJT35" s="188"/>
      <c r="NJU35" s="189"/>
      <c r="NJV35" s="187"/>
      <c r="NJW35" s="187"/>
      <c r="NJX35" s="187"/>
      <c r="NJY35" s="188"/>
      <c r="NJZ35" s="189"/>
      <c r="NKA35" s="187"/>
      <c r="NKB35" s="187"/>
      <c r="NKC35" s="187"/>
      <c r="NKD35" s="188"/>
      <c r="NKE35" s="189"/>
      <c r="NKF35" s="187"/>
      <c r="NKG35" s="187"/>
      <c r="NKH35" s="187"/>
      <c r="NKI35" s="188"/>
      <c r="NKJ35" s="189"/>
      <c r="NKK35" s="187"/>
      <c r="NKL35" s="187"/>
      <c r="NKM35" s="187"/>
      <c r="NKN35" s="188"/>
      <c r="NKO35" s="189"/>
      <c r="NKP35" s="187"/>
      <c r="NKQ35" s="187"/>
      <c r="NKR35" s="187"/>
      <c r="NKS35" s="188"/>
      <c r="NKT35" s="189"/>
      <c r="NKU35" s="187"/>
      <c r="NKV35" s="187"/>
      <c r="NKW35" s="187"/>
      <c r="NKX35" s="188"/>
      <c r="NKY35" s="189"/>
      <c r="NKZ35" s="187"/>
      <c r="NLA35" s="187"/>
      <c r="NLB35" s="187"/>
      <c r="NLC35" s="188"/>
      <c r="NLD35" s="189"/>
      <c r="NLE35" s="187"/>
      <c r="NLF35" s="187"/>
      <c r="NLG35" s="187"/>
      <c r="NLH35" s="188"/>
      <c r="NLI35" s="189"/>
      <c r="NLJ35" s="187"/>
      <c r="NLK35" s="187"/>
      <c r="NLL35" s="187"/>
      <c r="NLM35" s="188"/>
      <c r="NLN35" s="189"/>
      <c r="NLO35" s="187"/>
      <c r="NLP35" s="187"/>
      <c r="NLQ35" s="187"/>
      <c r="NLR35" s="188"/>
      <c r="NLS35" s="189"/>
      <c r="NLT35" s="187"/>
      <c r="NLU35" s="187"/>
      <c r="NLV35" s="187"/>
      <c r="NLW35" s="188"/>
      <c r="NLX35" s="189"/>
      <c r="NLY35" s="187"/>
      <c r="NLZ35" s="187"/>
      <c r="NMA35" s="187"/>
      <c r="NMB35" s="188"/>
      <c r="NMC35" s="189"/>
      <c r="NMD35" s="187"/>
      <c r="NME35" s="187"/>
      <c r="NMF35" s="187"/>
      <c r="NMG35" s="188"/>
      <c r="NMH35" s="189"/>
      <c r="NMI35" s="187"/>
      <c r="NMJ35" s="187"/>
      <c r="NMK35" s="187"/>
      <c r="NML35" s="188"/>
      <c r="NMM35" s="189"/>
      <c r="NMN35" s="187"/>
      <c r="NMO35" s="187"/>
      <c r="NMP35" s="187"/>
      <c r="NMQ35" s="188"/>
      <c r="NMR35" s="189"/>
      <c r="NMS35" s="187"/>
      <c r="NMT35" s="187"/>
      <c r="NMU35" s="187"/>
      <c r="NMV35" s="188"/>
      <c r="NMW35" s="189"/>
      <c r="NMX35" s="187"/>
      <c r="NMY35" s="187"/>
      <c r="NMZ35" s="187"/>
      <c r="NNA35" s="188"/>
      <c r="NNB35" s="189"/>
      <c r="NNC35" s="187"/>
      <c r="NND35" s="187"/>
      <c r="NNE35" s="187"/>
      <c r="NNF35" s="188"/>
      <c r="NNG35" s="189"/>
      <c r="NNH35" s="187"/>
      <c r="NNI35" s="187"/>
      <c r="NNJ35" s="187"/>
      <c r="NNK35" s="188"/>
      <c r="NNL35" s="189"/>
      <c r="NNM35" s="187"/>
      <c r="NNN35" s="187"/>
      <c r="NNO35" s="187"/>
      <c r="NNP35" s="188"/>
      <c r="NNQ35" s="189"/>
      <c r="NNR35" s="187"/>
      <c r="NNS35" s="187"/>
      <c r="NNT35" s="187"/>
      <c r="NNU35" s="188"/>
      <c r="NNV35" s="189"/>
      <c r="NNW35" s="187"/>
      <c r="NNX35" s="187"/>
      <c r="NNY35" s="187"/>
      <c r="NNZ35" s="188"/>
      <c r="NOA35" s="189"/>
      <c r="NOB35" s="187"/>
      <c r="NOC35" s="187"/>
      <c r="NOD35" s="187"/>
      <c r="NOE35" s="188"/>
      <c r="NOF35" s="189"/>
      <c r="NOG35" s="187"/>
      <c r="NOH35" s="187"/>
      <c r="NOI35" s="187"/>
      <c r="NOJ35" s="188"/>
      <c r="NOK35" s="189"/>
      <c r="NOL35" s="187"/>
      <c r="NOM35" s="187"/>
      <c r="NON35" s="187"/>
      <c r="NOO35" s="188"/>
      <c r="NOP35" s="189"/>
      <c r="NOQ35" s="187"/>
      <c r="NOR35" s="187"/>
      <c r="NOS35" s="187"/>
      <c r="NOT35" s="188"/>
      <c r="NOU35" s="189"/>
      <c r="NOV35" s="187"/>
      <c r="NOW35" s="187"/>
      <c r="NOX35" s="187"/>
      <c r="NOY35" s="188"/>
      <c r="NOZ35" s="189"/>
      <c r="NPA35" s="187"/>
      <c r="NPB35" s="187"/>
      <c r="NPC35" s="187"/>
      <c r="NPD35" s="188"/>
      <c r="NPE35" s="189"/>
      <c r="NPF35" s="187"/>
      <c r="NPG35" s="187"/>
      <c r="NPH35" s="187"/>
      <c r="NPI35" s="188"/>
      <c r="NPJ35" s="189"/>
      <c r="NPK35" s="187"/>
      <c r="NPL35" s="187"/>
      <c r="NPM35" s="187"/>
      <c r="NPN35" s="188"/>
      <c r="NPO35" s="189"/>
      <c r="NPP35" s="187"/>
      <c r="NPQ35" s="187"/>
      <c r="NPR35" s="187"/>
      <c r="NPS35" s="188"/>
      <c r="NPT35" s="189"/>
      <c r="NPU35" s="187"/>
      <c r="NPV35" s="187"/>
      <c r="NPW35" s="187"/>
      <c r="NPX35" s="188"/>
      <c r="NPY35" s="189"/>
      <c r="NPZ35" s="187"/>
      <c r="NQA35" s="187"/>
      <c r="NQB35" s="187"/>
      <c r="NQC35" s="188"/>
      <c r="NQD35" s="189"/>
      <c r="NQE35" s="187"/>
      <c r="NQF35" s="187"/>
      <c r="NQG35" s="187"/>
      <c r="NQH35" s="188"/>
      <c r="NQI35" s="189"/>
      <c r="NQJ35" s="187"/>
      <c r="NQK35" s="187"/>
      <c r="NQL35" s="187"/>
      <c r="NQM35" s="188"/>
      <c r="NQN35" s="189"/>
      <c r="NQO35" s="187"/>
      <c r="NQP35" s="187"/>
      <c r="NQQ35" s="187"/>
      <c r="NQR35" s="188"/>
      <c r="NQS35" s="189"/>
      <c r="NQT35" s="187"/>
      <c r="NQU35" s="187"/>
      <c r="NQV35" s="187"/>
      <c r="NQW35" s="188"/>
      <c r="NQX35" s="189"/>
      <c r="NQY35" s="187"/>
      <c r="NQZ35" s="187"/>
      <c r="NRA35" s="187"/>
      <c r="NRB35" s="188"/>
      <c r="NRC35" s="189"/>
      <c r="NRD35" s="187"/>
      <c r="NRE35" s="187"/>
      <c r="NRF35" s="187"/>
      <c r="NRG35" s="188"/>
      <c r="NRH35" s="189"/>
      <c r="NRI35" s="187"/>
      <c r="NRJ35" s="187"/>
      <c r="NRK35" s="187"/>
      <c r="NRL35" s="188"/>
      <c r="NRM35" s="189"/>
      <c r="NRN35" s="187"/>
      <c r="NRO35" s="187"/>
      <c r="NRP35" s="187"/>
      <c r="NRQ35" s="188"/>
      <c r="NRR35" s="189"/>
      <c r="NRS35" s="187"/>
      <c r="NRT35" s="187"/>
      <c r="NRU35" s="187"/>
      <c r="NRV35" s="188"/>
      <c r="NRW35" s="189"/>
      <c r="NRX35" s="187"/>
      <c r="NRY35" s="187"/>
      <c r="NRZ35" s="187"/>
      <c r="NSA35" s="188"/>
      <c r="NSB35" s="189"/>
      <c r="NSC35" s="187"/>
      <c r="NSD35" s="187"/>
      <c r="NSE35" s="187"/>
      <c r="NSF35" s="188"/>
      <c r="NSG35" s="189"/>
      <c r="NSH35" s="187"/>
      <c r="NSI35" s="187"/>
      <c r="NSJ35" s="187"/>
      <c r="NSK35" s="188"/>
      <c r="NSL35" s="189"/>
      <c r="NSM35" s="187"/>
      <c r="NSN35" s="187"/>
      <c r="NSO35" s="187"/>
      <c r="NSP35" s="188"/>
      <c r="NSQ35" s="189"/>
      <c r="NSR35" s="187"/>
      <c r="NSS35" s="187"/>
      <c r="NST35" s="187"/>
      <c r="NSU35" s="188"/>
      <c r="NSV35" s="189"/>
      <c r="NSW35" s="187"/>
      <c r="NSX35" s="187"/>
      <c r="NSY35" s="187"/>
      <c r="NSZ35" s="188"/>
      <c r="NTA35" s="189"/>
      <c r="NTB35" s="187"/>
      <c r="NTC35" s="187"/>
      <c r="NTD35" s="187"/>
      <c r="NTE35" s="188"/>
      <c r="NTF35" s="189"/>
      <c r="NTG35" s="187"/>
      <c r="NTH35" s="187"/>
      <c r="NTI35" s="187"/>
      <c r="NTJ35" s="188"/>
      <c r="NTK35" s="189"/>
      <c r="NTL35" s="187"/>
      <c r="NTM35" s="187"/>
      <c r="NTN35" s="187"/>
      <c r="NTO35" s="188"/>
      <c r="NTP35" s="189"/>
      <c r="NTQ35" s="187"/>
      <c r="NTR35" s="187"/>
      <c r="NTS35" s="187"/>
      <c r="NTT35" s="188"/>
      <c r="NTU35" s="189"/>
      <c r="NTV35" s="187"/>
      <c r="NTW35" s="187"/>
      <c r="NTX35" s="187"/>
      <c r="NTY35" s="188"/>
      <c r="NTZ35" s="189"/>
      <c r="NUA35" s="187"/>
      <c r="NUB35" s="187"/>
      <c r="NUC35" s="187"/>
      <c r="NUD35" s="188"/>
      <c r="NUE35" s="189"/>
      <c r="NUF35" s="187"/>
      <c r="NUG35" s="187"/>
      <c r="NUH35" s="187"/>
      <c r="NUI35" s="188"/>
      <c r="NUJ35" s="189"/>
      <c r="NUK35" s="187"/>
      <c r="NUL35" s="187"/>
      <c r="NUM35" s="187"/>
      <c r="NUN35" s="188"/>
      <c r="NUO35" s="189"/>
      <c r="NUP35" s="187"/>
      <c r="NUQ35" s="187"/>
      <c r="NUR35" s="187"/>
      <c r="NUS35" s="188"/>
      <c r="NUT35" s="189"/>
      <c r="NUU35" s="187"/>
      <c r="NUV35" s="187"/>
      <c r="NUW35" s="187"/>
      <c r="NUX35" s="188"/>
      <c r="NUY35" s="189"/>
      <c r="NUZ35" s="187"/>
      <c r="NVA35" s="187"/>
      <c r="NVB35" s="187"/>
      <c r="NVC35" s="188"/>
      <c r="NVD35" s="189"/>
      <c r="NVE35" s="187"/>
      <c r="NVF35" s="187"/>
      <c r="NVG35" s="187"/>
      <c r="NVH35" s="188"/>
      <c r="NVI35" s="189"/>
      <c r="NVJ35" s="187"/>
      <c r="NVK35" s="187"/>
      <c r="NVL35" s="187"/>
      <c r="NVM35" s="188"/>
      <c r="NVN35" s="189"/>
      <c r="NVO35" s="187"/>
      <c r="NVP35" s="187"/>
      <c r="NVQ35" s="187"/>
      <c r="NVR35" s="188"/>
      <c r="NVS35" s="189"/>
      <c r="NVT35" s="187"/>
      <c r="NVU35" s="187"/>
      <c r="NVV35" s="187"/>
      <c r="NVW35" s="188"/>
      <c r="NVX35" s="189"/>
      <c r="NVY35" s="187"/>
      <c r="NVZ35" s="187"/>
      <c r="NWA35" s="187"/>
      <c r="NWB35" s="188"/>
      <c r="NWC35" s="189"/>
      <c r="NWD35" s="187"/>
      <c r="NWE35" s="187"/>
      <c r="NWF35" s="187"/>
      <c r="NWG35" s="188"/>
      <c r="NWH35" s="189"/>
      <c r="NWI35" s="187"/>
      <c r="NWJ35" s="187"/>
      <c r="NWK35" s="187"/>
      <c r="NWL35" s="188"/>
      <c r="NWM35" s="189"/>
      <c r="NWN35" s="187"/>
      <c r="NWO35" s="187"/>
      <c r="NWP35" s="187"/>
      <c r="NWQ35" s="188"/>
      <c r="NWR35" s="189"/>
      <c r="NWS35" s="187"/>
      <c r="NWT35" s="187"/>
      <c r="NWU35" s="187"/>
      <c r="NWV35" s="188"/>
      <c r="NWW35" s="189"/>
      <c r="NWX35" s="187"/>
      <c r="NWY35" s="187"/>
      <c r="NWZ35" s="187"/>
      <c r="NXA35" s="188"/>
      <c r="NXB35" s="189"/>
      <c r="NXC35" s="187"/>
      <c r="NXD35" s="187"/>
      <c r="NXE35" s="187"/>
      <c r="NXF35" s="188"/>
      <c r="NXG35" s="189"/>
      <c r="NXH35" s="187"/>
      <c r="NXI35" s="187"/>
      <c r="NXJ35" s="187"/>
      <c r="NXK35" s="188"/>
      <c r="NXL35" s="189"/>
      <c r="NXM35" s="187"/>
      <c r="NXN35" s="187"/>
      <c r="NXO35" s="187"/>
      <c r="NXP35" s="188"/>
      <c r="NXQ35" s="189"/>
      <c r="NXR35" s="187"/>
      <c r="NXS35" s="187"/>
      <c r="NXT35" s="187"/>
      <c r="NXU35" s="188"/>
      <c r="NXV35" s="189"/>
      <c r="NXW35" s="187"/>
      <c r="NXX35" s="187"/>
      <c r="NXY35" s="187"/>
      <c r="NXZ35" s="188"/>
      <c r="NYA35" s="189"/>
      <c r="NYB35" s="187"/>
      <c r="NYC35" s="187"/>
      <c r="NYD35" s="187"/>
      <c r="NYE35" s="188"/>
      <c r="NYF35" s="189"/>
      <c r="NYG35" s="187"/>
      <c r="NYH35" s="187"/>
      <c r="NYI35" s="187"/>
      <c r="NYJ35" s="188"/>
      <c r="NYK35" s="189"/>
      <c r="NYL35" s="187"/>
      <c r="NYM35" s="187"/>
      <c r="NYN35" s="187"/>
      <c r="NYO35" s="188"/>
      <c r="NYP35" s="189"/>
      <c r="NYQ35" s="187"/>
      <c r="NYR35" s="187"/>
      <c r="NYS35" s="187"/>
      <c r="NYT35" s="188"/>
      <c r="NYU35" s="189"/>
      <c r="NYV35" s="187"/>
      <c r="NYW35" s="187"/>
      <c r="NYX35" s="187"/>
      <c r="NYY35" s="188"/>
      <c r="NYZ35" s="189"/>
      <c r="NZA35" s="187"/>
      <c r="NZB35" s="187"/>
      <c r="NZC35" s="187"/>
      <c r="NZD35" s="188"/>
      <c r="NZE35" s="189"/>
      <c r="NZF35" s="187"/>
      <c r="NZG35" s="187"/>
      <c r="NZH35" s="187"/>
      <c r="NZI35" s="188"/>
      <c r="NZJ35" s="189"/>
      <c r="NZK35" s="187"/>
      <c r="NZL35" s="187"/>
      <c r="NZM35" s="187"/>
      <c r="NZN35" s="188"/>
      <c r="NZO35" s="189"/>
      <c r="NZP35" s="187"/>
      <c r="NZQ35" s="187"/>
      <c r="NZR35" s="187"/>
      <c r="NZS35" s="188"/>
      <c r="NZT35" s="189"/>
      <c r="NZU35" s="187"/>
      <c r="NZV35" s="187"/>
      <c r="NZW35" s="187"/>
      <c r="NZX35" s="188"/>
      <c r="NZY35" s="189"/>
      <c r="NZZ35" s="187"/>
      <c r="OAA35" s="187"/>
      <c r="OAB35" s="187"/>
      <c r="OAC35" s="188"/>
      <c r="OAD35" s="189"/>
      <c r="OAE35" s="187"/>
      <c r="OAF35" s="187"/>
      <c r="OAG35" s="187"/>
      <c r="OAH35" s="188"/>
      <c r="OAI35" s="189"/>
      <c r="OAJ35" s="187"/>
      <c r="OAK35" s="187"/>
      <c r="OAL35" s="187"/>
      <c r="OAM35" s="188"/>
      <c r="OAN35" s="189"/>
      <c r="OAO35" s="187"/>
      <c r="OAP35" s="187"/>
      <c r="OAQ35" s="187"/>
      <c r="OAR35" s="188"/>
      <c r="OAS35" s="189"/>
      <c r="OAT35" s="187"/>
      <c r="OAU35" s="187"/>
      <c r="OAV35" s="187"/>
      <c r="OAW35" s="188"/>
      <c r="OAX35" s="189"/>
      <c r="OAY35" s="187"/>
      <c r="OAZ35" s="187"/>
      <c r="OBA35" s="187"/>
      <c r="OBB35" s="188"/>
      <c r="OBC35" s="189"/>
      <c r="OBD35" s="187"/>
      <c r="OBE35" s="187"/>
      <c r="OBF35" s="187"/>
      <c r="OBG35" s="188"/>
      <c r="OBH35" s="189"/>
      <c r="OBI35" s="187"/>
      <c r="OBJ35" s="187"/>
      <c r="OBK35" s="187"/>
      <c r="OBL35" s="188"/>
      <c r="OBM35" s="189"/>
      <c r="OBN35" s="187"/>
      <c r="OBO35" s="187"/>
      <c r="OBP35" s="187"/>
      <c r="OBQ35" s="188"/>
      <c r="OBR35" s="189"/>
      <c r="OBS35" s="187"/>
      <c r="OBT35" s="187"/>
      <c r="OBU35" s="187"/>
      <c r="OBV35" s="188"/>
      <c r="OBW35" s="189"/>
      <c r="OBX35" s="187"/>
      <c r="OBY35" s="187"/>
      <c r="OBZ35" s="187"/>
      <c r="OCA35" s="188"/>
      <c r="OCB35" s="189"/>
      <c r="OCC35" s="187"/>
      <c r="OCD35" s="187"/>
      <c r="OCE35" s="187"/>
      <c r="OCF35" s="188"/>
      <c r="OCG35" s="189"/>
      <c r="OCH35" s="187"/>
      <c r="OCI35" s="187"/>
      <c r="OCJ35" s="187"/>
      <c r="OCK35" s="188"/>
      <c r="OCL35" s="189"/>
      <c r="OCM35" s="187"/>
      <c r="OCN35" s="187"/>
      <c r="OCO35" s="187"/>
      <c r="OCP35" s="188"/>
      <c r="OCQ35" s="189"/>
      <c r="OCR35" s="187"/>
      <c r="OCS35" s="187"/>
      <c r="OCT35" s="187"/>
      <c r="OCU35" s="188"/>
      <c r="OCV35" s="189"/>
      <c r="OCW35" s="187"/>
      <c r="OCX35" s="187"/>
      <c r="OCY35" s="187"/>
      <c r="OCZ35" s="188"/>
      <c r="ODA35" s="189"/>
      <c r="ODB35" s="187"/>
      <c r="ODC35" s="187"/>
      <c r="ODD35" s="187"/>
      <c r="ODE35" s="188"/>
      <c r="ODF35" s="189"/>
      <c r="ODG35" s="187"/>
      <c r="ODH35" s="187"/>
      <c r="ODI35" s="187"/>
      <c r="ODJ35" s="188"/>
      <c r="ODK35" s="189"/>
      <c r="ODL35" s="187"/>
      <c r="ODM35" s="187"/>
      <c r="ODN35" s="187"/>
      <c r="ODO35" s="188"/>
      <c r="ODP35" s="189"/>
      <c r="ODQ35" s="187"/>
      <c r="ODR35" s="187"/>
      <c r="ODS35" s="187"/>
      <c r="ODT35" s="188"/>
      <c r="ODU35" s="189"/>
      <c r="ODV35" s="187"/>
      <c r="ODW35" s="187"/>
      <c r="ODX35" s="187"/>
      <c r="ODY35" s="188"/>
      <c r="ODZ35" s="189"/>
      <c r="OEA35" s="187"/>
      <c r="OEB35" s="187"/>
      <c r="OEC35" s="187"/>
      <c r="OED35" s="188"/>
      <c r="OEE35" s="189"/>
      <c r="OEF35" s="187"/>
      <c r="OEG35" s="187"/>
      <c r="OEH35" s="187"/>
      <c r="OEI35" s="188"/>
      <c r="OEJ35" s="189"/>
      <c r="OEK35" s="187"/>
      <c r="OEL35" s="187"/>
      <c r="OEM35" s="187"/>
      <c r="OEN35" s="188"/>
      <c r="OEO35" s="189"/>
      <c r="OEP35" s="187"/>
      <c r="OEQ35" s="187"/>
      <c r="OER35" s="187"/>
      <c r="OES35" s="188"/>
      <c r="OET35" s="189"/>
      <c r="OEU35" s="187"/>
      <c r="OEV35" s="187"/>
      <c r="OEW35" s="187"/>
      <c r="OEX35" s="188"/>
      <c r="OEY35" s="189"/>
      <c r="OEZ35" s="187"/>
      <c r="OFA35" s="187"/>
      <c r="OFB35" s="187"/>
      <c r="OFC35" s="188"/>
      <c r="OFD35" s="189"/>
      <c r="OFE35" s="187"/>
      <c r="OFF35" s="187"/>
      <c r="OFG35" s="187"/>
      <c r="OFH35" s="188"/>
      <c r="OFI35" s="189"/>
      <c r="OFJ35" s="187"/>
      <c r="OFK35" s="187"/>
      <c r="OFL35" s="187"/>
      <c r="OFM35" s="188"/>
      <c r="OFN35" s="189"/>
      <c r="OFO35" s="187"/>
      <c r="OFP35" s="187"/>
      <c r="OFQ35" s="187"/>
      <c r="OFR35" s="188"/>
      <c r="OFS35" s="189"/>
      <c r="OFT35" s="187"/>
      <c r="OFU35" s="187"/>
      <c r="OFV35" s="187"/>
      <c r="OFW35" s="188"/>
      <c r="OFX35" s="189"/>
      <c r="OFY35" s="187"/>
      <c r="OFZ35" s="187"/>
      <c r="OGA35" s="187"/>
      <c r="OGB35" s="188"/>
      <c r="OGC35" s="189"/>
      <c r="OGD35" s="187"/>
      <c r="OGE35" s="187"/>
      <c r="OGF35" s="187"/>
      <c r="OGG35" s="188"/>
      <c r="OGH35" s="189"/>
      <c r="OGI35" s="187"/>
      <c r="OGJ35" s="187"/>
      <c r="OGK35" s="187"/>
      <c r="OGL35" s="188"/>
      <c r="OGM35" s="189"/>
      <c r="OGN35" s="187"/>
      <c r="OGO35" s="187"/>
      <c r="OGP35" s="187"/>
      <c r="OGQ35" s="188"/>
      <c r="OGR35" s="189"/>
      <c r="OGS35" s="187"/>
      <c r="OGT35" s="187"/>
      <c r="OGU35" s="187"/>
      <c r="OGV35" s="188"/>
      <c r="OGW35" s="189"/>
      <c r="OGX35" s="187"/>
      <c r="OGY35" s="187"/>
      <c r="OGZ35" s="187"/>
      <c r="OHA35" s="188"/>
      <c r="OHB35" s="189"/>
      <c r="OHC35" s="187"/>
      <c r="OHD35" s="187"/>
      <c r="OHE35" s="187"/>
      <c r="OHF35" s="188"/>
      <c r="OHG35" s="189"/>
      <c r="OHH35" s="187"/>
      <c r="OHI35" s="187"/>
      <c r="OHJ35" s="187"/>
      <c r="OHK35" s="188"/>
      <c r="OHL35" s="189"/>
      <c r="OHM35" s="187"/>
      <c r="OHN35" s="187"/>
      <c r="OHO35" s="187"/>
      <c r="OHP35" s="188"/>
      <c r="OHQ35" s="189"/>
      <c r="OHR35" s="187"/>
      <c r="OHS35" s="187"/>
      <c r="OHT35" s="187"/>
      <c r="OHU35" s="188"/>
      <c r="OHV35" s="189"/>
      <c r="OHW35" s="187"/>
      <c r="OHX35" s="187"/>
      <c r="OHY35" s="187"/>
      <c r="OHZ35" s="188"/>
      <c r="OIA35" s="189"/>
      <c r="OIB35" s="187"/>
      <c r="OIC35" s="187"/>
      <c r="OID35" s="187"/>
      <c r="OIE35" s="188"/>
      <c r="OIF35" s="189"/>
      <c r="OIG35" s="187"/>
      <c r="OIH35" s="187"/>
      <c r="OII35" s="187"/>
      <c r="OIJ35" s="188"/>
      <c r="OIK35" s="189"/>
      <c r="OIL35" s="187"/>
      <c r="OIM35" s="187"/>
      <c r="OIN35" s="187"/>
      <c r="OIO35" s="188"/>
      <c r="OIP35" s="189"/>
      <c r="OIQ35" s="187"/>
      <c r="OIR35" s="187"/>
      <c r="OIS35" s="187"/>
      <c r="OIT35" s="188"/>
      <c r="OIU35" s="189"/>
      <c r="OIV35" s="187"/>
      <c r="OIW35" s="187"/>
      <c r="OIX35" s="187"/>
      <c r="OIY35" s="188"/>
      <c r="OIZ35" s="189"/>
      <c r="OJA35" s="187"/>
      <c r="OJB35" s="187"/>
      <c r="OJC35" s="187"/>
      <c r="OJD35" s="188"/>
      <c r="OJE35" s="189"/>
      <c r="OJF35" s="187"/>
      <c r="OJG35" s="187"/>
      <c r="OJH35" s="187"/>
      <c r="OJI35" s="188"/>
      <c r="OJJ35" s="189"/>
      <c r="OJK35" s="187"/>
      <c r="OJL35" s="187"/>
      <c r="OJM35" s="187"/>
      <c r="OJN35" s="188"/>
      <c r="OJO35" s="189"/>
      <c r="OJP35" s="187"/>
      <c r="OJQ35" s="187"/>
      <c r="OJR35" s="187"/>
      <c r="OJS35" s="188"/>
      <c r="OJT35" s="189"/>
      <c r="OJU35" s="187"/>
      <c r="OJV35" s="187"/>
      <c r="OJW35" s="187"/>
      <c r="OJX35" s="188"/>
      <c r="OJY35" s="189"/>
      <c r="OJZ35" s="187"/>
      <c r="OKA35" s="187"/>
      <c r="OKB35" s="187"/>
      <c r="OKC35" s="188"/>
      <c r="OKD35" s="189"/>
      <c r="OKE35" s="187"/>
      <c r="OKF35" s="187"/>
      <c r="OKG35" s="187"/>
      <c r="OKH35" s="188"/>
      <c r="OKI35" s="189"/>
      <c r="OKJ35" s="187"/>
      <c r="OKK35" s="187"/>
      <c r="OKL35" s="187"/>
      <c r="OKM35" s="188"/>
      <c r="OKN35" s="189"/>
      <c r="OKO35" s="187"/>
      <c r="OKP35" s="187"/>
      <c r="OKQ35" s="187"/>
      <c r="OKR35" s="188"/>
      <c r="OKS35" s="189"/>
      <c r="OKT35" s="187"/>
      <c r="OKU35" s="187"/>
      <c r="OKV35" s="187"/>
      <c r="OKW35" s="188"/>
      <c r="OKX35" s="189"/>
      <c r="OKY35" s="187"/>
      <c r="OKZ35" s="187"/>
      <c r="OLA35" s="187"/>
      <c r="OLB35" s="188"/>
      <c r="OLC35" s="189"/>
      <c r="OLD35" s="187"/>
      <c r="OLE35" s="187"/>
      <c r="OLF35" s="187"/>
      <c r="OLG35" s="188"/>
      <c r="OLH35" s="189"/>
      <c r="OLI35" s="187"/>
      <c r="OLJ35" s="187"/>
      <c r="OLK35" s="187"/>
      <c r="OLL35" s="188"/>
      <c r="OLM35" s="189"/>
      <c r="OLN35" s="187"/>
      <c r="OLO35" s="187"/>
      <c r="OLP35" s="187"/>
      <c r="OLQ35" s="188"/>
      <c r="OLR35" s="189"/>
      <c r="OLS35" s="187"/>
      <c r="OLT35" s="187"/>
      <c r="OLU35" s="187"/>
      <c r="OLV35" s="188"/>
      <c r="OLW35" s="189"/>
      <c r="OLX35" s="187"/>
      <c r="OLY35" s="187"/>
      <c r="OLZ35" s="187"/>
      <c r="OMA35" s="188"/>
      <c r="OMB35" s="189"/>
      <c r="OMC35" s="187"/>
      <c r="OMD35" s="187"/>
      <c r="OME35" s="187"/>
      <c r="OMF35" s="188"/>
      <c r="OMG35" s="189"/>
      <c r="OMH35" s="187"/>
      <c r="OMI35" s="187"/>
      <c r="OMJ35" s="187"/>
      <c r="OMK35" s="188"/>
      <c r="OML35" s="189"/>
      <c r="OMM35" s="187"/>
      <c r="OMN35" s="187"/>
      <c r="OMO35" s="187"/>
      <c r="OMP35" s="188"/>
      <c r="OMQ35" s="189"/>
      <c r="OMR35" s="187"/>
      <c r="OMS35" s="187"/>
      <c r="OMT35" s="187"/>
      <c r="OMU35" s="188"/>
      <c r="OMV35" s="189"/>
      <c r="OMW35" s="187"/>
      <c r="OMX35" s="187"/>
      <c r="OMY35" s="187"/>
      <c r="OMZ35" s="188"/>
      <c r="ONA35" s="189"/>
      <c r="ONB35" s="187"/>
      <c r="ONC35" s="187"/>
      <c r="OND35" s="187"/>
      <c r="ONE35" s="188"/>
      <c r="ONF35" s="189"/>
      <c r="ONG35" s="187"/>
      <c r="ONH35" s="187"/>
      <c r="ONI35" s="187"/>
      <c r="ONJ35" s="188"/>
      <c r="ONK35" s="189"/>
      <c r="ONL35" s="187"/>
      <c r="ONM35" s="187"/>
      <c r="ONN35" s="187"/>
      <c r="ONO35" s="188"/>
      <c r="ONP35" s="189"/>
      <c r="ONQ35" s="187"/>
      <c r="ONR35" s="187"/>
      <c r="ONS35" s="187"/>
      <c r="ONT35" s="188"/>
      <c r="ONU35" s="189"/>
      <c r="ONV35" s="187"/>
      <c r="ONW35" s="187"/>
      <c r="ONX35" s="187"/>
      <c r="ONY35" s="188"/>
      <c r="ONZ35" s="189"/>
      <c r="OOA35" s="187"/>
      <c r="OOB35" s="187"/>
      <c r="OOC35" s="187"/>
      <c r="OOD35" s="188"/>
      <c r="OOE35" s="189"/>
      <c r="OOF35" s="187"/>
      <c r="OOG35" s="187"/>
      <c r="OOH35" s="187"/>
      <c r="OOI35" s="188"/>
      <c r="OOJ35" s="189"/>
      <c r="OOK35" s="187"/>
      <c r="OOL35" s="187"/>
      <c r="OOM35" s="187"/>
      <c r="OON35" s="188"/>
      <c r="OOO35" s="189"/>
      <c r="OOP35" s="187"/>
      <c r="OOQ35" s="187"/>
      <c r="OOR35" s="187"/>
      <c r="OOS35" s="188"/>
      <c r="OOT35" s="189"/>
      <c r="OOU35" s="187"/>
      <c r="OOV35" s="187"/>
      <c r="OOW35" s="187"/>
      <c r="OOX35" s="188"/>
      <c r="OOY35" s="189"/>
      <c r="OOZ35" s="187"/>
      <c r="OPA35" s="187"/>
      <c r="OPB35" s="187"/>
      <c r="OPC35" s="188"/>
      <c r="OPD35" s="189"/>
      <c r="OPE35" s="187"/>
      <c r="OPF35" s="187"/>
      <c r="OPG35" s="187"/>
      <c r="OPH35" s="188"/>
      <c r="OPI35" s="189"/>
      <c r="OPJ35" s="187"/>
      <c r="OPK35" s="187"/>
      <c r="OPL35" s="187"/>
      <c r="OPM35" s="188"/>
      <c r="OPN35" s="189"/>
      <c r="OPO35" s="187"/>
      <c r="OPP35" s="187"/>
      <c r="OPQ35" s="187"/>
      <c r="OPR35" s="188"/>
      <c r="OPS35" s="189"/>
      <c r="OPT35" s="187"/>
      <c r="OPU35" s="187"/>
      <c r="OPV35" s="187"/>
      <c r="OPW35" s="188"/>
      <c r="OPX35" s="189"/>
      <c r="OPY35" s="187"/>
      <c r="OPZ35" s="187"/>
      <c r="OQA35" s="187"/>
      <c r="OQB35" s="188"/>
      <c r="OQC35" s="189"/>
      <c r="OQD35" s="187"/>
      <c r="OQE35" s="187"/>
      <c r="OQF35" s="187"/>
      <c r="OQG35" s="188"/>
      <c r="OQH35" s="189"/>
      <c r="OQI35" s="187"/>
      <c r="OQJ35" s="187"/>
      <c r="OQK35" s="187"/>
      <c r="OQL35" s="188"/>
      <c r="OQM35" s="189"/>
      <c r="OQN35" s="187"/>
      <c r="OQO35" s="187"/>
      <c r="OQP35" s="187"/>
      <c r="OQQ35" s="188"/>
      <c r="OQR35" s="189"/>
      <c r="OQS35" s="187"/>
      <c r="OQT35" s="187"/>
      <c r="OQU35" s="187"/>
      <c r="OQV35" s="188"/>
      <c r="OQW35" s="189"/>
      <c r="OQX35" s="187"/>
      <c r="OQY35" s="187"/>
      <c r="OQZ35" s="187"/>
      <c r="ORA35" s="188"/>
      <c r="ORB35" s="189"/>
      <c r="ORC35" s="187"/>
      <c r="ORD35" s="187"/>
      <c r="ORE35" s="187"/>
      <c r="ORF35" s="188"/>
      <c r="ORG35" s="189"/>
      <c r="ORH35" s="187"/>
      <c r="ORI35" s="187"/>
      <c r="ORJ35" s="187"/>
      <c r="ORK35" s="188"/>
      <c r="ORL35" s="189"/>
      <c r="ORM35" s="187"/>
      <c r="ORN35" s="187"/>
      <c r="ORO35" s="187"/>
      <c r="ORP35" s="188"/>
      <c r="ORQ35" s="189"/>
      <c r="ORR35" s="187"/>
      <c r="ORS35" s="187"/>
      <c r="ORT35" s="187"/>
      <c r="ORU35" s="188"/>
      <c r="ORV35" s="189"/>
      <c r="ORW35" s="187"/>
      <c r="ORX35" s="187"/>
      <c r="ORY35" s="187"/>
      <c r="ORZ35" s="188"/>
      <c r="OSA35" s="189"/>
      <c r="OSB35" s="187"/>
      <c r="OSC35" s="187"/>
      <c r="OSD35" s="187"/>
      <c r="OSE35" s="188"/>
      <c r="OSF35" s="189"/>
      <c r="OSG35" s="187"/>
      <c r="OSH35" s="187"/>
      <c r="OSI35" s="187"/>
      <c r="OSJ35" s="188"/>
      <c r="OSK35" s="189"/>
      <c r="OSL35" s="187"/>
      <c r="OSM35" s="187"/>
      <c r="OSN35" s="187"/>
      <c r="OSO35" s="188"/>
      <c r="OSP35" s="189"/>
      <c r="OSQ35" s="187"/>
      <c r="OSR35" s="187"/>
      <c r="OSS35" s="187"/>
      <c r="OST35" s="188"/>
      <c r="OSU35" s="189"/>
      <c r="OSV35" s="187"/>
      <c r="OSW35" s="187"/>
      <c r="OSX35" s="187"/>
      <c r="OSY35" s="188"/>
      <c r="OSZ35" s="189"/>
      <c r="OTA35" s="187"/>
      <c r="OTB35" s="187"/>
      <c r="OTC35" s="187"/>
      <c r="OTD35" s="188"/>
      <c r="OTE35" s="189"/>
      <c r="OTF35" s="187"/>
      <c r="OTG35" s="187"/>
      <c r="OTH35" s="187"/>
      <c r="OTI35" s="188"/>
      <c r="OTJ35" s="189"/>
      <c r="OTK35" s="187"/>
      <c r="OTL35" s="187"/>
      <c r="OTM35" s="187"/>
      <c r="OTN35" s="188"/>
      <c r="OTO35" s="189"/>
      <c r="OTP35" s="187"/>
      <c r="OTQ35" s="187"/>
      <c r="OTR35" s="187"/>
      <c r="OTS35" s="188"/>
      <c r="OTT35" s="189"/>
      <c r="OTU35" s="187"/>
      <c r="OTV35" s="187"/>
      <c r="OTW35" s="187"/>
      <c r="OTX35" s="188"/>
      <c r="OTY35" s="189"/>
      <c r="OTZ35" s="187"/>
      <c r="OUA35" s="187"/>
      <c r="OUB35" s="187"/>
      <c r="OUC35" s="188"/>
      <c r="OUD35" s="189"/>
      <c r="OUE35" s="187"/>
      <c r="OUF35" s="187"/>
      <c r="OUG35" s="187"/>
      <c r="OUH35" s="188"/>
      <c r="OUI35" s="189"/>
      <c r="OUJ35" s="187"/>
      <c r="OUK35" s="187"/>
      <c r="OUL35" s="187"/>
      <c r="OUM35" s="188"/>
      <c r="OUN35" s="189"/>
      <c r="OUO35" s="187"/>
      <c r="OUP35" s="187"/>
      <c r="OUQ35" s="187"/>
      <c r="OUR35" s="188"/>
      <c r="OUS35" s="189"/>
      <c r="OUT35" s="187"/>
      <c r="OUU35" s="187"/>
      <c r="OUV35" s="187"/>
      <c r="OUW35" s="188"/>
      <c r="OUX35" s="189"/>
      <c r="OUY35" s="187"/>
      <c r="OUZ35" s="187"/>
      <c r="OVA35" s="187"/>
      <c r="OVB35" s="188"/>
      <c r="OVC35" s="189"/>
      <c r="OVD35" s="187"/>
      <c r="OVE35" s="187"/>
      <c r="OVF35" s="187"/>
      <c r="OVG35" s="188"/>
      <c r="OVH35" s="189"/>
      <c r="OVI35" s="187"/>
      <c r="OVJ35" s="187"/>
      <c r="OVK35" s="187"/>
      <c r="OVL35" s="188"/>
      <c r="OVM35" s="189"/>
      <c r="OVN35" s="187"/>
      <c r="OVO35" s="187"/>
      <c r="OVP35" s="187"/>
      <c r="OVQ35" s="188"/>
      <c r="OVR35" s="189"/>
      <c r="OVS35" s="187"/>
      <c r="OVT35" s="187"/>
      <c r="OVU35" s="187"/>
      <c r="OVV35" s="188"/>
      <c r="OVW35" s="189"/>
      <c r="OVX35" s="187"/>
      <c r="OVY35" s="187"/>
      <c r="OVZ35" s="187"/>
      <c r="OWA35" s="188"/>
      <c r="OWB35" s="189"/>
      <c r="OWC35" s="187"/>
      <c r="OWD35" s="187"/>
      <c r="OWE35" s="187"/>
      <c r="OWF35" s="188"/>
      <c r="OWG35" s="189"/>
      <c r="OWH35" s="187"/>
      <c r="OWI35" s="187"/>
      <c r="OWJ35" s="187"/>
      <c r="OWK35" s="188"/>
      <c r="OWL35" s="189"/>
      <c r="OWM35" s="187"/>
      <c r="OWN35" s="187"/>
      <c r="OWO35" s="187"/>
      <c r="OWP35" s="188"/>
      <c r="OWQ35" s="189"/>
      <c r="OWR35" s="187"/>
      <c r="OWS35" s="187"/>
      <c r="OWT35" s="187"/>
      <c r="OWU35" s="188"/>
      <c r="OWV35" s="189"/>
      <c r="OWW35" s="187"/>
      <c r="OWX35" s="187"/>
      <c r="OWY35" s="187"/>
      <c r="OWZ35" s="188"/>
      <c r="OXA35" s="189"/>
      <c r="OXB35" s="187"/>
      <c r="OXC35" s="187"/>
      <c r="OXD35" s="187"/>
      <c r="OXE35" s="188"/>
      <c r="OXF35" s="189"/>
      <c r="OXG35" s="187"/>
      <c r="OXH35" s="187"/>
      <c r="OXI35" s="187"/>
      <c r="OXJ35" s="188"/>
      <c r="OXK35" s="189"/>
      <c r="OXL35" s="187"/>
      <c r="OXM35" s="187"/>
      <c r="OXN35" s="187"/>
      <c r="OXO35" s="188"/>
      <c r="OXP35" s="189"/>
      <c r="OXQ35" s="187"/>
      <c r="OXR35" s="187"/>
      <c r="OXS35" s="187"/>
      <c r="OXT35" s="188"/>
      <c r="OXU35" s="189"/>
      <c r="OXV35" s="187"/>
      <c r="OXW35" s="187"/>
      <c r="OXX35" s="187"/>
      <c r="OXY35" s="188"/>
      <c r="OXZ35" s="189"/>
      <c r="OYA35" s="187"/>
      <c r="OYB35" s="187"/>
      <c r="OYC35" s="187"/>
      <c r="OYD35" s="188"/>
      <c r="OYE35" s="189"/>
      <c r="OYF35" s="187"/>
      <c r="OYG35" s="187"/>
      <c r="OYH35" s="187"/>
      <c r="OYI35" s="188"/>
      <c r="OYJ35" s="189"/>
      <c r="OYK35" s="187"/>
      <c r="OYL35" s="187"/>
      <c r="OYM35" s="187"/>
      <c r="OYN35" s="188"/>
      <c r="OYO35" s="189"/>
      <c r="OYP35" s="187"/>
      <c r="OYQ35" s="187"/>
      <c r="OYR35" s="187"/>
      <c r="OYS35" s="188"/>
      <c r="OYT35" s="189"/>
      <c r="OYU35" s="187"/>
      <c r="OYV35" s="187"/>
      <c r="OYW35" s="187"/>
      <c r="OYX35" s="188"/>
      <c r="OYY35" s="189"/>
      <c r="OYZ35" s="187"/>
      <c r="OZA35" s="187"/>
      <c r="OZB35" s="187"/>
      <c r="OZC35" s="188"/>
      <c r="OZD35" s="189"/>
      <c r="OZE35" s="187"/>
      <c r="OZF35" s="187"/>
      <c r="OZG35" s="187"/>
      <c r="OZH35" s="188"/>
      <c r="OZI35" s="189"/>
      <c r="OZJ35" s="187"/>
      <c r="OZK35" s="187"/>
      <c r="OZL35" s="187"/>
      <c r="OZM35" s="188"/>
      <c r="OZN35" s="189"/>
      <c r="OZO35" s="187"/>
      <c r="OZP35" s="187"/>
      <c r="OZQ35" s="187"/>
      <c r="OZR35" s="188"/>
      <c r="OZS35" s="189"/>
      <c r="OZT35" s="187"/>
      <c r="OZU35" s="187"/>
      <c r="OZV35" s="187"/>
      <c r="OZW35" s="188"/>
      <c r="OZX35" s="189"/>
      <c r="OZY35" s="187"/>
      <c r="OZZ35" s="187"/>
      <c r="PAA35" s="187"/>
      <c r="PAB35" s="188"/>
      <c r="PAC35" s="189"/>
      <c r="PAD35" s="187"/>
      <c r="PAE35" s="187"/>
      <c r="PAF35" s="187"/>
      <c r="PAG35" s="188"/>
      <c r="PAH35" s="189"/>
      <c r="PAI35" s="187"/>
      <c r="PAJ35" s="187"/>
      <c r="PAK35" s="187"/>
      <c r="PAL35" s="188"/>
      <c r="PAM35" s="189"/>
      <c r="PAN35" s="187"/>
      <c r="PAO35" s="187"/>
      <c r="PAP35" s="187"/>
      <c r="PAQ35" s="188"/>
      <c r="PAR35" s="189"/>
      <c r="PAS35" s="187"/>
      <c r="PAT35" s="187"/>
      <c r="PAU35" s="187"/>
      <c r="PAV35" s="188"/>
      <c r="PAW35" s="189"/>
      <c r="PAX35" s="187"/>
      <c r="PAY35" s="187"/>
      <c r="PAZ35" s="187"/>
      <c r="PBA35" s="188"/>
      <c r="PBB35" s="189"/>
      <c r="PBC35" s="187"/>
      <c r="PBD35" s="187"/>
      <c r="PBE35" s="187"/>
      <c r="PBF35" s="188"/>
      <c r="PBG35" s="189"/>
      <c r="PBH35" s="187"/>
      <c r="PBI35" s="187"/>
      <c r="PBJ35" s="187"/>
      <c r="PBK35" s="188"/>
      <c r="PBL35" s="189"/>
      <c r="PBM35" s="187"/>
      <c r="PBN35" s="187"/>
      <c r="PBO35" s="187"/>
      <c r="PBP35" s="188"/>
      <c r="PBQ35" s="189"/>
      <c r="PBR35" s="187"/>
      <c r="PBS35" s="187"/>
      <c r="PBT35" s="187"/>
      <c r="PBU35" s="188"/>
      <c r="PBV35" s="189"/>
      <c r="PBW35" s="187"/>
      <c r="PBX35" s="187"/>
      <c r="PBY35" s="187"/>
      <c r="PBZ35" s="188"/>
      <c r="PCA35" s="189"/>
      <c r="PCB35" s="187"/>
      <c r="PCC35" s="187"/>
      <c r="PCD35" s="187"/>
      <c r="PCE35" s="188"/>
      <c r="PCF35" s="189"/>
      <c r="PCG35" s="187"/>
      <c r="PCH35" s="187"/>
      <c r="PCI35" s="187"/>
      <c r="PCJ35" s="188"/>
      <c r="PCK35" s="189"/>
      <c r="PCL35" s="187"/>
      <c r="PCM35" s="187"/>
      <c r="PCN35" s="187"/>
      <c r="PCO35" s="188"/>
      <c r="PCP35" s="189"/>
      <c r="PCQ35" s="187"/>
      <c r="PCR35" s="187"/>
      <c r="PCS35" s="187"/>
      <c r="PCT35" s="188"/>
      <c r="PCU35" s="189"/>
      <c r="PCV35" s="187"/>
      <c r="PCW35" s="187"/>
      <c r="PCX35" s="187"/>
      <c r="PCY35" s="188"/>
      <c r="PCZ35" s="189"/>
      <c r="PDA35" s="187"/>
      <c r="PDB35" s="187"/>
      <c r="PDC35" s="187"/>
      <c r="PDD35" s="188"/>
      <c r="PDE35" s="189"/>
      <c r="PDF35" s="187"/>
      <c r="PDG35" s="187"/>
      <c r="PDH35" s="187"/>
      <c r="PDI35" s="188"/>
      <c r="PDJ35" s="189"/>
      <c r="PDK35" s="187"/>
      <c r="PDL35" s="187"/>
      <c r="PDM35" s="187"/>
      <c r="PDN35" s="188"/>
      <c r="PDO35" s="189"/>
      <c r="PDP35" s="187"/>
      <c r="PDQ35" s="187"/>
      <c r="PDR35" s="187"/>
      <c r="PDS35" s="188"/>
      <c r="PDT35" s="189"/>
      <c r="PDU35" s="187"/>
      <c r="PDV35" s="187"/>
      <c r="PDW35" s="187"/>
      <c r="PDX35" s="188"/>
      <c r="PDY35" s="189"/>
      <c r="PDZ35" s="187"/>
      <c r="PEA35" s="187"/>
      <c r="PEB35" s="187"/>
      <c r="PEC35" s="188"/>
      <c r="PED35" s="189"/>
      <c r="PEE35" s="187"/>
      <c r="PEF35" s="187"/>
      <c r="PEG35" s="187"/>
      <c r="PEH35" s="188"/>
      <c r="PEI35" s="189"/>
      <c r="PEJ35" s="187"/>
      <c r="PEK35" s="187"/>
      <c r="PEL35" s="187"/>
      <c r="PEM35" s="188"/>
      <c r="PEN35" s="189"/>
      <c r="PEO35" s="187"/>
      <c r="PEP35" s="187"/>
      <c r="PEQ35" s="187"/>
      <c r="PER35" s="188"/>
      <c r="PES35" s="189"/>
      <c r="PET35" s="187"/>
      <c r="PEU35" s="187"/>
      <c r="PEV35" s="187"/>
      <c r="PEW35" s="188"/>
      <c r="PEX35" s="189"/>
      <c r="PEY35" s="187"/>
      <c r="PEZ35" s="187"/>
      <c r="PFA35" s="187"/>
      <c r="PFB35" s="188"/>
      <c r="PFC35" s="189"/>
      <c r="PFD35" s="187"/>
      <c r="PFE35" s="187"/>
      <c r="PFF35" s="187"/>
      <c r="PFG35" s="188"/>
      <c r="PFH35" s="189"/>
      <c r="PFI35" s="187"/>
      <c r="PFJ35" s="187"/>
      <c r="PFK35" s="187"/>
      <c r="PFL35" s="188"/>
      <c r="PFM35" s="189"/>
      <c r="PFN35" s="187"/>
      <c r="PFO35" s="187"/>
      <c r="PFP35" s="187"/>
      <c r="PFQ35" s="188"/>
      <c r="PFR35" s="189"/>
      <c r="PFS35" s="187"/>
      <c r="PFT35" s="187"/>
      <c r="PFU35" s="187"/>
      <c r="PFV35" s="188"/>
      <c r="PFW35" s="189"/>
      <c r="PFX35" s="187"/>
      <c r="PFY35" s="187"/>
      <c r="PFZ35" s="187"/>
      <c r="PGA35" s="188"/>
      <c r="PGB35" s="189"/>
      <c r="PGC35" s="187"/>
      <c r="PGD35" s="187"/>
      <c r="PGE35" s="187"/>
      <c r="PGF35" s="188"/>
      <c r="PGG35" s="189"/>
      <c r="PGH35" s="187"/>
      <c r="PGI35" s="187"/>
      <c r="PGJ35" s="187"/>
      <c r="PGK35" s="188"/>
      <c r="PGL35" s="189"/>
      <c r="PGM35" s="187"/>
      <c r="PGN35" s="187"/>
      <c r="PGO35" s="187"/>
      <c r="PGP35" s="188"/>
      <c r="PGQ35" s="189"/>
      <c r="PGR35" s="187"/>
      <c r="PGS35" s="187"/>
      <c r="PGT35" s="187"/>
      <c r="PGU35" s="188"/>
      <c r="PGV35" s="189"/>
      <c r="PGW35" s="187"/>
      <c r="PGX35" s="187"/>
      <c r="PGY35" s="187"/>
      <c r="PGZ35" s="188"/>
      <c r="PHA35" s="189"/>
      <c r="PHB35" s="187"/>
      <c r="PHC35" s="187"/>
      <c r="PHD35" s="187"/>
      <c r="PHE35" s="188"/>
      <c r="PHF35" s="189"/>
      <c r="PHG35" s="187"/>
      <c r="PHH35" s="187"/>
      <c r="PHI35" s="187"/>
      <c r="PHJ35" s="188"/>
      <c r="PHK35" s="189"/>
      <c r="PHL35" s="187"/>
      <c r="PHM35" s="187"/>
      <c r="PHN35" s="187"/>
      <c r="PHO35" s="188"/>
      <c r="PHP35" s="189"/>
      <c r="PHQ35" s="187"/>
      <c r="PHR35" s="187"/>
      <c r="PHS35" s="187"/>
      <c r="PHT35" s="188"/>
      <c r="PHU35" s="189"/>
      <c r="PHV35" s="187"/>
      <c r="PHW35" s="187"/>
      <c r="PHX35" s="187"/>
      <c r="PHY35" s="188"/>
      <c r="PHZ35" s="189"/>
      <c r="PIA35" s="187"/>
      <c r="PIB35" s="187"/>
      <c r="PIC35" s="187"/>
      <c r="PID35" s="188"/>
      <c r="PIE35" s="189"/>
      <c r="PIF35" s="187"/>
      <c r="PIG35" s="187"/>
      <c r="PIH35" s="187"/>
      <c r="PII35" s="188"/>
      <c r="PIJ35" s="189"/>
      <c r="PIK35" s="187"/>
      <c r="PIL35" s="187"/>
      <c r="PIM35" s="187"/>
      <c r="PIN35" s="188"/>
      <c r="PIO35" s="189"/>
      <c r="PIP35" s="187"/>
      <c r="PIQ35" s="187"/>
      <c r="PIR35" s="187"/>
      <c r="PIS35" s="188"/>
      <c r="PIT35" s="189"/>
      <c r="PIU35" s="187"/>
      <c r="PIV35" s="187"/>
      <c r="PIW35" s="187"/>
      <c r="PIX35" s="188"/>
      <c r="PIY35" s="189"/>
      <c r="PIZ35" s="187"/>
      <c r="PJA35" s="187"/>
      <c r="PJB35" s="187"/>
      <c r="PJC35" s="188"/>
      <c r="PJD35" s="189"/>
      <c r="PJE35" s="187"/>
      <c r="PJF35" s="187"/>
      <c r="PJG35" s="187"/>
      <c r="PJH35" s="188"/>
      <c r="PJI35" s="189"/>
      <c r="PJJ35" s="187"/>
      <c r="PJK35" s="187"/>
      <c r="PJL35" s="187"/>
      <c r="PJM35" s="188"/>
      <c r="PJN35" s="189"/>
      <c r="PJO35" s="187"/>
      <c r="PJP35" s="187"/>
      <c r="PJQ35" s="187"/>
      <c r="PJR35" s="188"/>
      <c r="PJS35" s="189"/>
      <c r="PJT35" s="187"/>
      <c r="PJU35" s="187"/>
      <c r="PJV35" s="187"/>
      <c r="PJW35" s="188"/>
      <c r="PJX35" s="189"/>
      <c r="PJY35" s="187"/>
      <c r="PJZ35" s="187"/>
      <c r="PKA35" s="187"/>
      <c r="PKB35" s="188"/>
      <c r="PKC35" s="189"/>
      <c r="PKD35" s="187"/>
      <c r="PKE35" s="187"/>
      <c r="PKF35" s="187"/>
      <c r="PKG35" s="188"/>
      <c r="PKH35" s="189"/>
      <c r="PKI35" s="187"/>
      <c r="PKJ35" s="187"/>
      <c r="PKK35" s="187"/>
      <c r="PKL35" s="188"/>
      <c r="PKM35" s="189"/>
      <c r="PKN35" s="187"/>
      <c r="PKO35" s="187"/>
      <c r="PKP35" s="187"/>
      <c r="PKQ35" s="188"/>
      <c r="PKR35" s="189"/>
      <c r="PKS35" s="187"/>
      <c r="PKT35" s="187"/>
      <c r="PKU35" s="187"/>
      <c r="PKV35" s="188"/>
      <c r="PKW35" s="189"/>
      <c r="PKX35" s="187"/>
      <c r="PKY35" s="187"/>
      <c r="PKZ35" s="187"/>
      <c r="PLA35" s="188"/>
      <c r="PLB35" s="189"/>
      <c r="PLC35" s="187"/>
      <c r="PLD35" s="187"/>
      <c r="PLE35" s="187"/>
      <c r="PLF35" s="188"/>
      <c r="PLG35" s="189"/>
      <c r="PLH35" s="187"/>
      <c r="PLI35" s="187"/>
      <c r="PLJ35" s="187"/>
      <c r="PLK35" s="188"/>
      <c r="PLL35" s="189"/>
      <c r="PLM35" s="187"/>
      <c r="PLN35" s="187"/>
      <c r="PLO35" s="187"/>
      <c r="PLP35" s="188"/>
      <c r="PLQ35" s="189"/>
      <c r="PLR35" s="187"/>
      <c r="PLS35" s="187"/>
      <c r="PLT35" s="187"/>
      <c r="PLU35" s="188"/>
      <c r="PLV35" s="189"/>
      <c r="PLW35" s="187"/>
      <c r="PLX35" s="187"/>
      <c r="PLY35" s="187"/>
      <c r="PLZ35" s="188"/>
      <c r="PMA35" s="189"/>
      <c r="PMB35" s="187"/>
      <c r="PMC35" s="187"/>
      <c r="PMD35" s="187"/>
      <c r="PME35" s="188"/>
      <c r="PMF35" s="189"/>
      <c r="PMG35" s="187"/>
      <c r="PMH35" s="187"/>
      <c r="PMI35" s="187"/>
      <c r="PMJ35" s="188"/>
      <c r="PMK35" s="189"/>
      <c r="PML35" s="187"/>
      <c r="PMM35" s="187"/>
      <c r="PMN35" s="187"/>
      <c r="PMO35" s="188"/>
      <c r="PMP35" s="189"/>
      <c r="PMQ35" s="187"/>
      <c r="PMR35" s="187"/>
      <c r="PMS35" s="187"/>
      <c r="PMT35" s="188"/>
      <c r="PMU35" s="189"/>
      <c r="PMV35" s="187"/>
      <c r="PMW35" s="187"/>
      <c r="PMX35" s="187"/>
      <c r="PMY35" s="188"/>
      <c r="PMZ35" s="189"/>
      <c r="PNA35" s="187"/>
      <c r="PNB35" s="187"/>
      <c r="PNC35" s="187"/>
      <c r="PND35" s="188"/>
      <c r="PNE35" s="189"/>
      <c r="PNF35" s="187"/>
      <c r="PNG35" s="187"/>
      <c r="PNH35" s="187"/>
      <c r="PNI35" s="188"/>
      <c r="PNJ35" s="189"/>
      <c r="PNK35" s="187"/>
      <c r="PNL35" s="187"/>
      <c r="PNM35" s="187"/>
      <c r="PNN35" s="188"/>
      <c r="PNO35" s="189"/>
      <c r="PNP35" s="187"/>
      <c r="PNQ35" s="187"/>
      <c r="PNR35" s="187"/>
      <c r="PNS35" s="188"/>
      <c r="PNT35" s="189"/>
      <c r="PNU35" s="187"/>
      <c r="PNV35" s="187"/>
      <c r="PNW35" s="187"/>
      <c r="PNX35" s="188"/>
      <c r="PNY35" s="189"/>
      <c r="PNZ35" s="187"/>
      <c r="POA35" s="187"/>
      <c r="POB35" s="187"/>
      <c r="POC35" s="188"/>
      <c r="POD35" s="189"/>
      <c r="POE35" s="187"/>
      <c r="POF35" s="187"/>
      <c r="POG35" s="187"/>
      <c r="POH35" s="188"/>
      <c r="POI35" s="189"/>
      <c r="POJ35" s="187"/>
      <c r="POK35" s="187"/>
      <c r="POL35" s="187"/>
      <c r="POM35" s="188"/>
      <c r="PON35" s="189"/>
      <c r="POO35" s="187"/>
      <c r="POP35" s="187"/>
      <c r="POQ35" s="187"/>
      <c r="POR35" s="188"/>
      <c r="POS35" s="189"/>
      <c r="POT35" s="187"/>
      <c r="POU35" s="187"/>
      <c r="POV35" s="187"/>
      <c r="POW35" s="188"/>
      <c r="POX35" s="189"/>
      <c r="POY35" s="187"/>
      <c r="POZ35" s="187"/>
      <c r="PPA35" s="187"/>
      <c r="PPB35" s="188"/>
      <c r="PPC35" s="189"/>
      <c r="PPD35" s="187"/>
      <c r="PPE35" s="187"/>
      <c r="PPF35" s="187"/>
      <c r="PPG35" s="188"/>
      <c r="PPH35" s="189"/>
      <c r="PPI35" s="187"/>
      <c r="PPJ35" s="187"/>
      <c r="PPK35" s="187"/>
      <c r="PPL35" s="188"/>
      <c r="PPM35" s="189"/>
      <c r="PPN35" s="187"/>
      <c r="PPO35" s="187"/>
      <c r="PPP35" s="187"/>
      <c r="PPQ35" s="188"/>
      <c r="PPR35" s="189"/>
      <c r="PPS35" s="187"/>
      <c r="PPT35" s="187"/>
      <c r="PPU35" s="187"/>
      <c r="PPV35" s="188"/>
      <c r="PPW35" s="189"/>
      <c r="PPX35" s="187"/>
      <c r="PPY35" s="187"/>
      <c r="PPZ35" s="187"/>
      <c r="PQA35" s="188"/>
      <c r="PQB35" s="189"/>
      <c r="PQC35" s="187"/>
      <c r="PQD35" s="187"/>
      <c r="PQE35" s="187"/>
      <c r="PQF35" s="188"/>
      <c r="PQG35" s="189"/>
      <c r="PQH35" s="187"/>
      <c r="PQI35" s="187"/>
      <c r="PQJ35" s="187"/>
      <c r="PQK35" s="188"/>
      <c r="PQL35" s="189"/>
      <c r="PQM35" s="187"/>
      <c r="PQN35" s="187"/>
      <c r="PQO35" s="187"/>
      <c r="PQP35" s="188"/>
      <c r="PQQ35" s="189"/>
      <c r="PQR35" s="187"/>
      <c r="PQS35" s="187"/>
      <c r="PQT35" s="187"/>
      <c r="PQU35" s="188"/>
      <c r="PQV35" s="189"/>
      <c r="PQW35" s="187"/>
      <c r="PQX35" s="187"/>
      <c r="PQY35" s="187"/>
      <c r="PQZ35" s="188"/>
      <c r="PRA35" s="189"/>
      <c r="PRB35" s="187"/>
      <c r="PRC35" s="187"/>
      <c r="PRD35" s="187"/>
      <c r="PRE35" s="188"/>
      <c r="PRF35" s="189"/>
      <c r="PRG35" s="187"/>
      <c r="PRH35" s="187"/>
      <c r="PRI35" s="187"/>
      <c r="PRJ35" s="188"/>
      <c r="PRK35" s="189"/>
      <c r="PRL35" s="187"/>
      <c r="PRM35" s="187"/>
      <c r="PRN35" s="187"/>
      <c r="PRO35" s="188"/>
      <c r="PRP35" s="189"/>
      <c r="PRQ35" s="187"/>
      <c r="PRR35" s="187"/>
      <c r="PRS35" s="187"/>
      <c r="PRT35" s="188"/>
      <c r="PRU35" s="189"/>
      <c r="PRV35" s="187"/>
      <c r="PRW35" s="187"/>
      <c r="PRX35" s="187"/>
      <c r="PRY35" s="188"/>
      <c r="PRZ35" s="189"/>
      <c r="PSA35" s="187"/>
      <c r="PSB35" s="187"/>
      <c r="PSC35" s="187"/>
      <c r="PSD35" s="188"/>
      <c r="PSE35" s="189"/>
      <c r="PSF35" s="187"/>
      <c r="PSG35" s="187"/>
      <c r="PSH35" s="187"/>
      <c r="PSI35" s="188"/>
      <c r="PSJ35" s="189"/>
      <c r="PSK35" s="187"/>
      <c r="PSL35" s="187"/>
      <c r="PSM35" s="187"/>
      <c r="PSN35" s="188"/>
      <c r="PSO35" s="189"/>
      <c r="PSP35" s="187"/>
      <c r="PSQ35" s="187"/>
      <c r="PSR35" s="187"/>
      <c r="PSS35" s="188"/>
      <c r="PST35" s="189"/>
      <c r="PSU35" s="187"/>
      <c r="PSV35" s="187"/>
      <c r="PSW35" s="187"/>
      <c r="PSX35" s="188"/>
      <c r="PSY35" s="189"/>
      <c r="PSZ35" s="187"/>
      <c r="PTA35" s="187"/>
      <c r="PTB35" s="187"/>
      <c r="PTC35" s="188"/>
      <c r="PTD35" s="189"/>
      <c r="PTE35" s="187"/>
      <c r="PTF35" s="187"/>
      <c r="PTG35" s="187"/>
      <c r="PTH35" s="188"/>
      <c r="PTI35" s="189"/>
      <c r="PTJ35" s="187"/>
      <c r="PTK35" s="187"/>
      <c r="PTL35" s="187"/>
      <c r="PTM35" s="188"/>
      <c r="PTN35" s="189"/>
      <c r="PTO35" s="187"/>
      <c r="PTP35" s="187"/>
      <c r="PTQ35" s="187"/>
      <c r="PTR35" s="188"/>
      <c r="PTS35" s="189"/>
      <c r="PTT35" s="187"/>
      <c r="PTU35" s="187"/>
      <c r="PTV35" s="187"/>
      <c r="PTW35" s="188"/>
      <c r="PTX35" s="189"/>
      <c r="PTY35" s="187"/>
      <c r="PTZ35" s="187"/>
      <c r="PUA35" s="187"/>
      <c r="PUB35" s="188"/>
      <c r="PUC35" s="189"/>
      <c r="PUD35" s="187"/>
      <c r="PUE35" s="187"/>
      <c r="PUF35" s="187"/>
      <c r="PUG35" s="188"/>
      <c r="PUH35" s="189"/>
      <c r="PUI35" s="187"/>
      <c r="PUJ35" s="187"/>
      <c r="PUK35" s="187"/>
      <c r="PUL35" s="188"/>
      <c r="PUM35" s="189"/>
      <c r="PUN35" s="187"/>
      <c r="PUO35" s="187"/>
      <c r="PUP35" s="187"/>
      <c r="PUQ35" s="188"/>
      <c r="PUR35" s="189"/>
      <c r="PUS35" s="187"/>
      <c r="PUT35" s="187"/>
      <c r="PUU35" s="187"/>
      <c r="PUV35" s="188"/>
      <c r="PUW35" s="189"/>
      <c r="PUX35" s="187"/>
      <c r="PUY35" s="187"/>
      <c r="PUZ35" s="187"/>
      <c r="PVA35" s="188"/>
      <c r="PVB35" s="189"/>
      <c r="PVC35" s="187"/>
      <c r="PVD35" s="187"/>
      <c r="PVE35" s="187"/>
      <c r="PVF35" s="188"/>
      <c r="PVG35" s="189"/>
      <c r="PVH35" s="187"/>
      <c r="PVI35" s="187"/>
      <c r="PVJ35" s="187"/>
      <c r="PVK35" s="188"/>
      <c r="PVL35" s="189"/>
      <c r="PVM35" s="187"/>
      <c r="PVN35" s="187"/>
      <c r="PVO35" s="187"/>
      <c r="PVP35" s="188"/>
      <c r="PVQ35" s="189"/>
      <c r="PVR35" s="187"/>
      <c r="PVS35" s="187"/>
      <c r="PVT35" s="187"/>
      <c r="PVU35" s="188"/>
      <c r="PVV35" s="189"/>
      <c r="PVW35" s="187"/>
      <c r="PVX35" s="187"/>
      <c r="PVY35" s="187"/>
      <c r="PVZ35" s="188"/>
      <c r="PWA35" s="189"/>
      <c r="PWB35" s="187"/>
      <c r="PWC35" s="187"/>
      <c r="PWD35" s="187"/>
      <c r="PWE35" s="188"/>
      <c r="PWF35" s="189"/>
      <c r="PWG35" s="187"/>
      <c r="PWH35" s="187"/>
      <c r="PWI35" s="187"/>
      <c r="PWJ35" s="188"/>
      <c r="PWK35" s="189"/>
      <c r="PWL35" s="187"/>
      <c r="PWM35" s="187"/>
      <c r="PWN35" s="187"/>
      <c r="PWO35" s="188"/>
      <c r="PWP35" s="189"/>
      <c r="PWQ35" s="187"/>
      <c r="PWR35" s="187"/>
      <c r="PWS35" s="187"/>
      <c r="PWT35" s="188"/>
      <c r="PWU35" s="189"/>
      <c r="PWV35" s="187"/>
      <c r="PWW35" s="187"/>
      <c r="PWX35" s="187"/>
      <c r="PWY35" s="188"/>
      <c r="PWZ35" s="189"/>
      <c r="PXA35" s="187"/>
      <c r="PXB35" s="187"/>
      <c r="PXC35" s="187"/>
      <c r="PXD35" s="188"/>
      <c r="PXE35" s="189"/>
      <c r="PXF35" s="187"/>
      <c r="PXG35" s="187"/>
      <c r="PXH35" s="187"/>
      <c r="PXI35" s="188"/>
      <c r="PXJ35" s="189"/>
      <c r="PXK35" s="187"/>
      <c r="PXL35" s="187"/>
      <c r="PXM35" s="187"/>
      <c r="PXN35" s="188"/>
      <c r="PXO35" s="189"/>
      <c r="PXP35" s="187"/>
      <c r="PXQ35" s="187"/>
      <c r="PXR35" s="187"/>
      <c r="PXS35" s="188"/>
      <c r="PXT35" s="189"/>
      <c r="PXU35" s="187"/>
      <c r="PXV35" s="187"/>
      <c r="PXW35" s="187"/>
      <c r="PXX35" s="188"/>
      <c r="PXY35" s="189"/>
      <c r="PXZ35" s="187"/>
      <c r="PYA35" s="187"/>
      <c r="PYB35" s="187"/>
      <c r="PYC35" s="188"/>
      <c r="PYD35" s="189"/>
      <c r="PYE35" s="187"/>
      <c r="PYF35" s="187"/>
      <c r="PYG35" s="187"/>
      <c r="PYH35" s="188"/>
      <c r="PYI35" s="189"/>
      <c r="PYJ35" s="187"/>
      <c r="PYK35" s="187"/>
      <c r="PYL35" s="187"/>
      <c r="PYM35" s="188"/>
      <c r="PYN35" s="189"/>
      <c r="PYO35" s="187"/>
      <c r="PYP35" s="187"/>
      <c r="PYQ35" s="187"/>
      <c r="PYR35" s="188"/>
      <c r="PYS35" s="189"/>
      <c r="PYT35" s="187"/>
      <c r="PYU35" s="187"/>
      <c r="PYV35" s="187"/>
      <c r="PYW35" s="188"/>
      <c r="PYX35" s="189"/>
      <c r="PYY35" s="187"/>
      <c r="PYZ35" s="187"/>
      <c r="PZA35" s="187"/>
      <c r="PZB35" s="188"/>
      <c r="PZC35" s="189"/>
      <c r="PZD35" s="187"/>
      <c r="PZE35" s="187"/>
      <c r="PZF35" s="187"/>
      <c r="PZG35" s="188"/>
      <c r="PZH35" s="189"/>
      <c r="PZI35" s="187"/>
      <c r="PZJ35" s="187"/>
      <c r="PZK35" s="187"/>
      <c r="PZL35" s="188"/>
      <c r="PZM35" s="189"/>
      <c r="PZN35" s="187"/>
      <c r="PZO35" s="187"/>
      <c r="PZP35" s="187"/>
      <c r="PZQ35" s="188"/>
      <c r="PZR35" s="189"/>
      <c r="PZS35" s="187"/>
      <c r="PZT35" s="187"/>
      <c r="PZU35" s="187"/>
      <c r="PZV35" s="188"/>
      <c r="PZW35" s="189"/>
      <c r="PZX35" s="187"/>
      <c r="PZY35" s="187"/>
      <c r="PZZ35" s="187"/>
      <c r="QAA35" s="188"/>
      <c r="QAB35" s="189"/>
      <c r="QAC35" s="187"/>
      <c r="QAD35" s="187"/>
      <c r="QAE35" s="187"/>
      <c r="QAF35" s="188"/>
      <c r="QAG35" s="189"/>
      <c r="QAH35" s="187"/>
      <c r="QAI35" s="187"/>
      <c r="QAJ35" s="187"/>
      <c r="QAK35" s="188"/>
      <c r="QAL35" s="189"/>
      <c r="QAM35" s="187"/>
      <c r="QAN35" s="187"/>
      <c r="QAO35" s="187"/>
      <c r="QAP35" s="188"/>
      <c r="QAQ35" s="189"/>
      <c r="QAR35" s="187"/>
      <c r="QAS35" s="187"/>
      <c r="QAT35" s="187"/>
      <c r="QAU35" s="188"/>
      <c r="QAV35" s="189"/>
      <c r="QAW35" s="187"/>
      <c r="QAX35" s="187"/>
      <c r="QAY35" s="187"/>
      <c r="QAZ35" s="188"/>
      <c r="QBA35" s="189"/>
      <c r="QBB35" s="187"/>
      <c r="QBC35" s="187"/>
      <c r="QBD35" s="187"/>
      <c r="QBE35" s="188"/>
      <c r="QBF35" s="189"/>
      <c r="QBG35" s="187"/>
      <c r="QBH35" s="187"/>
      <c r="QBI35" s="187"/>
      <c r="QBJ35" s="188"/>
      <c r="QBK35" s="189"/>
      <c r="QBL35" s="187"/>
      <c r="QBM35" s="187"/>
      <c r="QBN35" s="187"/>
      <c r="QBO35" s="188"/>
      <c r="QBP35" s="189"/>
      <c r="QBQ35" s="187"/>
      <c r="QBR35" s="187"/>
      <c r="QBS35" s="187"/>
      <c r="QBT35" s="188"/>
      <c r="QBU35" s="189"/>
      <c r="QBV35" s="187"/>
      <c r="QBW35" s="187"/>
      <c r="QBX35" s="187"/>
      <c r="QBY35" s="188"/>
      <c r="QBZ35" s="189"/>
      <c r="QCA35" s="187"/>
      <c r="QCB35" s="187"/>
      <c r="QCC35" s="187"/>
      <c r="QCD35" s="188"/>
      <c r="QCE35" s="189"/>
      <c r="QCF35" s="187"/>
      <c r="QCG35" s="187"/>
      <c r="QCH35" s="187"/>
      <c r="QCI35" s="188"/>
      <c r="QCJ35" s="189"/>
      <c r="QCK35" s="187"/>
      <c r="QCL35" s="187"/>
      <c r="QCM35" s="187"/>
      <c r="QCN35" s="188"/>
      <c r="QCO35" s="189"/>
      <c r="QCP35" s="187"/>
      <c r="QCQ35" s="187"/>
      <c r="QCR35" s="187"/>
      <c r="QCS35" s="188"/>
      <c r="QCT35" s="189"/>
      <c r="QCU35" s="187"/>
      <c r="QCV35" s="187"/>
      <c r="QCW35" s="187"/>
      <c r="QCX35" s="188"/>
      <c r="QCY35" s="189"/>
      <c r="QCZ35" s="187"/>
      <c r="QDA35" s="187"/>
      <c r="QDB35" s="187"/>
      <c r="QDC35" s="188"/>
      <c r="QDD35" s="189"/>
      <c r="QDE35" s="187"/>
      <c r="QDF35" s="187"/>
      <c r="QDG35" s="187"/>
      <c r="QDH35" s="188"/>
      <c r="QDI35" s="189"/>
      <c r="QDJ35" s="187"/>
      <c r="QDK35" s="187"/>
      <c r="QDL35" s="187"/>
      <c r="QDM35" s="188"/>
      <c r="QDN35" s="189"/>
      <c r="QDO35" s="187"/>
      <c r="QDP35" s="187"/>
      <c r="QDQ35" s="187"/>
      <c r="QDR35" s="188"/>
      <c r="QDS35" s="189"/>
      <c r="QDT35" s="187"/>
      <c r="QDU35" s="187"/>
      <c r="QDV35" s="187"/>
      <c r="QDW35" s="188"/>
      <c r="QDX35" s="189"/>
      <c r="QDY35" s="187"/>
      <c r="QDZ35" s="187"/>
      <c r="QEA35" s="187"/>
      <c r="QEB35" s="188"/>
      <c r="QEC35" s="189"/>
      <c r="QED35" s="187"/>
      <c r="QEE35" s="187"/>
      <c r="QEF35" s="187"/>
      <c r="QEG35" s="188"/>
      <c r="QEH35" s="189"/>
      <c r="QEI35" s="187"/>
      <c r="QEJ35" s="187"/>
      <c r="QEK35" s="187"/>
      <c r="QEL35" s="188"/>
      <c r="QEM35" s="189"/>
      <c r="QEN35" s="187"/>
      <c r="QEO35" s="187"/>
      <c r="QEP35" s="187"/>
      <c r="QEQ35" s="188"/>
      <c r="QER35" s="189"/>
      <c r="QES35" s="187"/>
      <c r="QET35" s="187"/>
      <c r="QEU35" s="187"/>
      <c r="QEV35" s="188"/>
      <c r="QEW35" s="189"/>
      <c r="QEX35" s="187"/>
      <c r="QEY35" s="187"/>
      <c r="QEZ35" s="187"/>
      <c r="QFA35" s="188"/>
      <c r="QFB35" s="189"/>
      <c r="QFC35" s="187"/>
      <c r="QFD35" s="187"/>
      <c r="QFE35" s="187"/>
      <c r="QFF35" s="188"/>
      <c r="QFG35" s="189"/>
      <c r="QFH35" s="187"/>
      <c r="QFI35" s="187"/>
      <c r="QFJ35" s="187"/>
      <c r="QFK35" s="188"/>
      <c r="QFL35" s="189"/>
      <c r="QFM35" s="187"/>
      <c r="QFN35" s="187"/>
      <c r="QFO35" s="187"/>
      <c r="QFP35" s="188"/>
      <c r="QFQ35" s="189"/>
      <c r="QFR35" s="187"/>
      <c r="QFS35" s="187"/>
      <c r="QFT35" s="187"/>
      <c r="QFU35" s="188"/>
      <c r="QFV35" s="189"/>
      <c r="QFW35" s="187"/>
      <c r="QFX35" s="187"/>
      <c r="QFY35" s="187"/>
      <c r="QFZ35" s="188"/>
      <c r="QGA35" s="189"/>
      <c r="QGB35" s="187"/>
      <c r="QGC35" s="187"/>
      <c r="QGD35" s="187"/>
      <c r="QGE35" s="188"/>
      <c r="QGF35" s="189"/>
      <c r="QGG35" s="187"/>
      <c r="QGH35" s="187"/>
      <c r="QGI35" s="187"/>
      <c r="QGJ35" s="188"/>
      <c r="QGK35" s="189"/>
      <c r="QGL35" s="187"/>
      <c r="QGM35" s="187"/>
      <c r="QGN35" s="187"/>
      <c r="QGO35" s="188"/>
      <c r="QGP35" s="189"/>
      <c r="QGQ35" s="187"/>
      <c r="QGR35" s="187"/>
      <c r="QGS35" s="187"/>
      <c r="QGT35" s="188"/>
      <c r="QGU35" s="189"/>
      <c r="QGV35" s="187"/>
      <c r="QGW35" s="187"/>
      <c r="QGX35" s="187"/>
      <c r="QGY35" s="188"/>
      <c r="QGZ35" s="189"/>
      <c r="QHA35" s="187"/>
      <c r="QHB35" s="187"/>
      <c r="QHC35" s="187"/>
      <c r="QHD35" s="188"/>
      <c r="QHE35" s="189"/>
      <c r="QHF35" s="187"/>
      <c r="QHG35" s="187"/>
      <c r="QHH35" s="187"/>
      <c r="QHI35" s="188"/>
      <c r="QHJ35" s="189"/>
      <c r="QHK35" s="187"/>
      <c r="QHL35" s="187"/>
      <c r="QHM35" s="187"/>
      <c r="QHN35" s="188"/>
      <c r="QHO35" s="189"/>
      <c r="QHP35" s="187"/>
      <c r="QHQ35" s="187"/>
      <c r="QHR35" s="187"/>
      <c r="QHS35" s="188"/>
      <c r="QHT35" s="189"/>
      <c r="QHU35" s="187"/>
      <c r="QHV35" s="187"/>
      <c r="QHW35" s="187"/>
      <c r="QHX35" s="188"/>
      <c r="QHY35" s="189"/>
      <c r="QHZ35" s="187"/>
      <c r="QIA35" s="187"/>
      <c r="QIB35" s="187"/>
      <c r="QIC35" s="188"/>
      <c r="QID35" s="189"/>
      <c r="QIE35" s="187"/>
      <c r="QIF35" s="187"/>
      <c r="QIG35" s="187"/>
      <c r="QIH35" s="188"/>
      <c r="QII35" s="189"/>
      <c r="QIJ35" s="187"/>
      <c r="QIK35" s="187"/>
      <c r="QIL35" s="187"/>
      <c r="QIM35" s="188"/>
      <c r="QIN35" s="189"/>
      <c r="QIO35" s="187"/>
      <c r="QIP35" s="187"/>
      <c r="QIQ35" s="187"/>
      <c r="QIR35" s="188"/>
      <c r="QIS35" s="189"/>
      <c r="QIT35" s="187"/>
      <c r="QIU35" s="187"/>
      <c r="QIV35" s="187"/>
      <c r="QIW35" s="188"/>
      <c r="QIX35" s="189"/>
      <c r="QIY35" s="187"/>
      <c r="QIZ35" s="187"/>
      <c r="QJA35" s="187"/>
      <c r="QJB35" s="188"/>
      <c r="QJC35" s="189"/>
      <c r="QJD35" s="187"/>
      <c r="QJE35" s="187"/>
      <c r="QJF35" s="187"/>
      <c r="QJG35" s="188"/>
      <c r="QJH35" s="189"/>
      <c r="QJI35" s="187"/>
      <c r="QJJ35" s="187"/>
      <c r="QJK35" s="187"/>
      <c r="QJL35" s="188"/>
      <c r="QJM35" s="189"/>
      <c r="QJN35" s="187"/>
      <c r="QJO35" s="187"/>
      <c r="QJP35" s="187"/>
      <c r="QJQ35" s="188"/>
      <c r="QJR35" s="189"/>
      <c r="QJS35" s="187"/>
      <c r="QJT35" s="187"/>
      <c r="QJU35" s="187"/>
      <c r="QJV35" s="188"/>
      <c r="QJW35" s="189"/>
      <c r="QJX35" s="187"/>
      <c r="QJY35" s="187"/>
      <c r="QJZ35" s="187"/>
      <c r="QKA35" s="188"/>
      <c r="QKB35" s="189"/>
      <c r="QKC35" s="187"/>
      <c r="QKD35" s="187"/>
      <c r="QKE35" s="187"/>
      <c r="QKF35" s="188"/>
      <c r="QKG35" s="189"/>
      <c r="QKH35" s="187"/>
      <c r="QKI35" s="187"/>
      <c r="QKJ35" s="187"/>
      <c r="QKK35" s="188"/>
      <c r="QKL35" s="189"/>
      <c r="QKM35" s="187"/>
      <c r="QKN35" s="187"/>
      <c r="QKO35" s="187"/>
      <c r="QKP35" s="188"/>
      <c r="QKQ35" s="189"/>
      <c r="QKR35" s="187"/>
      <c r="QKS35" s="187"/>
      <c r="QKT35" s="187"/>
      <c r="QKU35" s="188"/>
      <c r="QKV35" s="189"/>
      <c r="QKW35" s="187"/>
      <c r="QKX35" s="187"/>
      <c r="QKY35" s="187"/>
      <c r="QKZ35" s="188"/>
      <c r="QLA35" s="189"/>
      <c r="QLB35" s="187"/>
      <c r="QLC35" s="187"/>
      <c r="QLD35" s="187"/>
      <c r="QLE35" s="188"/>
      <c r="QLF35" s="189"/>
      <c r="QLG35" s="187"/>
      <c r="QLH35" s="187"/>
      <c r="QLI35" s="187"/>
      <c r="QLJ35" s="188"/>
      <c r="QLK35" s="189"/>
      <c r="QLL35" s="187"/>
      <c r="QLM35" s="187"/>
      <c r="QLN35" s="187"/>
      <c r="QLO35" s="188"/>
      <c r="QLP35" s="189"/>
      <c r="QLQ35" s="187"/>
      <c r="QLR35" s="187"/>
      <c r="QLS35" s="187"/>
      <c r="QLT35" s="188"/>
      <c r="QLU35" s="189"/>
      <c r="QLV35" s="187"/>
      <c r="QLW35" s="187"/>
      <c r="QLX35" s="187"/>
      <c r="QLY35" s="188"/>
      <c r="QLZ35" s="189"/>
      <c r="QMA35" s="187"/>
      <c r="QMB35" s="187"/>
      <c r="QMC35" s="187"/>
      <c r="QMD35" s="188"/>
      <c r="QME35" s="189"/>
      <c r="QMF35" s="187"/>
      <c r="QMG35" s="187"/>
      <c r="QMH35" s="187"/>
      <c r="QMI35" s="188"/>
      <c r="QMJ35" s="189"/>
      <c r="QMK35" s="187"/>
      <c r="QML35" s="187"/>
      <c r="QMM35" s="187"/>
      <c r="QMN35" s="188"/>
      <c r="QMO35" s="189"/>
      <c r="QMP35" s="187"/>
      <c r="QMQ35" s="187"/>
      <c r="QMR35" s="187"/>
      <c r="QMS35" s="188"/>
      <c r="QMT35" s="189"/>
      <c r="QMU35" s="187"/>
      <c r="QMV35" s="187"/>
      <c r="QMW35" s="187"/>
      <c r="QMX35" s="188"/>
      <c r="QMY35" s="189"/>
      <c r="QMZ35" s="187"/>
      <c r="QNA35" s="187"/>
      <c r="QNB35" s="187"/>
      <c r="QNC35" s="188"/>
      <c r="QND35" s="189"/>
      <c r="QNE35" s="187"/>
      <c r="QNF35" s="187"/>
      <c r="QNG35" s="187"/>
      <c r="QNH35" s="188"/>
      <c r="QNI35" s="189"/>
      <c r="QNJ35" s="187"/>
      <c r="QNK35" s="187"/>
      <c r="QNL35" s="187"/>
      <c r="QNM35" s="188"/>
      <c r="QNN35" s="189"/>
      <c r="QNO35" s="187"/>
      <c r="QNP35" s="187"/>
      <c r="QNQ35" s="187"/>
      <c r="QNR35" s="188"/>
      <c r="QNS35" s="189"/>
      <c r="QNT35" s="187"/>
      <c r="QNU35" s="187"/>
      <c r="QNV35" s="187"/>
      <c r="QNW35" s="188"/>
      <c r="QNX35" s="189"/>
      <c r="QNY35" s="187"/>
      <c r="QNZ35" s="187"/>
      <c r="QOA35" s="187"/>
      <c r="QOB35" s="188"/>
      <c r="QOC35" s="189"/>
      <c r="QOD35" s="187"/>
      <c r="QOE35" s="187"/>
      <c r="QOF35" s="187"/>
      <c r="QOG35" s="188"/>
      <c r="QOH35" s="189"/>
      <c r="QOI35" s="187"/>
      <c r="QOJ35" s="187"/>
      <c r="QOK35" s="187"/>
      <c r="QOL35" s="188"/>
      <c r="QOM35" s="189"/>
      <c r="QON35" s="187"/>
      <c r="QOO35" s="187"/>
      <c r="QOP35" s="187"/>
      <c r="QOQ35" s="188"/>
      <c r="QOR35" s="189"/>
      <c r="QOS35" s="187"/>
      <c r="QOT35" s="187"/>
      <c r="QOU35" s="187"/>
      <c r="QOV35" s="188"/>
      <c r="QOW35" s="189"/>
      <c r="QOX35" s="187"/>
      <c r="QOY35" s="187"/>
      <c r="QOZ35" s="187"/>
      <c r="QPA35" s="188"/>
      <c r="QPB35" s="189"/>
      <c r="QPC35" s="187"/>
      <c r="QPD35" s="187"/>
      <c r="QPE35" s="187"/>
      <c r="QPF35" s="188"/>
      <c r="QPG35" s="189"/>
      <c r="QPH35" s="187"/>
      <c r="QPI35" s="187"/>
      <c r="QPJ35" s="187"/>
      <c r="QPK35" s="188"/>
      <c r="QPL35" s="189"/>
      <c r="QPM35" s="187"/>
      <c r="QPN35" s="187"/>
      <c r="QPO35" s="187"/>
      <c r="QPP35" s="188"/>
      <c r="QPQ35" s="189"/>
      <c r="QPR35" s="187"/>
      <c r="QPS35" s="187"/>
      <c r="QPT35" s="187"/>
      <c r="QPU35" s="188"/>
      <c r="QPV35" s="189"/>
      <c r="QPW35" s="187"/>
      <c r="QPX35" s="187"/>
      <c r="QPY35" s="187"/>
      <c r="QPZ35" s="188"/>
      <c r="QQA35" s="189"/>
      <c r="QQB35" s="187"/>
      <c r="QQC35" s="187"/>
      <c r="QQD35" s="187"/>
      <c r="QQE35" s="188"/>
      <c r="QQF35" s="189"/>
      <c r="QQG35" s="187"/>
      <c r="QQH35" s="187"/>
      <c r="QQI35" s="187"/>
      <c r="QQJ35" s="188"/>
      <c r="QQK35" s="189"/>
      <c r="QQL35" s="187"/>
      <c r="QQM35" s="187"/>
      <c r="QQN35" s="187"/>
      <c r="QQO35" s="188"/>
      <c r="QQP35" s="189"/>
      <c r="QQQ35" s="187"/>
      <c r="QQR35" s="187"/>
      <c r="QQS35" s="187"/>
      <c r="QQT35" s="188"/>
      <c r="QQU35" s="189"/>
      <c r="QQV35" s="187"/>
      <c r="QQW35" s="187"/>
      <c r="QQX35" s="187"/>
      <c r="QQY35" s="188"/>
      <c r="QQZ35" s="189"/>
      <c r="QRA35" s="187"/>
      <c r="QRB35" s="187"/>
      <c r="QRC35" s="187"/>
      <c r="QRD35" s="188"/>
      <c r="QRE35" s="189"/>
      <c r="QRF35" s="187"/>
      <c r="QRG35" s="187"/>
      <c r="QRH35" s="187"/>
      <c r="QRI35" s="188"/>
      <c r="QRJ35" s="189"/>
      <c r="QRK35" s="187"/>
      <c r="QRL35" s="187"/>
      <c r="QRM35" s="187"/>
      <c r="QRN35" s="188"/>
      <c r="QRO35" s="189"/>
      <c r="QRP35" s="187"/>
      <c r="QRQ35" s="187"/>
      <c r="QRR35" s="187"/>
      <c r="QRS35" s="188"/>
      <c r="QRT35" s="189"/>
      <c r="QRU35" s="187"/>
      <c r="QRV35" s="187"/>
      <c r="QRW35" s="187"/>
      <c r="QRX35" s="188"/>
      <c r="QRY35" s="189"/>
      <c r="QRZ35" s="187"/>
      <c r="QSA35" s="187"/>
      <c r="QSB35" s="187"/>
      <c r="QSC35" s="188"/>
      <c r="QSD35" s="189"/>
      <c r="QSE35" s="187"/>
      <c r="QSF35" s="187"/>
      <c r="QSG35" s="187"/>
      <c r="QSH35" s="188"/>
      <c r="QSI35" s="189"/>
      <c r="QSJ35" s="187"/>
      <c r="QSK35" s="187"/>
      <c r="QSL35" s="187"/>
      <c r="QSM35" s="188"/>
      <c r="QSN35" s="189"/>
      <c r="QSO35" s="187"/>
      <c r="QSP35" s="187"/>
      <c r="QSQ35" s="187"/>
      <c r="QSR35" s="188"/>
      <c r="QSS35" s="189"/>
      <c r="QST35" s="187"/>
      <c r="QSU35" s="187"/>
      <c r="QSV35" s="187"/>
      <c r="QSW35" s="188"/>
      <c r="QSX35" s="189"/>
      <c r="QSY35" s="187"/>
      <c r="QSZ35" s="187"/>
      <c r="QTA35" s="187"/>
      <c r="QTB35" s="188"/>
      <c r="QTC35" s="189"/>
      <c r="QTD35" s="187"/>
      <c r="QTE35" s="187"/>
      <c r="QTF35" s="187"/>
      <c r="QTG35" s="188"/>
      <c r="QTH35" s="189"/>
      <c r="QTI35" s="187"/>
      <c r="QTJ35" s="187"/>
      <c r="QTK35" s="187"/>
      <c r="QTL35" s="188"/>
      <c r="QTM35" s="189"/>
      <c r="QTN35" s="187"/>
      <c r="QTO35" s="187"/>
      <c r="QTP35" s="187"/>
      <c r="QTQ35" s="188"/>
      <c r="QTR35" s="189"/>
      <c r="QTS35" s="187"/>
      <c r="QTT35" s="187"/>
      <c r="QTU35" s="187"/>
      <c r="QTV35" s="188"/>
      <c r="QTW35" s="189"/>
      <c r="QTX35" s="187"/>
      <c r="QTY35" s="187"/>
      <c r="QTZ35" s="187"/>
      <c r="QUA35" s="188"/>
      <c r="QUB35" s="189"/>
      <c r="QUC35" s="187"/>
      <c r="QUD35" s="187"/>
      <c r="QUE35" s="187"/>
      <c r="QUF35" s="188"/>
      <c r="QUG35" s="189"/>
      <c r="QUH35" s="187"/>
      <c r="QUI35" s="187"/>
      <c r="QUJ35" s="187"/>
      <c r="QUK35" s="188"/>
      <c r="QUL35" s="189"/>
      <c r="QUM35" s="187"/>
      <c r="QUN35" s="187"/>
      <c r="QUO35" s="187"/>
      <c r="QUP35" s="188"/>
      <c r="QUQ35" s="189"/>
      <c r="QUR35" s="187"/>
      <c r="QUS35" s="187"/>
      <c r="QUT35" s="187"/>
      <c r="QUU35" s="188"/>
      <c r="QUV35" s="189"/>
      <c r="QUW35" s="187"/>
      <c r="QUX35" s="187"/>
      <c r="QUY35" s="187"/>
      <c r="QUZ35" s="188"/>
      <c r="QVA35" s="189"/>
      <c r="QVB35" s="187"/>
      <c r="QVC35" s="187"/>
      <c r="QVD35" s="187"/>
      <c r="QVE35" s="188"/>
      <c r="QVF35" s="189"/>
      <c r="QVG35" s="187"/>
      <c r="QVH35" s="187"/>
      <c r="QVI35" s="187"/>
      <c r="QVJ35" s="188"/>
      <c r="QVK35" s="189"/>
      <c r="QVL35" s="187"/>
      <c r="QVM35" s="187"/>
      <c r="QVN35" s="187"/>
      <c r="QVO35" s="188"/>
      <c r="QVP35" s="189"/>
      <c r="QVQ35" s="187"/>
      <c r="QVR35" s="187"/>
      <c r="QVS35" s="187"/>
      <c r="QVT35" s="188"/>
      <c r="QVU35" s="189"/>
      <c r="QVV35" s="187"/>
      <c r="QVW35" s="187"/>
      <c r="QVX35" s="187"/>
      <c r="QVY35" s="188"/>
      <c r="QVZ35" s="189"/>
      <c r="QWA35" s="187"/>
      <c r="QWB35" s="187"/>
      <c r="QWC35" s="187"/>
      <c r="QWD35" s="188"/>
      <c r="QWE35" s="189"/>
      <c r="QWF35" s="187"/>
      <c r="QWG35" s="187"/>
      <c r="QWH35" s="187"/>
      <c r="QWI35" s="188"/>
      <c r="QWJ35" s="189"/>
      <c r="QWK35" s="187"/>
      <c r="QWL35" s="187"/>
      <c r="QWM35" s="187"/>
      <c r="QWN35" s="188"/>
      <c r="QWO35" s="189"/>
      <c r="QWP35" s="187"/>
      <c r="QWQ35" s="187"/>
      <c r="QWR35" s="187"/>
      <c r="QWS35" s="188"/>
      <c r="QWT35" s="189"/>
      <c r="QWU35" s="187"/>
      <c r="QWV35" s="187"/>
      <c r="QWW35" s="187"/>
      <c r="QWX35" s="188"/>
      <c r="QWY35" s="189"/>
      <c r="QWZ35" s="187"/>
      <c r="QXA35" s="187"/>
      <c r="QXB35" s="187"/>
      <c r="QXC35" s="188"/>
      <c r="QXD35" s="189"/>
      <c r="QXE35" s="187"/>
      <c r="QXF35" s="187"/>
      <c r="QXG35" s="187"/>
      <c r="QXH35" s="188"/>
      <c r="QXI35" s="189"/>
      <c r="QXJ35" s="187"/>
      <c r="QXK35" s="187"/>
      <c r="QXL35" s="187"/>
      <c r="QXM35" s="188"/>
      <c r="QXN35" s="189"/>
      <c r="QXO35" s="187"/>
      <c r="QXP35" s="187"/>
      <c r="QXQ35" s="187"/>
      <c r="QXR35" s="188"/>
      <c r="QXS35" s="189"/>
      <c r="QXT35" s="187"/>
      <c r="QXU35" s="187"/>
      <c r="QXV35" s="187"/>
      <c r="QXW35" s="188"/>
      <c r="QXX35" s="189"/>
      <c r="QXY35" s="187"/>
      <c r="QXZ35" s="187"/>
      <c r="QYA35" s="187"/>
      <c r="QYB35" s="188"/>
      <c r="QYC35" s="189"/>
      <c r="QYD35" s="187"/>
      <c r="QYE35" s="187"/>
      <c r="QYF35" s="187"/>
      <c r="QYG35" s="188"/>
      <c r="QYH35" s="189"/>
      <c r="QYI35" s="187"/>
      <c r="QYJ35" s="187"/>
      <c r="QYK35" s="187"/>
      <c r="QYL35" s="188"/>
      <c r="QYM35" s="189"/>
      <c r="QYN35" s="187"/>
      <c r="QYO35" s="187"/>
      <c r="QYP35" s="187"/>
      <c r="QYQ35" s="188"/>
      <c r="QYR35" s="189"/>
      <c r="QYS35" s="187"/>
      <c r="QYT35" s="187"/>
      <c r="QYU35" s="187"/>
      <c r="QYV35" s="188"/>
      <c r="QYW35" s="189"/>
      <c r="QYX35" s="187"/>
      <c r="QYY35" s="187"/>
      <c r="QYZ35" s="187"/>
      <c r="QZA35" s="188"/>
      <c r="QZB35" s="189"/>
      <c r="QZC35" s="187"/>
      <c r="QZD35" s="187"/>
      <c r="QZE35" s="187"/>
      <c r="QZF35" s="188"/>
      <c r="QZG35" s="189"/>
      <c r="QZH35" s="187"/>
      <c r="QZI35" s="187"/>
      <c r="QZJ35" s="187"/>
      <c r="QZK35" s="188"/>
      <c r="QZL35" s="189"/>
      <c r="QZM35" s="187"/>
      <c r="QZN35" s="187"/>
      <c r="QZO35" s="187"/>
      <c r="QZP35" s="188"/>
      <c r="QZQ35" s="189"/>
      <c r="QZR35" s="187"/>
      <c r="QZS35" s="187"/>
      <c r="QZT35" s="187"/>
      <c r="QZU35" s="188"/>
      <c r="QZV35" s="189"/>
      <c r="QZW35" s="187"/>
      <c r="QZX35" s="187"/>
      <c r="QZY35" s="187"/>
      <c r="QZZ35" s="188"/>
      <c r="RAA35" s="189"/>
      <c r="RAB35" s="187"/>
      <c r="RAC35" s="187"/>
      <c r="RAD35" s="187"/>
      <c r="RAE35" s="188"/>
      <c r="RAF35" s="189"/>
      <c r="RAG35" s="187"/>
      <c r="RAH35" s="187"/>
      <c r="RAI35" s="187"/>
      <c r="RAJ35" s="188"/>
      <c r="RAK35" s="189"/>
      <c r="RAL35" s="187"/>
      <c r="RAM35" s="187"/>
      <c r="RAN35" s="187"/>
      <c r="RAO35" s="188"/>
      <c r="RAP35" s="189"/>
      <c r="RAQ35" s="187"/>
      <c r="RAR35" s="187"/>
      <c r="RAS35" s="187"/>
      <c r="RAT35" s="188"/>
      <c r="RAU35" s="189"/>
      <c r="RAV35" s="187"/>
      <c r="RAW35" s="187"/>
      <c r="RAX35" s="187"/>
      <c r="RAY35" s="188"/>
      <c r="RAZ35" s="189"/>
      <c r="RBA35" s="187"/>
      <c r="RBB35" s="187"/>
      <c r="RBC35" s="187"/>
      <c r="RBD35" s="188"/>
      <c r="RBE35" s="189"/>
      <c r="RBF35" s="187"/>
      <c r="RBG35" s="187"/>
      <c r="RBH35" s="187"/>
      <c r="RBI35" s="188"/>
      <c r="RBJ35" s="189"/>
      <c r="RBK35" s="187"/>
      <c r="RBL35" s="187"/>
      <c r="RBM35" s="187"/>
      <c r="RBN35" s="188"/>
      <c r="RBO35" s="189"/>
      <c r="RBP35" s="187"/>
      <c r="RBQ35" s="187"/>
      <c r="RBR35" s="187"/>
      <c r="RBS35" s="188"/>
      <c r="RBT35" s="189"/>
      <c r="RBU35" s="187"/>
      <c r="RBV35" s="187"/>
      <c r="RBW35" s="187"/>
      <c r="RBX35" s="188"/>
      <c r="RBY35" s="189"/>
      <c r="RBZ35" s="187"/>
      <c r="RCA35" s="187"/>
      <c r="RCB35" s="187"/>
      <c r="RCC35" s="188"/>
      <c r="RCD35" s="189"/>
      <c r="RCE35" s="187"/>
      <c r="RCF35" s="187"/>
      <c r="RCG35" s="187"/>
      <c r="RCH35" s="188"/>
      <c r="RCI35" s="189"/>
      <c r="RCJ35" s="187"/>
      <c r="RCK35" s="187"/>
      <c r="RCL35" s="187"/>
      <c r="RCM35" s="188"/>
      <c r="RCN35" s="189"/>
      <c r="RCO35" s="187"/>
      <c r="RCP35" s="187"/>
      <c r="RCQ35" s="187"/>
      <c r="RCR35" s="188"/>
      <c r="RCS35" s="189"/>
      <c r="RCT35" s="187"/>
      <c r="RCU35" s="187"/>
      <c r="RCV35" s="187"/>
      <c r="RCW35" s="188"/>
      <c r="RCX35" s="189"/>
      <c r="RCY35" s="187"/>
      <c r="RCZ35" s="187"/>
      <c r="RDA35" s="187"/>
      <c r="RDB35" s="188"/>
      <c r="RDC35" s="189"/>
      <c r="RDD35" s="187"/>
      <c r="RDE35" s="187"/>
      <c r="RDF35" s="187"/>
      <c r="RDG35" s="188"/>
      <c r="RDH35" s="189"/>
      <c r="RDI35" s="187"/>
      <c r="RDJ35" s="187"/>
      <c r="RDK35" s="187"/>
      <c r="RDL35" s="188"/>
      <c r="RDM35" s="189"/>
      <c r="RDN35" s="187"/>
      <c r="RDO35" s="187"/>
      <c r="RDP35" s="187"/>
      <c r="RDQ35" s="188"/>
      <c r="RDR35" s="189"/>
      <c r="RDS35" s="187"/>
      <c r="RDT35" s="187"/>
      <c r="RDU35" s="187"/>
      <c r="RDV35" s="188"/>
      <c r="RDW35" s="189"/>
      <c r="RDX35" s="187"/>
      <c r="RDY35" s="187"/>
      <c r="RDZ35" s="187"/>
      <c r="REA35" s="188"/>
      <c r="REB35" s="189"/>
      <c r="REC35" s="187"/>
      <c r="RED35" s="187"/>
      <c r="REE35" s="187"/>
      <c r="REF35" s="188"/>
      <c r="REG35" s="189"/>
      <c r="REH35" s="187"/>
      <c r="REI35" s="187"/>
      <c r="REJ35" s="187"/>
      <c r="REK35" s="188"/>
      <c r="REL35" s="189"/>
      <c r="REM35" s="187"/>
      <c r="REN35" s="187"/>
      <c r="REO35" s="187"/>
      <c r="REP35" s="188"/>
      <c r="REQ35" s="189"/>
      <c r="RER35" s="187"/>
      <c r="RES35" s="187"/>
      <c r="RET35" s="187"/>
      <c r="REU35" s="188"/>
      <c r="REV35" s="189"/>
      <c r="REW35" s="187"/>
      <c r="REX35" s="187"/>
      <c r="REY35" s="187"/>
      <c r="REZ35" s="188"/>
      <c r="RFA35" s="189"/>
      <c r="RFB35" s="187"/>
      <c r="RFC35" s="187"/>
      <c r="RFD35" s="187"/>
      <c r="RFE35" s="188"/>
      <c r="RFF35" s="189"/>
      <c r="RFG35" s="187"/>
      <c r="RFH35" s="187"/>
      <c r="RFI35" s="187"/>
      <c r="RFJ35" s="188"/>
      <c r="RFK35" s="189"/>
      <c r="RFL35" s="187"/>
      <c r="RFM35" s="187"/>
      <c r="RFN35" s="187"/>
      <c r="RFO35" s="188"/>
      <c r="RFP35" s="189"/>
      <c r="RFQ35" s="187"/>
      <c r="RFR35" s="187"/>
      <c r="RFS35" s="187"/>
      <c r="RFT35" s="188"/>
      <c r="RFU35" s="189"/>
      <c r="RFV35" s="187"/>
      <c r="RFW35" s="187"/>
      <c r="RFX35" s="187"/>
      <c r="RFY35" s="188"/>
      <c r="RFZ35" s="189"/>
      <c r="RGA35" s="187"/>
      <c r="RGB35" s="187"/>
      <c r="RGC35" s="187"/>
      <c r="RGD35" s="188"/>
      <c r="RGE35" s="189"/>
      <c r="RGF35" s="187"/>
      <c r="RGG35" s="187"/>
      <c r="RGH35" s="187"/>
      <c r="RGI35" s="188"/>
      <c r="RGJ35" s="189"/>
      <c r="RGK35" s="187"/>
      <c r="RGL35" s="187"/>
      <c r="RGM35" s="187"/>
      <c r="RGN35" s="188"/>
      <c r="RGO35" s="189"/>
      <c r="RGP35" s="187"/>
      <c r="RGQ35" s="187"/>
      <c r="RGR35" s="187"/>
      <c r="RGS35" s="188"/>
      <c r="RGT35" s="189"/>
      <c r="RGU35" s="187"/>
      <c r="RGV35" s="187"/>
      <c r="RGW35" s="187"/>
      <c r="RGX35" s="188"/>
      <c r="RGY35" s="189"/>
      <c r="RGZ35" s="187"/>
      <c r="RHA35" s="187"/>
      <c r="RHB35" s="187"/>
      <c r="RHC35" s="188"/>
      <c r="RHD35" s="189"/>
      <c r="RHE35" s="187"/>
      <c r="RHF35" s="187"/>
      <c r="RHG35" s="187"/>
      <c r="RHH35" s="188"/>
      <c r="RHI35" s="189"/>
      <c r="RHJ35" s="187"/>
      <c r="RHK35" s="187"/>
      <c r="RHL35" s="187"/>
      <c r="RHM35" s="188"/>
      <c r="RHN35" s="189"/>
      <c r="RHO35" s="187"/>
      <c r="RHP35" s="187"/>
      <c r="RHQ35" s="187"/>
      <c r="RHR35" s="188"/>
      <c r="RHS35" s="189"/>
      <c r="RHT35" s="187"/>
      <c r="RHU35" s="187"/>
      <c r="RHV35" s="187"/>
      <c r="RHW35" s="188"/>
      <c r="RHX35" s="189"/>
      <c r="RHY35" s="187"/>
      <c r="RHZ35" s="187"/>
      <c r="RIA35" s="187"/>
      <c r="RIB35" s="188"/>
      <c r="RIC35" s="189"/>
      <c r="RID35" s="187"/>
      <c r="RIE35" s="187"/>
      <c r="RIF35" s="187"/>
      <c r="RIG35" s="188"/>
      <c r="RIH35" s="189"/>
      <c r="RII35" s="187"/>
      <c r="RIJ35" s="187"/>
      <c r="RIK35" s="187"/>
      <c r="RIL35" s="188"/>
      <c r="RIM35" s="189"/>
      <c r="RIN35" s="187"/>
      <c r="RIO35" s="187"/>
      <c r="RIP35" s="187"/>
      <c r="RIQ35" s="188"/>
      <c r="RIR35" s="189"/>
      <c r="RIS35" s="187"/>
      <c r="RIT35" s="187"/>
      <c r="RIU35" s="187"/>
      <c r="RIV35" s="188"/>
      <c r="RIW35" s="189"/>
      <c r="RIX35" s="187"/>
      <c r="RIY35" s="187"/>
      <c r="RIZ35" s="187"/>
      <c r="RJA35" s="188"/>
      <c r="RJB35" s="189"/>
      <c r="RJC35" s="187"/>
      <c r="RJD35" s="187"/>
      <c r="RJE35" s="187"/>
      <c r="RJF35" s="188"/>
      <c r="RJG35" s="189"/>
      <c r="RJH35" s="187"/>
      <c r="RJI35" s="187"/>
      <c r="RJJ35" s="187"/>
      <c r="RJK35" s="188"/>
      <c r="RJL35" s="189"/>
      <c r="RJM35" s="187"/>
      <c r="RJN35" s="187"/>
      <c r="RJO35" s="187"/>
      <c r="RJP35" s="188"/>
      <c r="RJQ35" s="189"/>
      <c r="RJR35" s="187"/>
      <c r="RJS35" s="187"/>
      <c r="RJT35" s="187"/>
      <c r="RJU35" s="188"/>
      <c r="RJV35" s="189"/>
      <c r="RJW35" s="187"/>
      <c r="RJX35" s="187"/>
      <c r="RJY35" s="187"/>
      <c r="RJZ35" s="188"/>
      <c r="RKA35" s="189"/>
      <c r="RKB35" s="187"/>
      <c r="RKC35" s="187"/>
      <c r="RKD35" s="187"/>
      <c r="RKE35" s="188"/>
      <c r="RKF35" s="189"/>
      <c r="RKG35" s="187"/>
      <c r="RKH35" s="187"/>
      <c r="RKI35" s="187"/>
      <c r="RKJ35" s="188"/>
      <c r="RKK35" s="189"/>
      <c r="RKL35" s="187"/>
      <c r="RKM35" s="187"/>
      <c r="RKN35" s="187"/>
      <c r="RKO35" s="188"/>
      <c r="RKP35" s="189"/>
      <c r="RKQ35" s="187"/>
      <c r="RKR35" s="187"/>
      <c r="RKS35" s="187"/>
      <c r="RKT35" s="188"/>
      <c r="RKU35" s="189"/>
      <c r="RKV35" s="187"/>
      <c r="RKW35" s="187"/>
      <c r="RKX35" s="187"/>
      <c r="RKY35" s="188"/>
      <c r="RKZ35" s="189"/>
      <c r="RLA35" s="187"/>
      <c r="RLB35" s="187"/>
      <c r="RLC35" s="187"/>
      <c r="RLD35" s="188"/>
      <c r="RLE35" s="189"/>
      <c r="RLF35" s="187"/>
      <c r="RLG35" s="187"/>
      <c r="RLH35" s="187"/>
      <c r="RLI35" s="188"/>
      <c r="RLJ35" s="189"/>
      <c r="RLK35" s="187"/>
      <c r="RLL35" s="187"/>
      <c r="RLM35" s="187"/>
      <c r="RLN35" s="188"/>
      <c r="RLO35" s="189"/>
      <c r="RLP35" s="187"/>
      <c r="RLQ35" s="187"/>
      <c r="RLR35" s="187"/>
      <c r="RLS35" s="188"/>
      <c r="RLT35" s="189"/>
      <c r="RLU35" s="187"/>
      <c r="RLV35" s="187"/>
      <c r="RLW35" s="187"/>
      <c r="RLX35" s="188"/>
      <c r="RLY35" s="189"/>
      <c r="RLZ35" s="187"/>
      <c r="RMA35" s="187"/>
      <c r="RMB35" s="187"/>
      <c r="RMC35" s="188"/>
      <c r="RMD35" s="189"/>
      <c r="RME35" s="187"/>
      <c r="RMF35" s="187"/>
      <c r="RMG35" s="187"/>
      <c r="RMH35" s="188"/>
      <c r="RMI35" s="189"/>
      <c r="RMJ35" s="187"/>
      <c r="RMK35" s="187"/>
      <c r="RML35" s="187"/>
      <c r="RMM35" s="188"/>
      <c r="RMN35" s="189"/>
      <c r="RMO35" s="187"/>
      <c r="RMP35" s="187"/>
      <c r="RMQ35" s="187"/>
      <c r="RMR35" s="188"/>
      <c r="RMS35" s="189"/>
      <c r="RMT35" s="187"/>
      <c r="RMU35" s="187"/>
      <c r="RMV35" s="187"/>
      <c r="RMW35" s="188"/>
      <c r="RMX35" s="189"/>
      <c r="RMY35" s="187"/>
      <c r="RMZ35" s="187"/>
      <c r="RNA35" s="187"/>
      <c r="RNB35" s="188"/>
      <c r="RNC35" s="189"/>
      <c r="RND35" s="187"/>
      <c r="RNE35" s="187"/>
      <c r="RNF35" s="187"/>
      <c r="RNG35" s="188"/>
      <c r="RNH35" s="189"/>
      <c r="RNI35" s="187"/>
      <c r="RNJ35" s="187"/>
      <c r="RNK35" s="187"/>
      <c r="RNL35" s="188"/>
      <c r="RNM35" s="189"/>
      <c r="RNN35" s="187"/>
      <c r="RNO35" s="187"/>
      <c r="RNP35" s="187"/>
      <c r="RNQ35" s="188"/>
      <c r="RNR35" s="189"/>
      <c r="RNS35" s="187"/>
      <c r="RNT35" s="187"/>
      <c r="RNU35" s="187"/>
      <c r="RNV35" s="188"/>
      <c r="RNW35" s="189"/>
      <c r="RNX35" s="187"/>
      <c r="RNY35" s="187"/>
      <c r="RNZ35" s="187"/>
      <c r="ROA35" s="188"/>
      <c r="ROB35" s="189"/>
      <c r="ROC35" s="187"/>
      <c r="ROD35" s="187"/>
      <c r="ROE35" s="187"/>
      <c r="ROF35" s="188"/>
      <c r="ROG35" s="189"/>
      <c r="ROH35" s="187"/>
      <c r="ROI35" s="187"/>
      <c r="ROJ35" s="187"/>
      <c r="ROK35" s="188"/>
      <c r="ROL35" s="189"/>
      <c r="ROM35" s="187"/>
      <c r="RON35" s="187"/>
      <c r="ROO35" s="187"/>
      <c r="ROP35" s="188"/>
      <c r="ROQ35" s="189"/>
      <c r="ROR35" s="187"/>
      <c r="ROS35" s="187"/>
      <c r="ROT35" s="187"/>
      <c r="ROU35" s="188"/>
      <c r="ROV35" s="189"/>
      <c r="ROW35" s="187"/>
      <c r="ROX35" s="187"/>
      <c r="ROY35" s="187"/>
      <c r="ROZ35" s="188"/>
      <c r="RPA35" s="189"/>
      <c r="RPB35" s="187"/>
      <c r="RPC35" s="187"/>
      <c r="RPD35" s="187"/>
      <c r="RPE35" s="188"/>
      <c r="RPF35" s="189"/>
      <c r="RPG35" s="187"/>
      <c r="RPH35" s="187"/>
      <c r="RPI35" s="187"/>
      <c r="RPJ35" s="188"/>
      <c r="RPK35" s="189"/>
      <c r="RPL35" s="187"/>
      <c r="RPM35" s="187"/>
      <c r="RPN35" s="187"/>
      <c r="RPO35" s="188"/>
      <c r="RPP35" s="189"/>
      <c r="RPQ35" s="187"/>
      <c r="RPR35" s="187"/>
      <c r="RPS35" s="187"/>
      <c r="RPT35" s="188"/>
      <c r="RPU35" s="189"/>
      <c r="RPV35" s="187"/>
      <c r="RPW35" s="187"/>
      <c r="RPX35" s="187"/>
      <c r="RPY35" s="188"/>
      <c r="RPZ35" s="189"/>
      <c r="RQA35" s="187"/>
      <c r="RQB35" s="187"/>
      <c r="RQC35" s="187"/>
      <c r="RQD35" s="188"/>
      <c r="RQE35" s="189"/>
      <c r="RQF35" s="187"/>
      <c r="RQG35" s="187"/>
      <c r="RQH35" s="187"/>
      <c r="RQI35" s="188"/>
      <c r="RQJ35" s="189"/>
      <c r="RQK35" s="187"/>
      <c r="RQL35" s="187"/>
      <c r="RQM35" s="187"/>
      <c r="RQN35" s="188"/>
      <c r="RQO35" s="189"/>
      <c r="RQP35" s="187"/>
      <c r="RQQ35" s="187"/>
      <c r="RQR35" s="187"/>
      <c r="RQS35" s="188"/>
      <c r="RQT35" s="189"/>
      <c r="RQU35" s="187"/>
      <c r="RQV35" s="187"/>
      <c r="RQW35" s="187"/>
      <c r="RQX35" s="188"/>
      <c r="RQY35" s="189"/>
      <c r="RQZ35" s="187"/>
      <c r="RRA35" s="187"/>
      <c r="RRB35" s="187"/>
      <c r="RRC35" s="188"/>
      <c r="RRD35" s="189"/>
      <c r="RRE35" s="187"/>
      <c r="RRF35" s="187"/>
      <c r="RRG35" s="187"/>
      <c r="RRH35" s="188"/>
      <c r="RRI35" s="189"/>
      <c r="RRJ35" s="187"/>
      <c r="RRK35" s="187"/>
      <c r="RRL35" s="187"/>
      <c r="RRM35" s="188"/>
      <c r="RRN35" s="189"/>
      <c r="RRO35" s="187"/>
      <c r="RRP35" s="187"/>
      <c r="RRQ35" s="187"/>
      <c r="RRR35" s="188"/>
      <c r="RRS35" s="189"/>
      <c r="RRT35" s="187"/>
      <c r="RRU35" s="187"/>
      <c r="RRV35" s="187"/>
      <c r="RRW35" s="188"/>
      <c r="RRX35" s="189"/>
      <c r="RRY35" s="187"/>
      <c r="RRZ35" s="187"/>
      <c r="RSA35" s="187"/>
      <c r="RSB35" s="188"/>
      <c r="RSC35" s="189"/>
      <c r="RSD35" s="187"/>
      <c r="RSE35" s="187"/>
      <c r="RSF35" s="187"/>
      <c r="RSG35" s="188"/>
      <c r="RSH35" s="189"/>
      <c r="RSI35" s="187"/>
      <c r="RSJ35" s="187"/>
      <c r="RSK35" s="187"/>
      <c r="RSL35" s="188"/>
      <c r="RSM35" s="189"/>
      <c r="RSN35" s="187"/>
      <c r="RSO35" s="187"/>
      <c r="RSP35" s="187"/>
      <c r="RSQ35" s="188"/>
      <c r="RSR35" s="189"/>
      <c r="RSS35" s="187"/>
      <c r="RST35" s="187"/>
      <c r="RSU35" s="187"/>
      <c r="RSV35" s="188"/>
      <c r="RSW35" s="189"/>
      <c r="RSX35" s="187"/>
      <c r="RSY35" s="187"/>
      <c r="RSZ35" s="187"/>
      <c r="RTA35" s="188"/>
      <c r="RTB35" s="189"/>
      <c r="RTC35" s="187"/>
      <c r="RTD35" s="187"/>
      <c r="RTE35" s="187"/>
      <c r="RTF35" s="188"/>
      <c r="RTG35" s="189"/>
      <c r="RTH35" s="187"/>
      <c r="RTI35" s="187"/>
      <c r="RTJ35" s="187"/>
      <c r="RTK35" s="188"/>
      <c r="RTL35" s="189"/>
      <c r="RTM35" s="187"/>
      <c r="RTN35" s="187"/>
      <c r="RTO35" s="187"/>
      <c r="RTP35" s="188"/>
      <c r="RTQ35" s="189"/>
      <c r="RTR35" s="187"/>
      <c r="RTS35" s="187"/>
      <c r="RTT35" s="187"/>
      <c r="RTU35" s="188"/>
      <c r="RTV35" s="189"/>
      <c r="RTW35" s="187"/>
      <c r="RTX35" s="187"/>
      <c r="RTY35" s="187"/>
      <c r="RTZ35" s="188"/>
      <c r="RUA35" s="189"/>
      <c r="RUB35" s="187"/>
      <c r="RUC35" s="187"/>
      <c r="RUD35" s="187"/>
      <c r="RUE35" s="188"/>
      <c r="RUF35" s="189"/>
      <c r="RUG35" s="187"/>
      <c r="RUH35" s="187"/>
      <c r="RUI35" s="187"/>
      <c r="RUJ35" s="188"/>
      <c r="RUK35" s="189"/>
      <c r="RUL35" s="187"/>
      <c r="RUM35" s="187"/>
      <c r="RUN35" s="187"/>
      <c r="RUO35" s="188"/>
      <c r="RUP35" s="189"/>
      <c r="RUQ35" s="187"/>
      <c r="RUR35" s="187"/>
      <c r="RUS35" s="187"/>
      <c r="RUT35" s="188"/>
      <c r="RUU35" s="189"/>
      <c r="RUV35" s="187"/>
      <c r="RUW35" s="187"/>
      <c r="RUX35" s="187"/>
      <c r="RUY35" s="188"/>
      <c r="RUZ35" s="189"/>
      <c r="RVA35" s="187"/>
      <c r="RVB35" s="187"/>
      <c r="RVC35" s="187"/>
      <c r="RVD35" s="188"/>
      <c r="RVE35" s="189"/>
      <c r="RVF35" s="187"/>
      <c r="RVG35" s="187"/>
      <c r="RVH35" s="187"/>
      <c r="RVI35" s="188"/>
      <c r="RVJ35" s="189"/>
      <c r="RVK35" s="187"/>
      <c r="RVL35" s="187"/>
      <c r="RVM35" s="187"/>
      <c r="RVN35" s="188"/>
      <c r="RVO35" s="189"/>
      <c r="RVP35" s="187"/>
      <c r="RVQ35" s="187"/>
      <c r="RVR35" s="187"/>
      <c r="RVS35" s="188"/>
      <c r="RVT35" s="189"/>
      <c r="RVU35" s="187"/>
      <c r="RVV35" s="187"/>
      <c r="RVW35" s="187"/>
      <c r="RVX35" s="188"/>
      <c r="RVY35" s="189"/>
      <c r="RVZ35" s="187"/>
      <c r="RWA35" s="187"/>
      <c r="RWB35" s="187"/>
      <c r="RWC35" s="188"/>
      <c r="RWD35" s="189"/>
      <c r="RWE35" s="187"/>
      <c r="RWF35" s="187"/>
      <c r="RWG35" s="187"/>
      <c r="RWH35" s="188"/>
      <c r="RWI35" s="189"/>
      <c r="RWJ35" s="187"/>
      <c r="RWK35" s="187"/>
      <c r="RWL35" s="187"/>
      <c r="RWM35" s="188"/>
      <c r="RWN35" s="189"/>
      <c r="RWO35" s="187"/>
      <c r="RWP35" s="187"/>
      <c r="RWQ35" s="187"/>
      <c r="RWR35" s="188"/>
      <c r="RWS35" s="189"/>
      <c r="RWT35" s="187"/>
      <c r="RWU35" s="187"/>
      <c r="RWV35" s="187"/>
      <c r="RWW35" s="188"/>
      <c r="RWX35" s="189"/>
      <c r="RWY35" s="187"/>
      <c r="RWZ35" s="187"/>
      <c r="RXA35" s="187"/>
      <c r="RXB35" s="188"/>
      <c r="RXC35" s="189"/>
      <c r="RXD35" s="187"/>
      <c r="RXE35" s="187"/>
      <c r="RXF35" s="187"/>
      <c r="RXG35" s="188"/>
      <c r="RXH35" s="189"/>
      <c r="RXI35" s="187"/>
      <c r="RXJ35" s="187"/>
      <c r="RXK35" s="187"/>
      <c r="RXL35" s="188"/>
      <c r="RXM35" s="189"/>
      <c r="RXN35" s="187"/>
      <c r="RXO35" s="187"/>
      <c r="RXP35" s="187"/>
      <c r="RXQ35" s="188"/>
      <c r="RXR35" s="189"/>
      <c r="RXS35" s="187"/>
      <c r="RXT35" s="187"/>
      <c r="RXU35" s="187"/>
      <c r="RXV35" s="188"/>
      <c r="RXW35" s="189"/>
      <c r="RXX35" s="187"/>
      <c r="RXY35" s="187"/>
      <c r="RXZ35" s="187"/>
      <c r="RYA35" s="188"/>
      <c r="RYB35" s="189"/>
      <c r="RYC35" s="187"/>
      <c r="RYD35" s="187"/>
      <c r="RYE35" s="187"/>
      <c r="RYF35" s="188"/>
      <c r="RYG35" s="189"/>
      <c r="RYH35" s="187"/>
      <c r="RYI35" s="187"/>
      <c r="RYJ35" s="187"/>
      <c r="RYK35" s="188"/>
      <c r="RYL35" s="189"/>
      <c r="RYM35" s="187"/>
      <c r="RYN35" s="187"/>
      <c r="RYO35" s="187"/>
      <c r="RYP35" s="188"/>
      <c r="RYQ35" s="189"/>
      <c r="RYR35" s="187"/>
      <c r="RYS35" s="187"/>
      <c r="RYT35" s="187"/>
      <c r="RYU35" s="188"/>
      <c r="RYV35" s="189"/>
      <c r="RYW35" s="187"/>
      <c r="RYX35" s="187"/>
      <c r="RYY35" s="187"/>
      <c r="RYZ35" s="188"/>
      <c r="RZA35" s="189"/>
      <c r="RZB35" s="187"/>
      <c r="RZC35" s="187"/>
      <c r="RZD35" s="187"/>
      <c r="RZE35" s="188"/>
      <c r="RZF35" s="189"/>
      <c r="RZG35" s="187"/>
      <c r="RZH35" s="187"/>
      <c r="RZI35" s="187"/>
      <c r="RZJ35" s="188"/>
      <c r="RZK35" s="189"/>
      <c r="RZL35" s="187"/>
      <c r="RZM35" s="187"/>
      <c r="RZN35" s="187"/>
      <c r="RZO35" s="188"/>
      <c r="RZP35" s="189"/>
      <c r="RZQ35" s="187"/>
      <c r="RZR35" s="187"/>
      <c r="RZS35" s="187"/>
      <c r="RZT35" s="188"/>
      <c r="RZU35" s="189"/>
      <c r="RZV35" s="187"/>
      <c r="RZW35" s="187"/>
      <c r="RZX35" s="187"/>
      <c r="RZY35" s="188"/>
      <c r="RZZ35" s="189"/>
      <c r="SAA35" s="187"/>
      <c r="SAB35" s="187"/>
      <c r="SAC35" s="187"/>
      <c r="SAD35" s="188"/>
      <c r="SAE35" s="189"/>
      <c r="SAF35" s="187"/>
      <c r="SAG35" s="187"/>
      <c r="SAH35" s="187"/>
      <c r="SAI35" s="188"/>
      <c r="SAJ35" s="189"/>
      <c r="SAK35" s="187"/>
      <c r="SAL35" s="187"/>
      <c r="SAM35" s="187"/>
      <c r="SAN35" s="188"/>
      <c r="SAO35" s="189"/>
      <c r="SAP35" s="187"/>
      <c r="SAQ35" s="187"/>
      <c r="SAR35" s="187"/>
      <c r="SAS35" s="188"/>
      <c r="SAT35" s="189"/>
      <c r="SAU35" s="187"/>
      <c r="SAV35" s="187"/>
      <c r="SAW35" s="187"/>
      <c r="SAX35" s="188"/>
      <c r="SAY35" s="189"/>
      <c r="SAZ35" s="187"/>
      <c r="SBA35" s="187"/>
      <c r="SBB35" s="187"/>
      <c r="SBC35" s="188"/>
      <c r="SBD35" s="189"/>
      <c r="SBE35" s="187"/>
      <c r="SBF35" s="187"/>
      <c r="SBG35" s="187"/>
      <c r="SBH35" s="188"/>
      <c r="SBI35" s="189"/>
      <c r="SBJ35" s="187"/>
      <c r="SBK35" s="187"/>
      <c r="SBL35" s="187"/>
      <c r="SBM35" s="188"/>
      <c r="SBN35" s="189"/>
      <c r="SBO35" s="187"/>
      <c r="SBP35" s="187"/>
      <c r="SBQ35" s="187"/>
      <c r="SBR35" s="188"/>
      <c r="SBS35" s="189"/>
      <c r="SBT35" s="187"/>
      <c r="SBU35" s="187"/>
      <c r="SBV35" s="187"/>
      <c r="SBW35" s="188"/>
      <c r="SBX35" s="189"/>
      <c r="SBY35" s="187"/>
      <c r="SBZ35" s="187"/>
      <c r="SCA35" s="187"/>
      <c r="SCB35" s="188"/>
      <c r="SCC35" s="189"/>
      <c r="SCD35" s="187"/>
      <c r="SCE35" s="187"/>
      <c r="SCF35" s="187"/>
      <c r="SCG35" s="188"/>
      <c r="SCH35" s="189"/>
      <c r="SCI35" s="187"/>
      <c r="SCJ35" s="187"/>
      <c r="SCK35" s="187"/>
      <c r="SCL35" s="188"/>
      <c r="SCM35" s="189"/>
      <c r="SCN35" s="187"/>
      <c r="SCO35" s="187"/>
      <c r="SCP35" s="187"/>
      <c r="SCQ35" s="188"/>
      <c r="SCR35" s="189"/>
      <c r="SCS35" s="187"/>
      <c r="SCT35" s="187"/>
      <c r="SCU35" s="187"/>
      <c r="SCV35" s="188"/>
      <c r="SCW35" s="189"/>
      <c r="SCX35" s="187"/>
      <c r="SCY35" s="187"/>
      <c r="SCZ35" s="187"/>
      <c r="SDA35" s="188"/>
      <c r="SDB35" s="189"/>
      <c r="SDC35" s="187"/>
      <c r="SDD35" s="187"/>
      <c r="SDE35" s="187"/>
      <c r="SDF35" s="188"/>
      <c r="SDG35" s="189"/>
      <c r="SDH35" s="187"/>
      <c r="SDI35" s="187"/>
      <c r="SDJ35" s="187"/>
      <c r="SDK35" s="188"/>
      <c r="SDL35" s="189"/>
      <c r="SDM35" s="187"/>
      <c r="SDN35" s="187"/>
      <c r="SDO35" s="187"/>
      <c r="SDP35" s="188"/>
      <c r="SDQ35" s="189"/>
      <c r="SDR35" s="187"/>
      <c r="SDS35" s="187"/>
      <c r="SDT35" s="187"/>
      <c r="SDU35" s="188"/>
      <c r="SDV35" s="189"/>
      <c r="SDW35" s="187"/>
      <c r="SDX35" s="187"/>
      <c r="SDY35" s="187"/>
      <c r="SDZ35" s="188"/>
      <c r="SEA35" s="189"/>
      <c r="SEB35" s="187"/>
      <c r="SEC35" s="187"/>
      <c r="SED35" s="187"/>
      <c r="SEE35" s="188"/>
      <c r="SEF35" s="189"/>
      <c r="SEG35" s="187"/>
      <c r="SEH35" s="187"/>
      <c r="SEI35" s="187"/>
      <c r="SEJ35" s="188"/>
      <c r="SEK35" s="189"/>
      <c r="SEL35" s="187"/>
      <c r="SEM35" s="187"/>
      <c r="SEN35" s="187"/>
      <c r="SEO35" s="188"/>
      <c r="SEP35" s="189"/>
      <c r="SEQ35" s="187"/>
      <c r="SER35" s="187"/>
      <c r="SES35" s="187"/>
      <c r="SET35" s="188"/>
      <c r="SEU35" s="189"/>
      <c r="SEV35" s="187"/>
      <c r="SEW35" s="187"/>
      <c r="SEX35" s="187"/>
      <c r="SEY35" s="188"/>
      <c r="SEZ35" s="189"/>
      <c r="SFA35" s="187"/>
      <c r="SFB35" s="187"/>
      <c r="SFC35" s="187"/>
      <c r="SFD35" s="188"/>
      <c r="SFE35" s="189"/>
      <c r="SFF35" s="187"/>
      <c r="SFG35" s="187"/>
      <c r="SFH35" s="187"/>
      <c r="SFI35" s="188"/>
      <c r="SFJ35" s="189"/>
      <c r="SFK35" s="187"/>
      <c r="SFL35" s="187"/>
      <c r="SFM35" s="187"/>
      <c r="SFN35" s="188"/>
      <c r="SFO35" s="189"/>
      <c r="SFP35" s="187"/>
      <c r="SFQ35" s="187"/>
      <c r="SFR35" s="187"/>
      <c r="SFS35" s="188"/>
      <c r="SFT35" s="189"/>
      <c r="SFU35" s="187"/>
      <c r="SFV35" s="187"/>
      <c r="SFW35" s="187"/>
      <c r="SFX35" s="188"/>
      <c r="SFY35" s="189"/>
      <c r="SFZ35" s="187"/>
      <c r="SGA35" s="187"/>
      <c r="SGB35" s="187"/>
      <c r="SGC35" s="188"/>
      <c r="SGD35" s="189"/>
      <c r="SGE35" s="187"/>
      <c r="SGF35" s="187"/>
      <c r="SGG35" s="187"/>
      <c r="SGH35" s="188"/>
      <c r="SGI35" s="189"/>
      <c r="SGJ35" s="187"/>
      <c r="SGK35" s="187"/>
      <c r="SGL35" s="187"/>
      <c r="SGM35" s="188"/>
      <c r="SGN35" s="189"/>
      <c r="SGO35" s="187"/>
      <c r="SGP35" s="187"/>
      <c r="SGQ35" s="187"/>
      <c r="SGR35" s="188"/>
      <c r="SGS35" s="189"/>
      <c r="SGT35" s="187"/>
      <c r="SGU35" s="187"/>
      <c r="SGV35" s="187"/>
      <c r="SGW35" s="188"/>
      <c r="SGX35" s="189"/>
      <c r="SGY35" s="187"/>
      <c r="SGZ35" s="187"/>
      <c r="SHA35" s="187"/>
      <c r="SHB35" s="188"/>
      <c r="SHC35" s="189"/>
      <c r="SHD35" s="187"/>
      <c r="SHE35" s="187"/>
      <c r="SHF35" s="187"/>
      <c r="SHG35" s="188"/>
      <c r="SHH35" s="189"/>
      <c r="SHI35" s="187"/>
      <c r="SHJ35" s="187"/>
      <c r="SHK35" s="187"/>
      <c r="SHL35" s="188"/>
      <c r="SHM35" s="189"/>
      <c r="SHN35" s="187"/>
      <c r="SHO35" s="187"/>
      <c r="SHP35" s="187"/>
      <c r="SHQ35" s="188"/>
      <c r="SHR35" s="189"/>
      <c r="SHS35" s="187"/>
      <c r="SHT35" s="187"/>
      <c r="SHU35" s="187"/>
      <c r="SHV35" s="188"/>
      <c r="SHW35" s="189"/>
      <c r="SHX35" s="187"/>
      <c r="SHY35" s="187"/>
      <c r="SHZ35" s="187"/>
      <c r="SIA35" s="188"/>
      <c r="SIB35" s="189"/>
      <c r="SIC35" s="187"/>
      <c r="SID35" s="187"/>
      <c r="SIE35" s="187"/>
      <c r="SIF35" s="188"/>
      <c r="SIG35" s="189"/>
      <c r="SIH35" s="187"/>
      <c r="SII35" s="187"/>
      <c r="SIJ35" s="187"/>
      <c r="SIK35" s="188"/>
      <c r="SIL35" s="189"/>
      <c r="SIM35" s="187"/>
      <c r="SIN35" s="187"/>
      <c r="SIO35" s="187"/>
      <c r="SIP35" s="188"/>
      <c r="SIQ35" s="189"/>
      <c r="SIR35" s="187"/>
      <c r="SIS35" s="187"/>
      <c r="SIT35" s="187"/>
      <c r="SIU35" s="188"/>
      <c r="SIV35" s="189"/>
      <c r="SIW35" s="187"/>
      <c r="SIX35" s="187"/>
      <c r="SIY35" s="187"/>
      <c r="SIZ35" s="188"/>
      <c r="SJA35" s="189"/>
      <c r="SJB35" s="187"/>
      <c r="SJC35" s="187"/>
      <c r="SJD35" s="187"/>
      <c r="SJE35" s="188"/>
      <c r="SJF35" s="189"/>
      <c r="SJG35" s="187"/>
      <c r="SJH35" s="187"/>
      <c r="SJI35" s="187"/>
      <c r="SJJ35" s="188"/>
      <c r="SJK35" s="189"/>
      <c r="SJL35" s="187"/>
      <c r="SJM35" s="187"/>
      <c r="SJN35" s="187"/>
      <c r="SJO35" s="188"/>
      <c r="SJP35" s="189"/>
      <c r="SJQ35" s="187"/>
      <c r="SJR35" s="187"/>
      <c r="SJS35" s="187"/>
      <c r="SJT35" s="188"/>
      <c r="SJU35" s="189"/>
      <c r="SJV35" s="187"/>
      <c r="SJW35" s="187"/>
      <c r="SJX35" s="187"/>
      <c r="SJY35" s="188"/>
      <c r="SJZ35" s="189"/>
      <c r="SKA35" s="187"/>
      <c r="SKB35" s="187"/>
      <c r="SKC35" s="187"/>
      <c r="SKD35" s="188"/>
      <c r="SKE35" s="189"/>
      <c r="SKF35" s="187"/>
      <c r="SKG35" s="187"/>
      <c r="SKH35" s="187"/>
      <c r="SKI35" s="188"/>
      <c r="SKJ35" s="189"/>
      <c r="SKK35" s="187"/>
      <c r="SKL35" s="187"/>
      <c r="SKM35" s="187"/>
      <c r="SKN35" s="188"/>
      <c r="SKO35" s="189"/>
      <c r="SKP35" s="187"/>
      <c r="SKQ35" s="187"/>
      <c r="SKR35" s="187"/>
      <c r="SKS35" s="188"/>
      <c r="SKT35" s="189"/>
      <c r="SKU35" s="187"/>
      <c r="SKV35" s="187"/>
      <c r="SKW35" s="187"/>
      <c r="SKX35" s="188"/>
      <c r="SKY35" s="189"/>
      <c r="SKZ35" s="187"/>
      <c r="SLA35" s="187"/>
      <c r="SLB35" s="187"/>
      <c r="SLC35" s="188"/>
      <c r="SLD35" s="189"/>
      <c r="SLE35" s="187"/>
      <c r="SLF35" s="187"/>
      <c r="SLG35" s="187"/>
      <c r="SLH35" s="188"/>
      <c r="SLI35" s="189"/>
      <c r="SLJ35" s="187"/>
      <c r="SLK35" s="187"/>
      <c r="SLL35" s="187"/>
      <c r="SLM35" s="188"/>
      <c r="SLN35" s="189"/>
      <c r="SLO35" s="187"/>
      <c r="SLP35" s="187"/>
      <c r="SLQ35" s="187"/>
      <c r="SLR35" s="188"/>
      <c r="SLS35" s="189"/>
      <c r="SLT35" s="187"/>
      <c r="SLU35" s="187"/>
      <c r="SLV35" s="187"/>
      <c r="SLW35" s="188"/>
      <c r="SLX35" s="189"/>
      <c r="SLY35" s="187"/>
      <c r="SLZ35" s="187"/>
      <c r="SMA35" s="187"/>
      <c r="SMB35" s="188"/>
      <c r="SMC35" s="189"/>
      <c r="SMD35" s="187"/>
      <c r="SME35" s="187"/>
      <c r="SMF35" s="187"/>
      <c r="SMG35" s="188"/>
      <c r="SMH35" s="189"/>
      <c r="SMI35" s="187"/>
      <c r="SMJ35" s="187"/>
      <c r="SMK35" s="187"/>
      <c r="SML35" s="188"/>
      <c r="SMM35" s="189"/>
      <c r="SMN35" s="187"/>
      <c r="SMO35" s="187"/>
      <c r="SMP35" s="187"/>
      <c r="SMQ35" s="188"/>
      <c r="SMR35" s="189"/>
      <c r="SMS35" s="187"/>
      <c r="SMT35" s="187"/>
      <c r="SMU35" s="187"/>
      <c r="SMV35" s="188"/>
      <c r="SMW35" s="189"/>
      <c r="SMX35" s="187"/>
      <c r="SMY35" s="187"/>
      <c r="SMZ35" s="187"/>
      <c r="SNA35" s="188"/>
      <c r="SNB35" s="189"/>
      <c r="SNC35" s="187"/>
      <c r="SND35" s="187"/>
      <c r="SNE35" s="187"/>
      <c r="SNF35" s="188"/>
      <c r="SNG35" s="189"/>
      <c r="SNH35" s="187"/>
      <c r="SNI35" s="187"/>
      <c r="SNJ35" s="187"/>
      <c r="SNK35" s="188"/>
      <c r="SNL35" s="189"/>
      <c r="SNM35" s="187"/>
      <c r="SNN35" s="187"/>
      <c r="SNO35" s="187"/>
      <c r="SNP35" s="188"/>
      <c r="SNQ35" s="189"/>
      <c r="SNR35" s="187"/>
      <c r="SNS35" s="187"/>
      <c r="SNT35" s="187"/>
      <c r="SNU35" s="188"/>
      <c r="SNV35" s="189"/>
      <c r="SNW35" s="187"/>
      <c r="SNX35" s="187"/>
      <c r="SNY35" s="187"/>
      <c r="SNZ35" s="188"/>
      <c r="SOA35" s="189"/>
      <c r="SOB35" s="187"/>
      <c r="SOC35" s="187"/>
      <c r="SOD35" s="187"/>
      <c r="SOE35" s="188"/>
      <c r="SOF35" s="189"/>
      <c r="SOG35" s="187"/>
      <c r="SOH35" s="187"/>
      <c r="SOI35" s="187"/>
      <c r="SOJ35" s="188"/>
      <c r="SOK35" s="189"/>
      <c r="SOL35" s="187"/>
      <c r="SOM35" s="187"/>
      <c r="SON35" s="187"/>
      <c r="SOO35" s="188"/>
      <c r="SOP35" s="189"/>
      <c r="SOQ35" s="187"/>
      <c r="SOR35" s="187"/>
      <c r="SOS35" s="187"/>
      <c r="SOT35" s="188"/>
      <c r="SOU35" s="189"/>
      <c r="SOV35" s="187"/>
      <c r="SOW35" s="187"/>
      <c r="SOX35" s="187"/>
      <c r="SOY35" s="188"/>
      <c r="SOZ35" s="189"/>
      <c r="SPA35" s="187"/>
      <c r="SPB35" s="187"/>
      <c r="SPC35" s="187"/>
      <c r="SPD35" s="188"/>
      <c r="SPE35" s="189"/>
      <c r="SPF35" s="187"/>
      <c r="SPG35" s="187"/>
      <c r="SPH35" s="187"/>
      <c r="SPI35" s="188"/>
      <c r="SPJ35" s="189"/>
      <c r="SPK35" s="187"/>
      <c r="SPL35" s="187"/>
      <c r="SPM35" s="187"/>
      <c r="SPN35" s="188"/>
      <c r="SPO35" s="189"/>
      <c r="SPP35" s="187"/>
      <c r="SPQ35" s="187"/>
      <c r="SPR35" s="187"/>
      <c r="SPS35" s="188"/>
      <c r="SPT35" s="189"/>
      <c r="SPU35" s="187"/>
      <c r="SPV35" s="187"/>
      <c r="SPW35" s="187"/>
      <c r="SPX35" s="188"/>
      <c r="SPY35" s="189"/>
      <c r="SPZ35" s="187"/>
      <c r="SQA35" s="187"/>
      <c r="SQB35" s="187"/>
      <c r="SQC35" s="188"/>
      <c r="SQD35" s="189"/>
      <c r="SQE35" s="187"/>
      <c r="SQF35" s="187"/>
      <c r="SQG35" s="187"/>
      <c r="SQH35" s="188"/>
      <c r="SQI35" s="189"/>
      <c r="SQJ35" s="187"/>
      <c r="SQK35" s="187"/>
      <c r="SQL35" s="187"/>
      <c r="SQM35" s="188"/>
      <c r="SQN35" s="189"/>
      <c r="SQO35" s="187"/>
      <c r="SQP35" s="187"/>
      <c r="SQQ35" s="187"/>
      <c r="SQR35" s="188"/>
      <c r="SQS35" s="189"/>
      <c r="SQT35" s="187"/>
      <c r="SQU35" s="187"/>
      <c r="SQV35" s="187"/>
      <c r="SQW35" s="188"/>
      <c r="SQX35" s="189"/>
      <c r="SQY35" s="187"/>
      <c r="SQZ35" s="187"/>
      <c r="SRA35" s="187"/>
      <c r="SRB35" s="188"/>
      <c r="SRC35" s="189"/>
      <c r="SRD35" s="187"/>
      <c r="SRE35" s="187"/>
      <c r="SRF35" s="187"/>
      <c r="SRG35" s="188"/>
      <c r="SRH35" s="189"/>
      <c r="SRI35" s="187"/>
      <c r="SRJ35" s="187"/>
      <c r="SRK35" s="187"/>
      <c r="SRL35" s="188"/>
      <c r="SRM35" s="189"/>
      <c r="SRN35" s="187"/>
      <c r="SRO35" s="187"/>
      <c r="SRP35" s="187"/>
      <c r="SRQ35" s="188"/>
      <c r="SRR35" s="189"/>
      <c r="SRS35" s="187"/>
      <c r="SRT35" s="187"/>
      <c r="SRU35" s="187"/>
      <c r="SRV35" s="188"/>
      <c r="SRW35" s="189"/>
      <c r="SRX35" s="187"/>
      <c r="SRY35" s="187"/>
      <c r="SRZ35" s="187"/>
      <c r="SSA35" s="188"/>
      <c r="SSB35" s="189"/>
      <c r="SSC35" s="187"/>
      <c r="SSD35" s="187"/>
      <c r="SSE35" s="187"/>
      <c r="SSF35" s="188"/>
      <c r="SSG35" s="189"/>
      <c r="SSH35" s="187"/>
      <c r="SSI35" s="187"/>
      <c r="SSJ35" s="187"/>
      <c r="SSK35" s="188"/>
      <c r="SSL35" s="189"/>
      <c r="SSM35" s="187"/>
      <c r="SSN35" s="187"/>
      <c r="SSO35" s="187"/>
      <c r="SSP35" s="188"/>
      <c r="SSQ35" s="189"/>
      <c r="SSR35" s="187"/>
      <c r="SSS35" s="187"/>
      <c r="SST35" s="187"/>
      <c r="SSU35" s="188"/>
      <c r="SSV35" s="189"/>
      <c r="SSW35" s="187"/>
      <c r="SSX35" s="187"/>
      <c r="SSY35" s="187"/>
      <c r="SSZ35" s="188"/>
      <c r="STA35" s="189"/>
      <c r="STB35" s="187"/>
      <c r="STC35" s="187"/>
      <c r="STD35" s="187"/>
      <c r="STE35" s="188"/>
      <c r="STF35" s="189"/>
      <c r="STG35" s="187"/>
      <c r="STH35" s="187"/>
      <c r="STI35" s="187"/>
      <c r="STJ35" s="188"/>
      <c r="STK35" s="189"/>
      <c r="STL35" s="187"/>
      <c r="STM35" s="187"/>
      <c r="STN35" s="187"/>
      <c r="STO35" s="188"/>
      <c r="STP35" s="189"/>
      <c r="STQ35" s="187"/>
      <c r="STR35" s="187"/>
      <c r="STS35" s="187"/>
      <c r="STT35" s="188"/>
      <c r="STU35" s="189"/>
      <c r="STV35" s="187"/>
      <c r="STW35" s="187"/>
      <c r="STX35" s="187"/>
      <c r="STY35" s="188"/>
      <c r="STZ35" s="189"/>
      <c r="SUA35" s="187"/>
      <c r="SUB35" s="187"/>
      <c r="SUC35" s="187"/>
      <c r="SUD35" s="188"/>
      <c r="SUE35" s="189"/>
      <c r="SUF35" s="187"/>
      <c r="SUG35" s="187"/>
      <c r="SUH35" s="187"/>
      <c r="SUI35" s="188"/>
      <c r="SUJ35" s="189"/>
      <c r="SUK35" s="187"/>
      <c r="SUL35" s="187"/>
      <c r="SUM35" s="187"/>
      <c r="SUN35" s="188"/>
      <c r="SUO35" s="189"/>
      <c r="SUP35" s="187"/>
      <c r="SUQ35" s="187"/>
      <c r="SUR35" s="187"/>
      <c r="SUS35" s="188"/>
      <c r="SUT35" s="189"/>
      <c r="SUU35" s="187"/>
      <c r="SUV35" s="187"/>
      <c r="SUW35" s="187"/>
      <c r="SUX35" s="188"/>
      <c r="SUY35" s="189"/>
      <c r="SUZ35" s="187"/>
      <c r="SVA35" s="187"/>
      <c r="SVB35" s="187"/>
      <c r="SVC35" s="188"/>
      <c r="SVD35" s="189"/>
      <c r="SVE35" s="187"/>
      <c r="SVF35" s="187"/>
      <c r="SVG35" s="187"/>
      <c r="SVH35" s="188"/>
      <c r="SVI35" s="189"/>
      <c r="SVJ35" s="187"/>
      <c r="SVK35" s="187"/>
      <c r="SVL35" s="187"/>
      <c r="SVM35" s="188"/>
      <c r="SVN35" s="189"/>
      <c r="SVO35" s="187"/>
      <c r="SVP35" s="187"/>
      <c r="SVQ35" s="187"/>
      <c r="SVR35" s="188"/>
      <c r="SVS35" s="189"/>
      <c r="SVT35" s="187"/>
      <c r="SVU35" s="187"/>
      <c r="SVV35" s="187"/>
      <c r="SVW35" s="188"/>
      <c r="SVX35" s="189"/>
      <c r="SVY35" s="187"/>
      <c r="SVZ35" s="187"/>
      <c r="SWA35" s="187"/>
      <c r="SWB35" s="188"/>
      <c r="SWC35" s="189"/>
      <c r="SWD35" s="187"/>
      <c r="SWE35" s="187"/>
      <c r="SWF35" s="187"/>
      <c r="SWG35" s="188"/>
      <c r="SWH35" s="189"/>
      <c r="SWI35" s="187"/>
      <c r="SWJ35" s="187"/>
      <c r="SWK35" s="187"/>
      <c r="SWL35" s="188"/>
      <c r="SWM35" s="189"/>
      <c r="SWN35" s="187"/>
      <c r="SWO35" s="187"/>
      <c r="SWP35" s="187"/>
      <c r="SWQ35" s="188"/>
      <c r="SWR35" s="189"/>
      <c r="SWS35" s="187"/>
      <c r="SWT35" s="187"/>
      <c r="SWU35" s="187"/>
      <c r="SWV35" s="188"/>
      <c r="SWW35" s="189"/>
      <c r="SWX35" s="187"/>
      <c r="SWY35" s="187"/>
      <c r="SWZ35" s="187"/>
      <c r="SXA35" s="188"/>
      <c r="SXB35" s="189"/>
      <c r="SXC35" s="187"/>
      <c r="SXD35" s="187"/>
      <c r="SXE35" s="187"/>
      <c r="SXF35" s="188"/>
      <c r="SXG35" s="189"/>
      <c r="SXH35" s="187"/>
      <c r="SXI35" s="187"/>
      <c r="SXJ35" s="187"/>
      <c r="SXK35" s="188"/>
      <c r="SXL35" s="189"/>
      <c r="SXM35" s="187"/>
      <c r="SXN35" s="187"/>
      <c r="SXO35" s="187"/>
      <c r="SXP35" s="188"/>
      <c r="SXQ35" s="189"/>
      <c r="SXR35" s="187"/>
      <c r="SXS35" s="187"/>
      <c r="SXT35" s="187"/>
      <c r="SXU35" s="188"/>
      <c r="SXV35" s="189"/>
      <c r="SXW35" s="187"/>
      <c r="SXX35" s="187"/>
      <c r="SXY35" s="187"/>
      <c r="SXZ35" s="188"/>
      <c r="SYA35" s="189"/>
      <c r="SYB35" s="187"/>
      <c r="SYC35" s="187"/>
      <c r="SYD35" s="187"/>
      <c r="SYE35" s="188"/>
      <c r="SYF35" s="189"/>
      <c r="SYG35" s="187"/>
      <c r="SYH35" s="187"/>
      <c r="SYI35" s="187"/>
      <c r="SYJ35" s="188"/>
      <c r="SYK35" s="189"/>
      <c r="SYL35" s="187"/>
      <c r="SYM35" s="187"/>
      <c r="SYN35" s="187"/>
      <c r="SYO35" s="188"/>
      <c r="SYP35" s="189"/>
      <c r="SYQ35" s="187"/>
      <c r="SYR35" s="187"/>
      <c r="SYS35" s="187"/>
      <c r="SYT35" s="188"/>
      <c r="SYU35" s="189"/>
      <c r="SYV35" s="187"/>
      <c r="SYW35" s="187"/>
      <c r="SYX35" s="187"/>
      <c r="SYY35" s="188"/>
      <c r="SYZ35" s="189"/>
      <c r="SZA35" s="187"/>
      <c r="SZB35" s="187"/>
      <c r="SZC35" s="187"/>
      <c r="SZD35" s="188"/>
      <c r="SZE35" s="189"/>
      <c r="SZF35" s="187"/>
      <c r="SZG35" s="187"/>
      <c r="SZH35" s="187"/>
      <c r="SZI35" s="188"/>
      <c r="SZJ35" s="189"/>
      <c r="SZK35" s="187"/>
      <c r="SZL35" s="187"/>
      <c r="SZM35" s="187"/>
      <c r="SZN35" s="188"/>
      <c r="SZO35" s="189"/>
      <c r="SZP35" s="187"/>
      <c r="SZQ35" s="187"/>
      <c r="SZR35" s="187"/>
      <c r="SZS35" s="188"/>
      <c r="SZT35" s="189"/>
      <c r="SZU35" s="187"/>
      <c r="SZV35" s="187"/>
      <c r="SZW35" s="187"/>
      <c r="SZX35" s="188"/>
      <c r="SZY35" s="189"/>
      <c r="SZZ35" s="187"/>
      <c r="TAA35" s="187"/>
      <c r="TAB35" s="187"/>
      <c r="TAC35" s="188"/>
      <c r="TAD35" s="189"/>
      <c r="TAE35" s="187"/>
      <c r="TAF35" s="187"/>
      <c r="TAG35" s="187"/>
      <c r="TAH35" s="188"/>
      <c r="TAI35" s="189"/>
      <c r="TAJ35" s="187"/>
      <c r="TAK35" s="187"/>
      <c r="TAL35" s="187"/>
      <c r="TAM35" s="188"/>
      <c r="TAN35" s="189"/>
      <c r="TAO35" s="187"/>
      <c r="TAP35" s="187"/>
      <c r="TAQ35" s="187"/>
      <c r="TAR35" s="188"/>
      <c r="TAS35" s="189"/>
      <c r="TAT35" s="187"/>
      <c r="TAU35" s="187"/>
      <c r="TAV35" s="187"/>
      <c r="TAW35" s="188"/>
      <c r="TAX35" s="189"/>
      <c r="TAY35" s="187"/>
      <c r="TAZ35" s="187"/>
      <c r="TBA35" s="187"/>
      <c r="TBB35" s="188"/>
      <c r="TBC35" s="189"/>
      <c r="TBD35" s="187"/>
      <c r="TBE35" s="187"/>
      <c r="TBF35" s="187"/>
      <c r="TBG35" s="188"/>
      <c r="TBH35" s="189"/>
      <c r="TBI35" s="187"/>
      <c r="TBJ35" s="187"/>
      <c r="TBK35" s="187"/>
      <c r="TBL35" s="188"/>
      <c r="TBM35" s="189"/>
      <c r="TBN35" s="187"/>
      <c r="TBO35" s="187"/>
      <c r="TBP35" s="187"/>
      <c r="TBQ35" s="188"/>
      <c r="TBR35" s="189"/>
      <c r="TBS35" s="187"/>
      <c r="TBT35" s="187"/>
      <c r="TBU35" s="187"/>
      <c r="TBV35" s="188"/>
      <c r="TBW35" s="189"/>
      <c r="TBX35" s="187"/>
      <c r="TBY35" s="187"/>
      <c r="TBZ35" s="187"/>
      <c r="TCA35" s="188"/>
      <c r="TCB35" s="189"/>
      <c r="TCC35" s="187"/>
      <c r="TCD35" s="187"/>
      <c r="TCE35" s="187"/>
      <c r="TCF35" s="188"/>
      <c r="TCG35" s="189"/>
      <c r="TCH35" s="187"/>
      <c r="TCI35" s="187"/>
      <c r="TCJ35" s="187"/>
      <c r="TCK35" s="188"/>
      <c r="TCL35" s="189"/>
      <c r="TCM35" s="187"/>
      <c r="TCN35" s="187"/>
      <c r="TCO35" s="187"/>
      <c r="TCP35" s="188"/>
      <c r="TCQ35" s="189"/>
      <c r="TCR35" s="187"/>
      <c r="TCS35" s="187"/>
      <c r="TCT35" s="187"/>
      <c r="TCU35" s="188"/>
      <c r="TCV35" s="189"/>
      <c r="TCW35" s="187"/>
      <c r="TCX35" s="187"/>
      <c r="TCY35" s="187"/>
      <c r="TCZ35" s="188"/>
      <c r="TDA35" s="189"/>
      <c r="TDB35" s="187"/>
      <c r="TDC35" s="187"/>
      <c r="TDD35" s="187"/>
      <c r="TDE35" s="188"/>
      <c r="TDF35" s="189"/>
      <c r="TDG35" s="187"/>
      <c r="TDH35" s="187"/>
      <c r="TDI35" s="187"/>
      <c r="TDJ35" s="188"/>
      <c r="TDK35" s="189"/>
      <c r="TDL35" s="187"/>
      <c r="TDM35" s="187"/>
      <c r="TDN35" s="187"/>
      <c r="TDO35" s="188"/>
      <c r="TDP35" s="189"/>
      <c r="TDQ35" s="187"/>
      <c r="TDR35" s="187"/>
      <c r="TDS35" s="187"/>
      <c r="TDT35" s="188"/>
      <c r="TDU35" s="189"/>
      <c r="TDV35" s="187"/>
      <c r="TDW35" s="187"/>
      <c r="TDX35" s="187"/>
      <c r="TDY35" s="188"/>
      <c r="TDZ35" s="189"/>
      <c r="TEA35" s="187"/>
      <c r="TEB35" s="187"/>
      <c r="TEC35" s="187"/>
      <c r="TED35" s="188"/>
      <c r="TEE35" s="189"/>
      <c r="TEF35" s="187"/>
      <c r="TEG35" s="187"/>
      <c r="TEH35" s="187"/>
      <c r="TEI35" s="188"/>
      <c r="TEJ35" s="189"/>
      <c r="TEK35" s="187"/>
      <c r="TEL35" s="187"/>
      <c r="TEM35" s="187"/>
      <c r="TEN35" s="188"/>
      <c r="TEO35" s="189"/>
      <c r="TEP35" s="187"/>
      <c r="TEQ35" s="187"/>
      <c r="TER35" s="187"/>
      <c r="TES35" s="188"/>
      <c r="TET35" s="189"/>
      <c r="TEU35" s="187"/>
      <c r="TEV35" s="187"/>
      <c r="TEW35" s="187"/>
      <c r="TEX35" s="188"/>
      <c r="TEY35" s="189"/>
      <c r="TEZ35" s="187"/>
      <c r="TFA35" s="187"/>
      <c r="TFB35" s="187"/>
      <c r="TFC35" s="188"/>
      <c r="TFD35" s="189"/>
      <c r="TFE35" s="187"/>
      <c r="TFF35" s="187"/>
      <c r="TFG35" s="187"/>
      <c r="TFH35" s="188"/>
      <c r="TFI35" s="189"/>
      <c r="TFJ35" s="187"/>
      <c r="TFK35" s="187"/>
      <c r="TFL35" s="187"/>
      <c r="TFM35" s="188"/>
      <c r="TFN35" s="189"/>
      <c r="TFO35" s="187"/>
      <c r="TFP35" s="187"/>
      <c r="TFQ35" s="187"/>
      <c r="TFR35" s="188"/>
      <c r="TFS35" s="189"/>
      <c r="TFT35" s="187"/>
      <c r="TFU35" s="187"/>
      <c r="TFV35" s="187"/>
      <c r="TFW35" s="188"/>
      <c r="TFX35" s="189"/>
      <c r="TFY35" s="187"/>
      <c r="TFZ35" s="187"/>
      <c r="TGA35" s="187"/>
      <c r="TGB35" s="188"/>
      <c r="TGC35" s="189"/>
      <c r="TGD35" s="187"/>
      <c r="TGE35" s="187"/>
      <c r="TGF35" s="187"/>
      <c r="TGG35" s="188"/>
      <c r="TGH35" s="189"/>
      <c r="TGI35" s="187"/>
      <c r="TGJ35" s="187"/>
      <c r="TGK35" s="187"/>
      <c r="TGL35" s="188"/>
      <c r="TGM35" s="189"/>
      <c r="TGN35" s="187"/>
      <c r="TGO35" s="187"/>
      <c r="TGP35" s="187"/>
      <c r="TGQ35" s="188"/>
      <c r="TGR35" s="189"/>
      <c r="TGS35" s="187"/>
      <c r="TGT35" s="187"/>
      <c r="TGU35" s="187"/>
      <c r="TGV35" s="188"/>
      <c r="TGW35" s="189"/>
      <c r="TGX35" s="187"/>
      <c r="TGY35" s="187"/>
      <c r="TGZ35" s="187"/>
      <c r="THA35" s="188"/>
      <c r="THB35" s="189"/>
      <c r="THC35" s="187"/>
      <c r="THD35" s="187"/>
      <c r="THE35" s="187"/>
      <c r="THF35" s="188"/>
      <c r="THG35" s="189"/>
      <c r="THH35" s="187"/>
      <c r="THI35" s="187"/>
      <c r="THJ35" s="187"/>
      <c r="THK35" s="188"/>
      <c r="THL35" s="189"/>
      <c r="THM35" s="187"/>
      <c r="THN35" s="187"/>
      <c r="THO35" s="187"/>
      <c r="THP35" s="188"/>
      <c r="THQ35" s="189"/>
      <c r="THR35" s="187"/>
      <c r="THS35" s="187"/>
      <c r="THT35" s="187"/>
      <c r="THU35" s="188"/>
      <c r="THV35" s="189"/>
      <c r="THW35" s="187"/>
      <c r="THX35" s="187"/>
      <c r="THY35" s="187"/>
      <c r="THZ35" s="188"/>
      <c r="TIA35" s="189"/>
      <c r="TIB35" s="187"/>
      <c r="TIC35" s="187"/>
      <c r="TID35" s="187"/>
      <c r="TIE35" s="188"/>
      <c r="TIF35" s="189"/>
      <c r="TIG35" s="187"/>
      <c r="TIH35" s="187"/>
      <c r="TII35" s="187"/>
      <c r="TIJ35" s="188"/>
      <c r="TIK35" s="189"/>
      <c r="TIL35" s="187"/>
      <c r="TIM35" s="187"/>
      <c r="TIN35" s="187"/>
      <c r="TIO35" s="188"/>
      <c r="TIP35" s="189"/>
      <c r="TIQ35" s="187"/>
      <c r="TIR35" s="187"/>
      <c r="TIS35" s="187"/>
      <c r="TIT35" s="188"/>
      <c r="TIU35" s="189"/>
      <c r="TIV35" s="187"/>
      <c r="TIW35" s="187"/>
      <c r="TIX35" s="187"/>
      <c r="TIY35" s="188"/>
      <c r="TIZ35" s="189"/>
      <c r="TJA35" s="187"/>
      <c r="TJB35" s="187"/>
      <c r="TJC35" s="187"/>
      <c r="TJD35" s="188"/>
      <c r="TJE35" s="189"/>
      <c r="TJF35" s="187"/>
      <c r="TJG35" s="187"/>
      <c r="TJH35" s="187"/>
      <c r="TJI35" s="188"/>
      <c r="TJJ35" s="189"/>
      <c r="TJK35" s="187"/>
      <c r="TJL35" s="187"/>
      <c r="TJM35" s="187"/>
      <c r="TJN35" s="188"/>
      <c r="TJO35" s="189"/>
      <c r="TJP35" s="187"/>
      <c r="TJQ35" s="187"/>
      <c r="TJR35" s="187"/>
      <c r="TJS35" s="188"/>
      <c r="TJT35" s="189"/>
      <c r="TJU35" s="187"/>
      <c r="TJV35" s="187"/>
      <c r="TJW35" s="187"/>
      <c r="TJX35" s="188"/>
      <c r="TJY35" s="189"/>
      <c r="TJZ35" s="187"/>
      <c r="TKA35" s="187"/>
      <c r="TKB35" s="187"/>
      <c r="TKC35" s="188"/>
      <c r="TKD35" s="189"/>
      <c r="TKE35" s="187"/>
      <c r="TKF35" s="187"/>
      <c r="TKG35" s="187"/>
      <c r="TKH35" s="188"/>
      <c r="TKI35" s="189"/>
      <c r="TKJ35" s="187"/>
      <c r="TKK35" s="187"/>
      <c r="TKL35" s="187"/>
      <c r="TKM35" s="188"/>
      <c r="TKN35" s="189"/>
      <c r="TKO35" s="187"/>
      <c r="TKP35" s="187"/>
      <c r="TKQ35" s="187"/>
      <c r="TKR35" s="188"/>
      <c r="TKS35" s="189"/>
      <c r="TKT35" s="187"/>
      <c r="TKU35" s="187"/>
      <c r="TKV35" s="187"/>
      <c r="TKW35" s="188"/>
      <c r="TKX35" s="189"/>
      <c r="TKY35" s="187"/>
      <c r="TKZ35" s="187"/>
      <c r="TLA35" s="187"/>
      <c r="TLB35" s="188"/>
      <c r="TLC35" s="189"/>
      <c r="TLD35" s="187"/>
      <c r="TLE35" s="187"/>
      <c r="TLF35" s="187"/>
      <c r="TLG35" s="188"/>
      <c r="TLH35" s="189"/>
      <c r="TLI35" s="187"/>
      <c r="TLJ35" s="187"/>
      <c r="TLK35" s="187"/>
      <c r="TLL35" s="188"/>
      <c r="TLM35" s="189"/>
      <c r="TLN35" s="187"/>
      <c r="TLO35" s="187"/>
      <c r="TLP35" s="187"/>
      <c r="TLQ35" s="188"/>
      <c r="TLR35" s="189"/>
      <c r="TLS35" s="187"/>
      <c r="TLT35" s="187"/>
      <c r="TLU35" s="187"/>
      <c r="TLV35" s="188"/>
      <c r="TLW35" s="189"/>
      <c r="TLX35" s="187"/>
      <c r="TLY35" s="187"/>
      <c r="TLZ35" s="187"/>
      <c r="TMA35" s="188"/>
      <c r="TMB35" s="189"/>
      <c r="TMC35" s="187"/>
      <c r="TMD35" s="187"/>
      <c r="TME35" s="187"/>
      <c r="TMF35" s="188"/>
      <c r="TMG35" s="189"/>
      <c r="TMH35" s="187"/>
      <c r="TMI35" s="187"/>
      <c r="TMJ35" s="187"/>
      <c r="TMK35" s="188"/>
      <c r="TML35" s="189"/>
      <c r="TMM35" s="187"/>
      <c r="TMN35" s="187"/>
      <c r="TMO35" s="187"/>
      <c r="TMP35" s="188"/>
      <c r="TMQ35" s="189"/>
      <c r="TMR35" s="187"/>
      <c r="TMS35" s="187"/>
      <c r="TMT35" s="187"/>
      <c r="TMU35" s="188"/>
      <c r="TMV35" s="189"/>
      <c r="TMW35" s="187"/>
      <c r="TMX35" s="187"/>
      <c r="TMY35" s="187"/>
      <c r="TMZ35" s="188"/>
      <c r="TNA35" s="189"/>
      <c r="TNB35" s="187"/>
      <c r="TNC35" s="187"/>
      <c r="TND35" s="187"/>
      <c r="TNE35" s="188"/>
      <c r="TNF35" s="189"/>
      <c r="TNG35" s="187"/>
      <c r="TNH35" s="187"/>
      <c r="TNI35" s="187"/>
      <c r="TNJ35" s="188"/>
      <c r="TNK35" s="189"/>
      <c r="TNL35" s="187"/>
      <c r="TNM35" s="187"/>
      <c r="TNN35" s="187"/>
      <c r="TNO35" s="188"/>
      <c r="TNP35" s="189"/>
      <c r="TNQ35" s="187"/>
      <c r="TNR35" s="187"/>
      <c r="TNS35" s="187"/>
      <c r="TNT35" s="188"/>
      <c r="TNU35" s="189"/>
      <c r="TNV35" s="187"/>
      <c r="TNW35" s="187"/>
      <c r="TNX35" s="187"/>
      <c r="TNY35" s="188"/>
      <c r="TNZ35" s="189"/>
      <c r="TOA35" s="187"/>
      <c r="TOB35" s="187"/>
      <c r="TOC35" s="187"/>
      <c r="TOD35" s="188"/>
      <c r="TOE35" s="189"/>
      <c r="TOF35" s="187"/>
      <c r="TOG35" s="187"/>
      <c r="TOH35" s="187"/>
      <c r="TOI35" s="188"/>
      <c r="TOJ35" s="189"/>
      <c r="TOK35" s="187"/>
      <c r="TOL35" s="187"/>
      <c r="TOM35" s="187"/>
      <c r="TON35" s="188"/>
      <c r="TOO35" s="189"/>
      <c r="TOP35" s="187"/>
      <c r="TOQ35" s="187"/>
      <c r="TOR35" s="187"/>
      <c r="TOS35" s="188"/>
      <c r="TOT35" s="189"/>
      <c r="TOU35" s="187"/>
      <c r="TOV35" s="187"/>
      <c r="TOW35" s="187"/>
      <c r="TOX35" s="188"/>
      <c r="TOY35" s="189"/>
      <c r="TOZ35" s="187"/>
      <c r="TPA35" s="187"/>
      <c r="TPB35" s="187"/>
      <c r="TPC35" s="188"/>
      <c r="TPD35" s="189"/>
      <c r="TPE35" s="187"/>
      <c r="TPF35" s="187"/>
      <c r="TPG35" s="187"/>
      <c r="TPH35" s="188"/>
      <c r="TPI35" s="189"/>
      <c r="TPJ35" s="187"/>
      <c r="TPK35" s="187"/>
      <c r="TPL35" s="187"/>
      <c r="TPM35" s="188"/>
      <c r="TPN35" s="189"/>
      <c r="TPO35" s="187"/>
      <c r="TPP35" s="187"/>
      <c r="TPQ35" s="187"/>
      <c r="TPR35" s="188"/>
      <c r="TPS35" s="189"/>
      <c r="TPT35" s="187"/>
      <c r="TPU35" s="187"/>
      <c r="TPV35" s="187"/>
      <c r="TPW35" s="188"/>
      <c r="TPX35" s="189"/>
      <c r="TPY35" s="187"/>
      <c r="TPZ35" s="187"/>
      <c r="TQA35" s="187"/>
      <c r="TQB35" s="188"/>
      <c r="TQC35" s="189"/>
      <c r="TQD35" s="187"/>
      <c r="TQE35" s="187"/>
      <c r="TQF35" s="187"/>
      <c r="TQG35" s="188"/>
      <c r="TQH35" s="189"/>
      <c r="TQI35" s="187"/>
      <c r="TQJ35" s="187"/>
      <c r="TQK35" s="187"/>
      <c r="TQL35" s="188"/>
      <c r="TQM35" s="189"/>
      <c r="TQN35" s="187"/>
      <c r="TQO35" s="187"/>
      <c r="TQP35" s="187"/>
      <c r="TQQ35" s="188"/>
      <c r="TQR35" s="189"/>
      <c r="TQS35" s="187"/>
      <c r="TQT35" s="187"/>
      <c r="TQU35" s="187"/>
      <c r="TQV35" s="188"/>
      <c r="TQW35" s="189"/>
      <c r="TQX35" s="187"/>
      <c r="TQY35" s="187"/>
      <c r="TQZ35" s="187"/>
      <c r="TRA35" s="188"/>
      <c r="TRB35" s="189"/>
      <c r="TRC35" s="187"/>
      <c r="TRD35" s="187"/>
      <c r="TRE35" s="187"/>
      <c r="TRF35" s="188"/>
      <c r="TRG35" s="189"/>
      <c r="TRH35" s="187"/>
      <c r="TRI35" s="187"/>
      <c r="TRJ35" s="187"/>
      <c r="TRK35" s="188"/>
      <c r="TRL35" s="189"/>
      <c r="TRM35" s="187"/>
      <c r="TRN35" s="187"/>
      <c r="TRO35" s="187"/>
      <c r="TRP35" s="188"/>
      <c r="TRQ35" s="189"/>
      <c r="TRR35" s="187"/>
      <c r="TRS35" s="187"/>
      <c r="TRT35" s="187"/>
      <c r="TRU35" s="188"/>
      <c r="TRV35" s="189"/>
      <c r="TRW35" s="187"/>
      <c r="TRX35" s="187"/>
      <c r="TRY35" s="187"/>
      <c r="TRZ35" s="188"/>
      <c r="TSA35" s="189"/>
      <c r="TSB35" s="187"/>
      <c r="TSC35" s="187"/>
      <c r="TSD35" s="187"/>
      <c r="TSE35" s="188"/>
      <c r="TSF35" s="189"/>
      <c r="TSG35" s="187"/>
      <c r="TSH35" s="187"/>
      <c r="TSI35" s="187"/>
      <c r="TSJ35" s="188"/>
      <c r="TSK35" s="189"/>
      <c r="TSL35" s="187"/>
      <c r="TSM35" s="187"/>
      <c r="TSN35" s="187"/>
      <c r="TSO35" s="188"/>
      <c r="TSP35" s="189"/>
      <c r="TSQ35" s="187"/>
      <c r="TSR35" s="187"/>
      <c r="TSS35" s="187"/>
      <c r="TST35" s="188"/>
      <c r="TSU35" s="189"/>
      <c r="TSV35" s="187"/>
      <c r="TSW35" s="187"/>
      <c r="TSX35" s="187"/>
      <c r="TSY35" s="188"/>
      <c r="TSZ35" s="189"/>
      <c r="TTA35" s="187"/>
      <c r="TTB35" s="187"/>
      <c r="TTC35" s="187"/>
      <c r="TTD35" s="188"/>
      <c r="TTE35" s="189"/>
      <c r="TTF35" s="187"/>
      <c r="TTG35" s="187"/>
      <c r="TTH35" s="187"/>
      <c r="TTI35" s="188"/>
      <c r="TTJ35" s="189"/>
      <c r="TTK35" s="187"/>
      <c r="TTL35" s="187"/>
      <c r="TTM35" s="187"/>
      <c r="TTN35" s="188"/>
      <c r="TTO35" s="189"/>
      <c r="TTP35" s="187"/>
      <c r="TTQ35" s="187"/>
      <c r="TTR35" s="187"/>
      <c r="TTS35" s="188"/>
      <c r="TTT35" s="189"/>
      <c r="TTU35" s="187"/>
      <c r="TTV35" s="187"/>
      <c r="TTW35" s="187"/>
      <c r="TTX35" s="188"/>
      <c r="TTY35" s="189"/>
      <c r="TTZ35" s="187"/>
      <c r="TUA35" s="187"/>
      <c r="TUB35" s="187"/>
      <c r="TUC35" s="188"/>
      <c r="TUD35" s="189"/>
      <c r="TUE35" s="187"/>
      <c r="TUF35" s="187"/>
      <c r="TUG35" s="187"/>
      <c r="TUH35" s="188"/>
      <c r="TUI35" s="189"/>
      <c r="TUJ35" s="187"/>
      <c r="TUK35" s="187"/>
      <c r="TUL35" s="187"/>
      <c r="TUM35" s="188"/>
      <c r="TUN35" s="189"/>
      <c r="TUO35" s="187"/>
      <c r="TUP35" s="187"/>
      <c r="TUQ35" s="187"/>
      <c r="TUR35" s="188"/>
      <c r="TUS35" s="189"/>
      <c r="TUT35" s="187"/>
      <c r="TUU35" s="187"/>
      <c r="TUV35" s="187"/>
      <c r="TUW35" s="188"/>
      <c r="TUX35" s="189"/>
      <c r="TUY35" s="187"/>
      <c r="TUZ35" s="187"/>
      <c r="TVA35" s="187"/>
      <c r="TVB35" s="188"/>
      <c r="TVC35" s="189"/>
      <c r="TVD35" s="187"/>
      <c r="TVE35" s="187"/>
      <c r="TVF35" s="187"/>
      <c r="TVG35" s="188"/>
      <c r="TVH35" s="189"/>
      <c r="TVI35" s="187"/>
      <c r="TVJ35" s="187"/>
      <c r="TVK35" s="187"/>
      <c r="TVL35" s="188"/>
      <c r="TVM35" s="189"/>
      <c r="TVN35" s="187"/>
      <c r="TVO35" s="187"/>
      <c r="TVP35" s="187"/>
      <c r="TVQ35" s="188"/>
      <c r="TVR35" s="189"/>
      <c r="TVS35" s="187"/>
      <c r="TVT35" s="187"/>
      <c r="TVU35" s="187"/>
      <c r="TVV35" s="188"/>
      <c r="TVW35" s="189"/>
      <c r="TVX35" s="187"/>
      <c r="TVY35" s="187"/>
      <c r="TVZ35" s="187"/>
      <c r="TWA35" s="188"/>
      <c r="TWB35" s="189"/>
      <c r="TWC35" s="187"/>
      <c r="TWD35" s="187"/>
      <c r="TWE35" s="187"/>
      <c r="TWF35" s="188"/>
      <c r="TWG35" s="189"/>
      <c r="TWH35" s="187"/>
      <c r="TWI35" s="187"/>
      <c r="TWJ35" s="187"/>
      <c r="TWK35" s="188"/>
      <c r="TWL35" s="189"/>
      <c r="TWM35" s="187"/>
      <c r="TWN35" s="187"/>
      <c r="TWO35" s="187"/>
      <c r="TWP35" s="188"/>
      <c r="TWQ35" s="189"/>
      <c r="TWR35" s="187"/>
      <c r="TWS35" s="187"/>
      <c r="TWT35" s="187"/>
      <c r="TWU35" s="188"/>
      <c r="TWV35" s="189"/>
      <c r="TWW35" s="187"/>
      <c r="TWX35" s="187"/>
      <c r="TWY35" s="187"/>
      <c r="TWZ35" s="188"/>
      <c r="TXA35" s="189"/>
      <c r="TXB35" s="187"/>
      <c r="TXC35" s="187"/>
      <c r="TXD35" s="187"/>
      <c r="TXE35" s="188"/>
      <c r="TXF35" s="189"/>
      <c r="TXG35" s="187"/>
      <c r="TXH35" s="187"/>
      <c r="TXI35" s="187"/>
      <c r="TXJ35" s="188"/>
      <c r="TXK35" s="189"/>
      <c r="TXL35" s="187"/>
      <c r="TXM35" s="187"/>
      <c r="TXN35" s="187"/>
      <c r="TXO35" s="188"/>
      <c r="TXP35" s="189"/>
      <c r="TXQ35" s="187"/>
      <c r="TXR35" s="187"/>
      <c r="TXS35" s="187"/>
      <c r="TXT35" s="188"/>
      <c r="TXU35" s="189"/>
      <c r="TXV35" s="187"/>
      <c r="TXW35" s="187"/>
      <c r="TXX35" s="187"/>
      <c r="TXY35" s="188"/>
      <c r="TXZ35" s="189"/>
      <c r="TYA35" s="187"/>
      <c r="TYB35" s="187"/>
      <c r="TYC35" s="187"/>
      <c r="TYD35" s="188"/>
      <c r="TYE35" s="189"/>
      <c r="TYF35" s="187"/>
      <c r="TYG35" s="187"/>
      <c r="TYH35" s="187"/>
      <c r="TYI35" s="188"/>
      <c r="TYJ35" s="189"/>
      <c r="TYK35" s="187"/>
      <c r="TYL35" s="187"/>
      <c r="TYM35" s="187"/>
      <c r="TYN35" s="188"/>
      <c r="TYO35" s="189"/>
      <c r="TYP35" s="187"/>
      <c r="TYQ35" s="187"/>
      <c r="TYR35" s="187"/>
      <c r="TYS35" s="188"/>
      <c r="TYT35" s="189"/>
      <c r="TYU35" s="187"/>
      <c r="TYV35" s="187"/>
      <c r="TYW35" s="187"/>
      <c r="TYX35" s="188"/>
      <c r="TYY35" s="189"/>
      <c r="TYZ35" s="187"/>
      <c r="TZA35" s="187"/>
      <c r="TZB35" s="187"/>
      <c r="TZC35" s="188"/>
      <c r="TZD35" s="189"/>
      <c r="TZE35" s="187"/>
      <c r="TZF35" s="187"/>
      <c r="TZG35" s="187"/>
      <c r="TZH35" s="188"/>
      <c r="TZI35" s="189"/>
      <c r="TZJ35" s="187"/>
      <c r="TZK35" s="187"/>
      <c r="TZL35" s="187"/>
      <c r="TZM35" s="188"/>
      <c r="TZN35" s="189"/>
      <c r="TZO35" s="187"/>
      <c r="TZP35" s="187"/>
      <c r="TZQ35" s="187"/>
      <c r="TZR35" s="188"/>
      <c r="TZS35" s="189"/>
      <c r="TZT35" s="187"/>
      <c r="TZU35" s="187"/>
      <c r="TZV35" s="187"/>
      <c r="TZW35" s="188"/>
      <c r="TZX35" s="189"/>
      <c r="TZY35" s="187"/>
      <c r="TZZ35" s="187"/>
      <c r="UAA35" s="187"/>
      <c r="UAB35" s="188"/>
      <c r="UAC35" s="189"/>
      <c r="UAD35" s="187"/>
      <c r="UAE35" s="187"/>
      <c r="UAF35" s="187"/>
      <c r="UAG35" s="188"/>
      <c r="UAH35" s="189"/>
      <c r="UAI35" s="187"/>
      <c r="UAJ35" s="187"/>
      <c r="UAK35" s="187"/>
      <c r="UAL35" s="188"/>
      <c r="UAM35" s="189"/>
      <c r="UAN35" s="187"/>
      <c r="UAO35" s="187"/>
      <c r="UAP35" s="187"/>
      <c r="UAQ35" s="188"/>
      <c r="UAR35" s="189"/>
      <c r="UAS35" s="187"/>
      <c r="UAT35" s="187"/>
      <c r="UAU35" s="187"/>
      <c r="UAV35" s="188"/>
      <c r="UAW35" s="189"/>
      <c r="UAX35" s="187"/>
      <c r="UAY35" s="187"/>
      <c r="UAZ35" s="187"/>
      <c r="UBA35" s="188"/>
      <c r="UBB35" s="189"/>
      <c r="UBC35" s="187"/>
      <c r="UBD35" s="187"/>
      <c r="UBE35" s="187"/>
      <c r="UBF35" s="188"/>
      <c r="UBG35" s="189"/>
      <c r="UBH35" s="187"/>
      <c r="UBI35" s="187"/>
      <c r="UBJ35" s="187"/>
      <c r="UBK35" s="188"/>
      <c r="UBL35" s="189"/>
      <c r="UBM35" s="187"/>
      <c r="UBN35" s="187"/>
      <c r="UBO35" s="187"/>
      <c r="UBP35" s="188"/>
      <c r="UBQ35" s="189"/>
      <c r="UBR35" s="187"/>
      <c r="UBS35" s="187"/>
      <c r="UBT35" s="187"/>
      <c r="UBU35" s="188"/>
      <c r="UBV35" s="189"/>
      <c r="UBW35" s="187"/>
      <c r="UBX35" s="187"/>
      <c r="UBY35" s="187"/>
      <c r="UBZ35" s="188"/>
      <c r="UCA35" s="189"/>
      <c r="UCB35" s="187"/>
      <c r="UCC35" s="187"/>
      <c r="UCD35" s="187"/>
      <c r="UCE35" s="188"/>
      <c r="UCF35" s="189"/>
      <c r="UCG35" s="187"/>
      <c r="UCH35" s="187"/>
      <c r="UCI35" s="187"/>
      <c r="UCJ35" s="188"/>
      <c r="UCK35" s="189"/>
      <c r="UCL35" s="187"/>
      <c r="UCM35" s="187"/>
      <c r="UCN35" s="187"/>
      <c r="UCO35" s="188"/>
      <c r="UCP35" s="189"/>
      <c r="UCQ35" s="187"/>
      <c r="UCR35" s="187"/>
      <c r="UCS35" s="187"/>
      <c r="UCT35" s="188"/>
      <c r="UCU35" s="189"/>
      <c r="UCV35" s="187"/>
      <c r="UCW35" s="187"/>
      <c r="UCX35" s="187"/>
      <c r="UCY35" s="188"/>
      <c r="UCZ35" s="189"/>
      <c r="UDA35" s="187"/>
      <c r="UDB35" s="187"/>
      <c r="UDC35" s="187"/>
      <c r="UDD35" s="188"/>
      <c r="UDE35" s="189"/>
      <c r="UDF35" s="187"/>
      <c r="UDG35" s="187"/>
      <c r="UDH35" s="187"/>
      <c r="UDI35" s="188"/>
      <c r="UDJ35" s="189"/>
      <c r="UDK35" s="187"/>
      <c r="UDL35" s="187"/>
      <c r="UDM35" s="187"/>
      <c r="UDN35" s="188"/>
      <c r="UDO35" s="189"/>
      <c r="UDP35" s="187"/>
      <c r="UDQ35" s="187"/>
      <c r="UDR35" s="187"/>
      <c r="UDS35" s="188"/>
      <c r="UDT35" s="189"/>
      <c r="UDU35" s="187"/>
      <c r="UDV35" s="187"/>
      <c r="UDW35" s="187"/>
      <c r="UDX35" s="188"/>
      <c r="UDY35" s="189"/>
      <c r="UDZ35" s="187"/>
      <c r="UEA35" s="187"/>
      <c r="UEB35" s="187"/>
      <c r="UEC35" s="188"/>
      <c r="UED35" s="189"/>
      <c r="UEE35" s="187"/>
      <c r="UEF35" s="187"/>
      <c r="UEG35" s="187"/>
      <c r="UEH35" s="188"/>
      <c r="UEI35" s="189"/>
      <c r="UEJ35" s="187"/>
      <c r="UEK35" s="187"/>
      <c r="UEL35" s="187"/>
      <c r="UEM35" s="188"/>
      <c r="UEN35" s="189"/>
      <c r="UEO35" s="187"/>
      <c r="UEP35" s="187"/>
      <c r="UEQ35" s="187"/>
      <c r="UER35" s="188"/>
      <c r="UES35" s="189"/>
      <c r="UET35" s="187"/>
      <c r="UEU35" s="187"/>
      <c r="UEV35" s="187"/>
      <c r="UEW35" s="188"/>
      <c r="UEX35" s="189"/>
      <c r="UEY35" s="187"/>
      <c r="UEZ35" s="187"/>
      <c r="UFA35" s="187"/>
      <c r="UFB35" s="188"/>
      <c r="UFC35" s="189"/>
      <c r="UFD35" s="187"/>
      <c r="UFE35" s="187"/>
      <c r="UFF35" s="187"/>
      <c r="UFG35" s="188"/>
      <c r="UFH35" s="189"/>
      <c r="UFI35" s="187"/>
      <c r="UFJ35" s="187"/>
      <c r="UFK35" s="187"/>
      <c r="UFL35" s="188"/>
      <c r="UFM35" s="189"/>
      <c r="UFN35" s="187"/>
      <c r="UFO35" s="187"/>
      <c r="UFP35" s="187"/>
      <c r="UFQ35" s="188"/>
      <c r="UFR35" s="189"/>
      <c r="UFS35" s="187"/>
      <c r="UFT35" s="187"/>
      <c r="UFU35" s="187"/>
      <c r="UFV35" s="188"/>
      <c r="UFW35" s="189"/>
      <c r="UFX35" s="187"/>
      <c r="UFY35" s="187"/>
      <c r="UFZ35" s="187"/>
      <c r="UGA35" s="188"/>
      <c r="UGB35" s="189"/>
      <c r="UGC35" s="187"/>
      <c r="UGD35" s="187"/>
      <c r="UGE35" s="187"/>
      <c r="UGF35" s="188"/>
      <c r="UGG35" s="189"/>
      <c r="UGH35" s="187"/>
      <c r="UGI35" s="187"/>
      <c r="UGJ35" s="187"/>
      <c r="UGK35" s="188"/>
      <c r="UGL35" s="189"/>
      <c r="UGM35" s="187"/>
      <c r="UGN35" s="187"/>
      <c r="UGO35" s="187"/>
      <c r="UGP35" s="188"/>
      <c r="UGQ35" s="189"/>
      <c r="UGR35" s="187"/>
      <c r="UGS35" s="187"/>
      <c r="UGT35" s="187"/>
      <c r="UGU35" s="188"/>
      <c r="UGV35" s="189"/>
      <c r="UGW35" s="187"/>
      <c r="UGX35" s="187"/>
      <c r="UGY35" s="187"/>
      <c r="UGZ35" s="188"/>
      <c r="UHA35" s="189"/>
      <c r="UHB35" s="187"/>
      <c r="UHC35" s="187"/>
      <c r="UHD35" s="187"/>
      <c r="UHE35" s="188"/>
      <c r="UHF35" s="189"/>
      <c r="UHG35" s="187"/>
      <c r="UHH35" s="187"/>
      <c r="UHI35" s="187"/>
      <c r="UHJ35" s="188"/>
      <c r="UHK35" s="189"/>
      <c r="UHL35" s="187"/>
      <c r="UHM35" s="187"/>
      <c r="UHN35" s="187"/>
      <c r="UHO35" s="188"/>
      <c r="UHP35" s="189"/>
      <c r="UHQ35" s="187"/>
      <c r="UHR35" s="187"/>
      <c r="UHS35" s="187"/>
      <c r="UHT35" s="188"/>
      <c r="UHU35" s="189"/>
      <c r="UHV35" s="187"/>
      <c r="UHW35" s="187"/>
      <c r="UHX35" s="187"/>
      <c r="UHY35" s="188"/>
      <c r="UHZ35" s="189"/>
      <c r="UIA35" s="187"/>
      <c r="UIB35" s="187"/>
      <c r="UIC35" s="187"/>
      <c r="UID35" s="188"/>
      <c r="UIE35" s="189"/>
      <c r="UIF35" s="187"/>
      <c r="UIG35" s="187"/>
      <c r="UIH35" s="187"/>
      <c r="UII35" s="188"/>
      <c r="UIJ35" s="189"/>
      <c r="UIK35" s="187"/>
      <c r="UIL35" s="187"/>
      <c r="UIM35" s="187"/>
      <c r="UIN35" s="188"/>
      <c r="UIO35" s="189"/>
      <c r="UIP35" s="187"/>
      <c r="UIQ35" s="187"/>
      <c r="UIR35" s="187"/>
      <c r="UIS35" s="188"/>
      <c r="UIT35" s="189"/>
      <c r="UIU35" s="187"/>
      <c r="UIV35" s="187"/>
      <c r="UIW35" s="187"/>
      <c r="UIX35" s="188"/>
      <c r="UIY35" s="189"/>
      <c r="UIZ35" s="187"/>
      <c r="UJA35" s="187"/>
      <c r="UJB35" s="187"/>
      <c r="UJC35" s="188"/>
      <c r="UJD35" s="189"/>
      <c r="UJE35" s="187"/>
      <c r="UJF35" s="187"/>
      <c r="UJG35" s="187"/>
      <c r="UJH35" s="188"/>
      <c r="UJI35" s="189"/>
      <c r="UJJ35" s="187"/>
      <c r="UJK35" s="187"/>
      <c r="UJL35" s="187"/>
      <c r="UJM35" s="188"/>
      <c r="UJN35" s="189"/>
      <c r="UJO35" s="187"/>
      <c r="UJP35" s="187"/>
      <c r="UJQ35" s="187"/>
      <c r="UJR35" s="188"/>
      <c r="UJS35" s="189"/>
      <c r="UJT35" s="187"/>
      <c r="UJU35" s="187"/>
      <c r="UJV35" s="187"/>
      <c r="UJW35" s="188"/>
      <c r="UJX35" s="189"/>
      <c r="UJY35" s="187"/>
      <c r="UJZ35" s="187"/>
      <c r="UKA35" s="187"/>
      <c r="UKB35" s="188"/>
      <c r="UKC35" s="189"/>
      <c r="UKD35" s="187"/>
      <c r="UKE35" s="187"/>
      <c r="UKF35" s="187"/>
      <c r="UKG35" s="188"/>
      <c r="UKH35" s="189"/>
      <c r="UKI35" s="187"/>
      <c r="UKJ35" s="187"/>
      <c r="UKK35" s="187"/>
      <c r="UKL35" s="188"/>
      <c r="UKM35" s="189"/>
      <c r="UKN35" s="187"/>
      <c r="UKO35" s="187"/>
      <c r="UKP35" s="187"/>
      <c r="UKQ35" s="188"/>
      <c r="UKR35" s="189"/>
      <c r="UKS35" s="187"/>
      <c r="UKT35" s="187"/>
      <c r="UKU35" s="187"/>
      <c r="UKV35" s="188"/>
      <c r="UKW35" s="189"/>
      <c r="UKX35" s="187"/>
      <c r="UKY35" s="187"/>
      <c r="UKZ35" s="187"/>
      <c r="ULA35" s="188"/>
      <c r="ULB35" s="189"/>
      <c r="ULC35" s="187"/>
      <c r="ULD35" s="187"/>
      <c r="ULE35" s="187"/>
      <c r="ULF35" s="188"/>
      <c r="ULG35" s="189"/>
      <c r="ULH35" s="187"/>
      <c r="ULI35" s="187"/>
      <c r="ULJ35" s="187"/>
      <c r="ULK35" s="188"/>
      <c r="ULL35" s="189"/>
      <c r="ULM35" s="187"/>
      <c r="ULN35" s="187"/>
      <c r="ULO35" s="187"/>
      <c r="ULP35" s="188"/>
      <c r="ULQ35" s="189"/>
      <c r="ULR35" s="187"/>
      <c r="ULS35" s="187"/>
      <c r="ULT35" s="187"/>
      <c r="ULU35" s="188"/>
      <c r="ULV35" s="189"/>
      <c r="ULW35" s="187"/>
      <c r="ULX35" s="187"/>
      <c r="ULY35" s="187"/>
      <c r="ULZ35" s="188"/>
      <c r="UMA35" s="189"/>
      <c r="UMB35" s="187"/>
      <c r="UMC35" s="187"/>
      <c r="UMD35" s="187"/>
      <c r="UME35" s="188"/>
      <c r="UMF35" s="189"/>
      <c r="UMG35" s="187"/>
      <c r="UMH35" s="187"/>
      <c r="UMI35" s="187"/>
      <c r="UMJ35" s="188"/>
      <c r="UMK35" s="189"/>
      <c r="UML35" s="187"/>
      <c r="UMM35" s="187"/>
      <c r="UMN35" s="187"/>
      <c r="UMO35" s="188"/>
      <c r="UMP35" s="189"/>
      <c r="UMQ35" s="187"/>
      <c r="UMR35" s="187"/>
      <c r="UMS35" s="187"/>
      <c r="UMT35" s="188"/>
      <c r="UMU35" s="189"/>
      <c r="UMV35" s="187"/>
      <c r="UMW35" s="187"/>
      <c r="UMX35" s="187"/>
      <c r="UMY35" s="188"/>
      <c r="UMZ35" s="189"/>
      <c r="UNA35" s="187"/>
      <c r="UNB35" s="187"/>
      <c r="UNC35" s="187"/>
      <c r="UND35" s="188"/>
      <c r="UNE35" s="189"/>
      <c r="UNF35" s="187"/>
      <c r="UNG35" s="187"/>
      <c r="UNH35" s="187"/>
      <c r="UNI35" s="188"/>
      <c r="UNJ35" s="189"/>
      <c r="UNK35" s="187"/>
      <c r="UNL35" s="187"/>
      <c r="UNM35" s="187"/>
      <c r="UNN35" s="188"/>
      <c r="UNO35" s="189"/>
      <c r="UNP35" s="187"/>
      <c r="UNQ35" s="187"/>
      <c r="UNR35" s="187"/>
      <c r="UNS35" s="188"/>
      <c r="UNT35" s="189"/>
      <c r="UNU35" s="187"/>
      <c r="UNV35" s="187"/>
      <c r="UNW35" s="187"/>
      <c r="UNX35" s="188"/>
      <c r="UNY35" s="189"/>
      <c r="UNZ35" s="187"/>
      <c r="UOA35" s="187"/>
      <c r="UOB35" s="187"/>
      <c r="UOC35" s="188"/>
      <c r="UOD35" s="189"/>
      <c r="UOE35" s="187"/>
      <c r="UOF35" s="187"/>
      <c r="UOG35" s="187"/>
      <c r="UOH35" s="188"/>
      <c r="UOI35" s="189"/>
      <c r="UOJ35" s="187"/>
      <c r="UOK35" s="187"/>
      <c r="UOL35" s="187"/>
      <c r="UOM35" s="188"/>
      <c r="UON35" s="189"/>
      <c r="UOO35" s="187"/>
      <c r="UOP35" s="187"/>
      <c r="UOQ35" s="187"/>
      <c r="UOR35" s="188"/>
      <c r="UOS35" s="189"/>
      <c r="UOT35" s="187"/>
      <c r="UOU35" s="187"/>
      <c r="UOV35" s="187"/>
      <c r="UOW35" s="188"/>
      <c r="UOX35" s="189"/>
      <c r="UOY35" s="187"/>
      <c r="UOZ35" s="187"/>
      <c r="UPA35" s="187"/>
      <c r="UPB35" s="188"/>
      <c r="UPC35" s="189"/>
      <c r="UPD35" s="187"/>
      <c r="UPE35" s="187"/>
      <c r="UPF35" s="187"/>
      <c r="UPG35" s="188"/>
      <c r="UPH35" s="189"/>
      <c r="UPI35" s="187"/>
      <c r="UPJ35" s="187"/>
      <c r="UPK35" s="187"/>
      <c r="UPL35" s="188"/>
      <c r="UPM35" s="189"/>
      <c r="UPN35" s="187"/>
      <c r="UPO35" s="187"/>
      <c r="UPP35" s="187"/>
      <c r="UPQ35" s="188"/>
      <c r="UPR35" s="189"/>
      <c r="UPS35" s="187"/>
      <c r="UPT35" s="187"/>
      <c r="UPU35" s="187"/>
      <c r="UPV35" s="188"/>
      <c r="UPW35" s="189"/>
      <c r="UPX35" s="187"/>
      <c r="UPY35" s="187"/>
      <c r="UPZ35" s="187"/>
      <c r="UQA35" s="188"/>
      <c r="UQB35" s="189"/>
      <c r="UQC35" s="187"/>
      <c r="UQD35" s="187"/>
      <c r="UQE35" s="187"/>
      <c r="UQF35" s="188"/>
      <c r="UQG35" s="189"/>
      <c r="UQH35" s="187"/>
      <c r="UQI35" s="187"/>
      <c r="UQJ35" s="187"/>
      <c r="UQK35" s="188"/>
      <c r="UQL35" s="189"/>
      <c r="UQM35" s="187"/>
      <c r="UQN35" s="187"/>
      <c r="UQO35" s="187"/>
      <c r="UQP35" s="188"/>
      <c r="UQQ35" s="189"/>
      <c r="UQR35" s="187"/>
      <c r="UQS35" s="187"/>
      <c r="UQT35" s="187"/>
      <c r="UQU35" s="188"/>
      <c r="UQV35" s="189"/>
      <c r="UQW35" s="187"/>
      <c r="UQX35" s="187"/>
      <c r="UQY35" s="187"/>
      <c r="UQZ35" s="188"/>
      <c r="URA35" s="189"/>
      <c r="URB35" s="187"/>
      <c r="URC35" s="187"/>
      <c r="URD35" s="187"/>
      <c r="URE35" s="188"/>
      <c r="URF35" s="189"/>
      <c r="URG35" s="187"/>
      <c r="URH35" s="187"/>
      <c r="URI35" s="187"/>
      <c r="URJ35" s="188"/>
      <c r="URK35" s="189"/>
      <c r="URL35" s="187"/>
      <c r="URM35" s="187"/>
      <c r="URN35" s="187"/>
      <c r="URO35" s="188"/>
      <c r="URP35" s="189"/>
      <c r="URQ35" s="187"/>
      <c r="URR35" s="187"/>
      <c r="URS35" s="187"/>
      <c r="URT35" s="188"/>
      <c r="URU35" s="189"/>
      <c r="URV35" s="187"/>
      <c r="URW35" s="187"/>
      <c r="URX35" s="187"/>
      <c r="URY35" s="188"/>
      <c r="URZ35" s="189"/>
      <c r="USA35" s="187"/>
      <c r="USB35" s="187"/>
      <c r="USC35" s="187"/>
      <c r="USD35" s="188"/>
      <c r="USE35" s="189"/>
      <c r="USF35" s="187"/>
      <c r="USG35" s="187"/>
      <c r="USH35" s="187"/>
      <c r="USI35" s="188"/>
      <c r="USJ35" s="189"/>
      <c r="USK35" s="187"/>
      <c r="USL35" s="187"/>
      <c r="USM35" s="187"/>
      <c r="USN35" s="188"/>
      <c r="USO35" s="189"/>
      <c r="USP35" s="187"/>
      <c r="USQ35" s="187"/>
      <c r="USR35" s="187"/>
      <c r="USS35" s="188"/>
      <c r="UST35" s="189"/>
      <c r="USU35" s="187"/>
      <c r="USV35" s="187"/>
      <c r="USW35" s="187"/>
      <c r="USX35" s="188"/>
      <c r="USY35" s="189"/>
      <c r="USZ35" s="187"/>
      <c r="UTA35" s="187"/>
      <c r="UTB35" s="187"/>
      <c r="UTC35" s="188"/>
      <c r="UTD35" s="189"/>
      <c r="UTE35" s="187"/>
      <c r="UTF35" s="187"/>
      <c r="UTG35" s="187"/>
      <c r="UTH35" s="188"/>
      <c r="UTI35" s="189"/>
      <c r="UTJ35" s="187"/>
      <c r="UTK35" s="187"/>
      <c r="UTL35" s="187"/>
      <c r="UTM35" s="188"/>
      <c r="UTN35" s="189"/>
      <c r="UTO35" s="187"/>
      <c r="UTP35" s="187"/>
      <c r="UTQ35" s="187"/>
      <c r="UTR35" s="188"/>
      <c r="UTS35" s="189"/>
      <c r="UTT35" s="187"/>
      <c r="UTU35" s="187"/>
      <c r="UTV35" s="187"/>
      <c r="UTW35" s="188"/>
      <c r="UTX35" s="189"/>
      <c r="UTY35" s="187"/>
      <c r="UTZ35" s="187"/>
      <c r="UUA35" s="187"/>
      <c r="UUB35" s="188"/>
      <c r="UUC35" s="189"/>
      <c r="UUD35" s="187"/>
      <c r="UUE35" s="187"/>
      <c r="UUF35" s="187"/>
      <c r="UUG35" s="188"/>
      <c r="UUH35" s="189"/>
      <c r="UUI35" s="187"/>
      <c r="UUJ35" s="187"/>
      <c r="UUK35" s="187"/>
      <c r="UUL35" s="188"/>
      <c r="UUM35" s="189"/>
      <c r="UUN35" s="187"/>
      <c r="UUO35" s="187"/>
      <c r="UUP35" s="187"/>
      <c r="UUQ35" s="188"/>
      <c r="UUR35" s="189"/>
      <c r="UUS35" s="187"/>
      <c r="UUT35" s="187"/>
      <c r="UUU35" s="187"/>
      <c r="UUV35" s="188"/>
      <c r="UUW35" s="189"/>
      <c r="UUX35" s="187"/>
      <c r="UUY35" s="187"/>
      <c r="UUZ35" s="187"/>
      <c r="UVA35" s="188"/>
      <c r="UVB35" s="189"/>
      <c r="UVC35" s="187"/>
      <c r="UVD35" s="187"/>
      <c r="UVE35" s="187"/>
      <c r="UVF35" s="188"/>
      <c r="UVG35" s="189"/>
      <c r="UVH35" s="187"/>
      <c r="UVI35" s="187"/>
      <c r="UVJ35" s="187"/>
      <c r="UVK35" s="188"/>
      <c r="UVL35" s="189"/>
      <c r="UVM35" s="187"/>
      <c r="UVN35" s="187"/>
      <c r="UVO35" s="187"/>
      <c r="UVP35" s="188"/>
      <c r="UVQ35" s="189"/>
      <c r="UVR35" s="187"/>
      <c r="UVS35" s="187"/>
      <c r="UVT35" s="187"/>
      <c r="UVU35" s="188"/>
      <c r="UVV35" s="189"/>
      <c r="UVW35" s="187"/>
      <c r="UVX35" s="187"/>
      <c r="UVY35" s="187"/>
      <c r="UVZ35" s="188"/>
      <c r="UWA35" s="189"/>
      <c r="UWB35" s="187"/>
      <c r="UWC35" s="187"/>
      <c r="UWD35" s="187"/>
      <c r="UWE35" s="188"/>
      <c r="UWF35" s="189"/>
      <c r="UWG35" s="187"/>
      <c r="UWH35" s="187"/>
      <c r="UWI35" s="187"/>
      <c r="UWJ35" s="188"/>
      <c r="UWK35" s="189"/>
      <c r="UWL35" s="187"/>
      <c r="UWM35" s="187"/>
      <c r="UWN35" s="187"/>
      <c r="UWO35" s="188"/>
      <c r="UWP35" s="189"/>
      <c r="UWQ35" s="187"/>
      <c r="UWR35" s="187"/>
      <c r="UWS35" s="187"/>
      <c r="UWT35" s="188"/>
      <c r="UWU35" s="189"/>
      <c r="UWV35" s="187"/>
      <c r="UWW35" s="187"/>
      <c r="UWX35" s="187"/>
      <c r="UWY35" s="188"/>
      <c r="UWZ35" s="189"/>
      <c r="UXA35" s="187"/>
      <c r="UXB35" s="187"/>
      <c r="UXC35" s="187"/>
      <c r="UXD35" s="188"/>
      <c r="UXE35" s="189"/>
      <c r="UXF35" s="187"/>
      <c r="UXG35" s="187"/>
      <c r="UXH35" s="187"/>
      <c r="UXI35" s="188"/>
      <c r="UXJ35" s="189"/>
      <c r="UXK35" s="187"/>
      <c r="UXL35" s="187"/>
      <c r="UXM35" s="187"/>
      <c r="UXN35" s="188"/>
      <c r="UXO35" s="189"/>
      <c r="UXP35" s="187"/>
      <c r="UXQ35" s="187"/>
      <c r="UXR35" s="187"/>
      <c r="UXS35" s="188"/>
      <c r="UXT35" s="189"/>
      <c r="UXU35" s="187"/>
      <c r="UXV35" s="187"/>
      <c r="UXW35" s="187"/>
      <c r="UXX35" s="188"/>
      <c r="UXY35" s="189"/>
      <c r="UXZ35" s="187"/>
      <c r="UYA35" s="187"/>
      <c r="UYB35" s="187"/>
      <c r="UYC35" s="188"/>
      <c r="UYD35" s="189"/>
      <c r="UYE35" s="187"/>
      <c r="UYF35" s="187"/>
      <c r="UYG35" s="187"/>
      <c r="UYH35" s="188"/>
      <c r="UYI35" s="189"/>
      <c r="UYJ35" s="187"/>
      <c r="UYK35" s="187"/>
      <c r="UYL35" s="187"/>
      <c r="UYM35" s="188"/>
      <c r="UYN35" s="189"/>
      <c r="UYO35" s="187"/>
      <c r="UYP35" s="187"/>
      <c r="UYQ35" s="187"/>
      <c r="UYR35" s="188"/>
      <c r="UYS35" s="189"/>
      <c r="UYT35" s="187"/>
      <c r="UYU35" s="187"/>
      <c r="UYV35" s="187"/>
      <c r="UYW35" s="188"/>
      <c r="UYX35" s="189"/>
      <c r="UYY35" s="187"/>
      <c r="UYZ35" s="187"/>
      <c r="UZA35" s="187"/>
      <c r="UZB35" s="188"/>
      <c r="UZC35" s="189"/>
      <c r="UZD35" s="187"/>
      <c r="UZE35" s="187"/>
      <c r="UZF35" s="187"/>
      <c r="UZG35" s="188"/>
      <c r="UZH35" s="189"/>
      <c r="UZI35" s="187"/>
      <c r="UZJ35" s="187"/>
      <c r="UZK35" s="187"/>
      <c r="UZL35" s="188"/>
      <c r="UZM35" s="189"/>
      <c r="UZN35" s="187"/>
      <c r="UZO35" s="187"/>
      <c r="UZP35" s="187"/>
      <c r="UZQ35" s="188"/>
      <c r="UZR35" s="189"/>
      <c r="UZS35" s="187"/>
      <c r="UZT35" s="187"/>
      <c r="UZU35" s="187"/>
      <c r="UZV35" s="188"/>
      <c r="UZW35" s="189"/>
      <c r="UZX35" s="187"/>
      <c r="UZY35" s="187"/>
      <c r="UZZ35" s="187"/>
      <c r="VAA35" s="188"/>
      <c r="VAB35" s="189"/>
      <c r="VAC35" s="187"/>
      <c r="VAD35" s="187"/>
      <c r="VAE35" s="187"/>
      <c r="VAF35" s="188"/>
      <c r="VAG35" s="189"/>
      <c r="VAH35" s="187"/>
      <c r="VAI35" s="187"/>
      <c r="VAJ35" s="187"/>
      <c r="VAK35" s="188"/>
      <c r="VAL35" s="189"/>
      <c r="VAM35" s="187"/>
      <c r="VAN35" s="187"/>
      <c r="VAO35" s="187"/>
      <c r="VAP35" s="188"/>
      <c r="VAQ35" s="189"/>
      <c r="VAR35" s="187"/>
      <c r="VAS35" s="187"/>
      <c r="VAT35" s="187"/>
      <c r="VAU35" s="188"/>
      <c r="VAV35" s="189"/>
      <c r="VAW35" s="187"/>
      <c r="VAX35" s="187"/>
      <c r="VAY35" s="187"/>
      <c r="VAZ35" s="188"/>
      <c r="VBA35" s="189"/>
      <c r="VBB35" s="187"/>
      <c r="VBC35" s="187"/>
      <c r="VBD35" s="187"/>
      <c r="VBE35" s="188"/>
      <c r="VBF35" s="189"/>
      <c r="VBG35" s="187"/>
      <c r="VBH35" s="187"/>
      <c r="VBI35" s="187"/>
      <c r="VBJ35" s="188"/>
      <c r="VBK35" s="189"/>
      <c r="VBL35" s="187"/>
      <c r="VBM35" s="187"/>
      <c r="VBN35" s="187"/>
      <c r="VBO35" s="188"/>
      <c r="VBP35" s="189"/>
      <c r="VBQ35" s="187"/>
      <c r="VBR35" s="187"/>
      <c r="VBS35" s="187"/>
      <c r="VBT35" s="188"/>
      <c r="VBU35" s="189"/>
      <c r="VBV35" s="187"/>
      <c r="VBW35" s="187"/>
      <c r="VBX35" s="187"/>
      <c r="VBY35" s="188"/>
      <c r="VBZ35" s="189"/>
      <c r="VCA35" s="187"/>
      <c r="VCB35" s="187"/>
      <c r="VCC35" s="187"/>
      <c r="VCD35" s="188"/>
      <c r="VCE35" s="189"/>
      <c r="VCF35" s="187"/>
      <c r="VCG35" s="187"/>
      <c r="VCH35" s="187"/>
      <c r="VCI35" s="188"/>
      <c r="VCJ35" s="189"/>
      <c r="VCK35" s="187"/>
      <c r="VCL35" s="187"/>
      <c r="VCM35" s="187"/>
      <c r="VCN35" s="188"/>
      <c r="VCO35" s="189"/>
      <c r="VCP35" s="187"/>
      <c r="VCQ35" s="187"/>
      <c r="VCR35" s="187"/>
      <c r="VCS35" s="188"/>
      <c r="VCT35" s="189"/>
      <c r="VCU35" s="187"/>
      <c r="VCV35" s="187"/>
      <c r="VCW35" s="187"/>
      <c r="VCX35" s="188"/>
      <c r="VCY35" s="189"/>
      <c r="VCZ35" s="187"/>
      <c r="VDA35" s="187"/>
      <c r="VDB35" s="187"/>
      <c r="VDC35" s="188"/>
      <c r="VDD35" s="189"/>
      <c r="VDE35" s="187"/>
      <c r="VDF35" s="187"/>
      <c r="VDG35" s="187"/>
      <c r="VDH35" s="188"/>
      <c r="VDI35" s="189"/>
      <c r="VDJ35" s="187"/>
      <c r="VDK35" s="187"/>
      <c r="VDL35" s="187"/>
      <c r="VDM35" s="188"/>
      <c r="VDN35" s="189"/>
      <c r="VDO35" s="187"/>
      <c r="VDP35" s="187"/>
      <c r="VDQ35" s="187"/>
      <c r="VDR35" s="188"/>
      <c r="VDS35" s="189"/>
      <c r="VDT35" s="187"/>
      <c r="VDU35" s="187"/>
      <c r="VDV35" s="187"/>
      <c r="VDW35" s="188"/>
      <c r="VDX35" s="189"/>
      <c r="VDY35" s="187"/>
      <c r="VDZ35" s="187"/>
      <c r="VEA35" s="187"/>
      <c r="VEB35" s="188"/>
      <c r="VEC35" s="189"/>
      <c r="VED35" s="187"/>
      <c r="VEE35" s="187"/>
      <c r="VEF35" s="187"/>
      <c r="VEG35" s="188"/>
      <c r="VEH35" s="189"/>
      <c r="VEI35" s="187"/>
      <c r="VEJ35" s="187"/>
      <c r="VEK35" s="187"/>
      <c r="VEL35" s="188"/>
      <c r="VEM35" s="189"/>
      <c r="VEN35" s="187"/>
      <c r="VEO35" s="187"/>
      <c r="VEP35" s="187"/>
      <c r="VEQ35" s="188"/>
      <c r="VER35" s="189"/>
      <c r="VES35" s="187"/>
      <c r="VET35" s="187"/>
      <c r="VEU35" s="187"/>
      <c r="VEV35" s="188"/>
      <c r="VEW35" s="189"/>
      <c r="VEX35" s="187"/>
      <c r="VEY35" s="187"/>
      <c r="VEZ35" s="187"/>
      <c r="VFA35" s="188"/>
      <c r="VFB35" s="189"/>
      <c r="VFC35" s="187"/>
      <c r="VFD35" s="187"/>
      <c r="VFE35" s="187"/>
      <c r="VFF35" s="188"/>
      <c r="VFG35" s="189"/>
      <c r="VFH35" s="187"/>
      <c r="VFI35" s="187"/>
      <c r="VFJ35" s="187"/>
      <c r="VFK35" s="188"/>
      <c r="VFL35" s="189"/>
      <c r="VFM35" s="187"/>
      <c r="VFN35" s="187"/>
      <c r="VFO35" s="187"/>
      <c r="VFP35" s="188"/>
      <c r="VFQ35" s="189"/>
      <c r="VFR35" s="187"/>
      <c r="VFS35" s="187"/>
      <c r="VFT35" s="187"/>
      <c r="VFU35" s="188"/>
      <c r="VFV35" s="189"/>
      <c r="VFW35" s="187"/>
      <c r="VFX35" s="187"/>
      <c r="VFY35" s="187"/>
      <c r="VFZ35" s="188"/>
      <c r="VGA35" s="189"/>
      <c r="VGB35" s="187"/>
      <c r="VGC35" s="187"/>
      <c r="VGD35" s="187"/>
      <c r="VGE35" s="188"/>
      <c r="VGF35" s="189"/>
      <c r="VGG35" s="187"/>
      <c r="VGH35" s="187"/>
      <c r="VGI35" s="187"/>
      <c r="VGJ35" s="188"/>
      <c r="VGK35" s="189"/>
      <c r="VGL35" s="187"/>
      <c r="VGM35" s="187"/>
      <c r="VGN35" s="187"/>
      <c r="VGO35" s="188"/>
      <c r="VGP35" s="189"/>
      <c r="VGQ35" s="187"/>
      <c r="VGR35" s="187"/>
      <c r="VGS35" s="187"/>
      <c r="VGT35" s="188"/>
      <c r="VGU35" s="189"/>
      <c r="VGV35" s="187"/>
      <c r="VGW35" s="187"/>
      <c r="VGX35" s="187"/>
      <c r="VGY35" s="188"/>
      <c r="VGZ35" s="189"/>
      <c r="VHA35" s="187"/>
      <c r="VHB35" s="187"/>
      <c r="VHC35" s="187"/>
      <c r="VHD35" s="188"/>
      <c r="VHE35" s="189"/>
      <c r="VHF35" s="187"/>
      <c r="VHG35" s="187"/>
      <c r="VHH35" s="187"/>
      <c r="VHI35" s="188"/>
      <c r="VHJ35" s="189"/>
      <c r="VHK35" s="187"/>
      <c r="VHL35" s="187"/>
      <c r="VHM35" s="187"/>
      <c r="VHN35" s="188"/>
      <c r="VHO35" s="189"/>
      <c r="VHP35" s="187"/>
      <c r="VHQ35" s="187"/>
      <c r="VHR35" s="187"/>
      <c r="VHS35" s="188"/>
      <c r="VHT35" s="189"/>
      <c r="VHU35" s="187"/>
      <c r="VHV35" s="187"/>
      <c r="VHW35" s="187"/>
      <c r="VHX35" s="188"/>
      <c r="VHY35" s="189"/>
      <c r="VHZ35" s="187"/>
      <c r="VIA35" s="187"/>
      <c r="VIB35" s="187"/>
      <c r="VIC35" s="188"/>
      <c r="VID35" s="189"/>
      <c r="VIE35" s="187"/>
      <c r="VIF35" s="187"/>
      <c r="VIG35" s="187"/>
      <c r="VIH35" s="188"/>
      <c r="VII35" s="189"/>
      <c r="VIJ35" s="187"/>
      <c r="VIK35" s="187"/>
      <c r="VIL35" s="187"/>
      <c r="VIM35" s="188"/>
      <c r="VIN35" s="189"/>
      <c r="VIO35" s="187"/>
      <c r="VIP35" s="187"/>
      <c r="VIQ35" s="187"/>
      <c r="VIR35" s="188"/>
      <c r="VIS35" s="189"/>
      <c r="VIT35" s="187"/>
      <c r="VIU35" s="187"/>
      <c r="VIV35" s="187"/>
      <c r="VIW35" s="188"/>
      <c r="VIX35" s="189"/>
      <c r="VIY35" s="187"/>
      <c r="VIZ35" s="187"/>
      <c r="VJA35" s="187"/>
      <c r="VJB35" s="188"/>
      <c r="VJC35" s="189"/>
      <c r="VJD35" s="187"/>
      <c r="VJE35" s="187"/>
      <c r="VJF35" s="187"/>
      <c r="VJG35" s="188"/>
      <c r="VJH35" s="189"/>
      <c r="VJI35" s="187"/>
      <c r="VJJ35" s="187"/>
      <c r="VJK35" s="187"/>
      <c r="VJL35" s="188"/>
      <c r="VJM35" s="189"/>
      <c r="VJN35" s="187"/>
      <c r="VJO35" s="187"/>
      <c r="VJP35" s="187"/>
      <c r="VJQ35" s="188"/>
      <c r="VJR35" s="189"/>
      <c r="VJS35" s="187"/>
      <c r="VJT35" s="187"/>
      <c r="VJU35" s="187"/>
      <c r="VJV35" s="188"/>
      <c r="VJW35" s="189"/>
      <c r="VJX35" s="187"/>
      <c r="VJY35" s="187"/>
      <c r="VJZ35" s="187"/>
      <c r="VKA35" s="188"/>
      <c r="VKB35" s="189"/>
      <c r="VKC35" s="187"/>
      <c r="VKD35" s="187"/>
      <c r="VKE35" s="187"/>
      <c r="VKF35" s="188"/>
      <c r="VKG35" s="189"/>
      <c r="VKH35" s="187"/>
      <c r="VKI35" s="187"/>
      <c r="VKJ35" s="187"/>
      <c r="VKK35" s="188"/>
      <c r="VKL35" s="189"/>
      <c r="VKM35" s="187"/>
      <c r="VKN35" s="187"/>
      <c r="VKO35" s="187"/>
      <c r="VKP35" s="188"/>
      <c r="VKQ35" s="189"/>
      <c r="VKR35" s="187"/>
      <c r="VKS35" s="187"/>
      <c r="VKT35" s="187"/>
      <c r="VKU35" s="188"/>
      <c r="VKV35" s="189"/>
      <c r="VKW35" s="187"/>
      <c r="VKX35" s="187"/>
      <c r="VKY35" s="187"/>
      <c r="VKZ35" s="188"/>
      <c r="VLA35" s="189"/>
      <c r="VLB35" s="187"/>
      <c r="VLC35" s="187"/>
      <c r="VLD35" s="187"/>
      <c r="VLE35" s="188"/>
      <c r="VLF35" s="189"/>
      <c r="VLG35" s="187"/>
      <c r="VLH35" s="187"/>
      <c r="VLI35" s="187"/>
      <c r="VLJ35" s="188"/>
      <c r="VLK35" s="189"/>
      <c r="VLL35" s="187"/>
      <c r="VLM35" s="187"/>
      <c r="VLN35" s="187"/>
      <c r="VLO35" s="188"/>
      <c r="VLP35" s="189"/>
      <c r="VLQ35" s="187"/>
      <c r="VLR35" s="187"/>
      <c r="VLS35" s="187"/>
      <c r="VLT35" s="188"/>
      <c r="VLU35" s="189"/>
      <c r="VLV35" s="187"/>
      <c r="VLW35" s="187"/>
      <c r="VLX35" s="187"/>
      <c r="VLY35" s="188"/>
      <c r="VLZ35" s="189"/>
      <c r="VMA35" s="187"/>
      <c r="VMB35" s="187"/>
      <c r="VMC35" s="187"/>
      <c r="VMD35" s="188"/>
      <c r="VME35" s="189"/>
      <c r="VMF35" s="187"/>
      <c r="VMG35" s="187"/>
      <c r="VMH35" s="187"/>
      <c r="VMI35" s="188"/>
      <c r="VMJ35" s="189"/>
      <c r="VMK35" s="187"/>
      <c r="VML35" s="187"/>
      <c r="VMM35" s="187"/>
      <c r="VMN35" s="188"/>
      <c r="VMO35" s="189"/>
      <c r="VMP35" s="187"/>
      <c r="VMQ35" s="187"/>
      <c r="VMR35" s="187"/>
      <c r="VMS35" s="188"/>
      <c r="VMT35" s="189"/>
      <c r="VMU35" s="187"/>
      <c r="VMV35" s="187"/>
      <c r="VMW35" s="187"/>
      <c r="VMX35" s="188"/>
      <c r="VMY35" s="189"/>
      <c r="VMZ35" s="187"/>
      <c r="VNA35" s="187"/>
      <c r="VNB35" s="187"/>
      <c r="VNC35" s="188"/>
      <c r="VND35" s="189"/>
      <c r="VNE35" s="187"/>
      <c r="VNF35" s="187"/>
      <c r="VNG35" s="187"/>
      <c r="VNH35" s="188"/>
      <c r="VNI35" s="189"/>
      <c r="VNJ35" s="187"/>
      <c r="VNK35" s="187"/>
      <c r="VNL35" s="187"/>
      <c r="VNM35" s="188"/>
      <c r="VNN35" s="189"/>
      <c r="VNO35" s="187"/>
      <c r="VNP35" s="187"/>
      <c r="VNQ35" s="187"/>
      <c r="VNR35" s="188"/>
      <c r="VNS35" s="189"/>
      <c r="VNT35" s="187"/>
      <c r="VNU35" s="187"/>
      <c r="VNV35" s="187"/>
      <c r="VNW35" s="188"/>
      <c r="VNX35" s="189"/>
      <c r="VNY35" s="187"/>
      <c r="VNZ35" s="187"/>
      <c r="VOA35" s="187"/>
      <c r="VOB35" s="188"/>
      <c r="VOC35" s="189"/>
      <c r="VOD35" s="187"/>
      <c r="VOE35" s="187"/>
      <c r="VOF35" s="187"/>
      <c r="VOG35" s="188"/>
      <c r="VOH35" s="189"/>
      <c r="VOI35" s="187"/>
      <c r="VOJ35" s="187"/>
      <c r="VOK35" s="187"/>
      <c r="VOL35" s="188"/>
      <c r="VOM35" s="189"/>
      <c r="VON35" s="187"/>
      <c r="VOO35" s="187"/>
      <c r="VOP35" s="187"/>
      <c r="VOQ35" s="188"/>
      <c r="VOR35" s="189"/>
      <c r="VOS35" s="187"/>
      <c r="VOT35" s="187"/>
      <c r="VOU35" s="187"/>
      <c r="VOV35" s="188"/>
      <c r="VOW35" s="189"/>
      <c r="VOX35" s="187"/>
      <c r="VOY35" s="187"/>
      <c r="VOZ35" s="187"/>
      <c r="VPA35" s="188"/>
      <c r="VPB35" s="189"/>
      <c r="VPC35" s="187"/>
      <c r="VPD35" s="187"/>
      <c r="VPE35" s="187"/>
      <c r="VPF35" s="188"/>
      <c r="VPG35" s="189"/>
      <c r="VPH35" s="187"/>
      <c r="VPI35" s="187"/>
      <c r="VPJ35" s="187"/>
      <c r="VPK35" s="188"/>
      <c r="VPL35" s="189"/>
      <c r="VPM35" s="187"/>
      <c r="VPN35" s="187"/>
      <c r="VPO35" s="187"/>
      <c r="VPP35" s="188"/>
      <c r="VPQ35" s="189"/>
      <c r="VPR35" s="187"/>
      <c r="VPS35" s="187"/>
      <c r="VPT35" s="187"/>
      <c r="VPU35" s="188"/>
      <c r="VPV35" s="189"/>
      <c r="VPW35" s="187"/>
      <c r="VPX35" s="187"/>
      <c r="VPY35" s="187"/>
      <c r="VPZ35" s="188"/>
      <c r="VQA35" s="189"/>
      <c r="VQB35" s="187"/>
      <c r="VQC35" s="187"/>
      <c r="VQD35" s="187"/>
      <c r="VQE35" s="188"/>
      <c r="VQF35" s="189"/>
      <c r="VQG35" s="187"/>
      <c r="VQH35" s="187"/>
      <c r="VQI35" s="187"/>
      <c r="VQJ35" s="188"/>
      <c r="VQK35" s="189"/>
      <c r="VQL35" s="187"/>
      <c r="VQM35" s="187"/>
      <c r="VQN35" s="187"/>
      <c r="VQO35" s="188"/>
      <c r="VQP35" s="189"/>
      <c r="VQQ35" s="187"/>
      <c r="VQR35" s="187"/>
      <c r="VQS35" s="187"/>
      <c r="VQT35" s="188"/>
      <c r="VQU35" s="189"/>
      <c r="VQV35" s="187"/>
      <c r="VQW35" s="187"/>
      <c r="VQX35" s="187"/>
      <c r="VQY35" s="188"/>
      <c r="VQZ35" s="189"/>
      <c r="VRA35" s="187"/>
      <c r="VRB35" s="187"/>
      <c r="VRC35" s="187"/>
      <c r="VRD35" s="188"/>
      <c r="VRE35" s="189"/>
      <c r="VRF35" s="187"/>
      <c r="VRG35" s="187"/>
      <c r="VRH35" s="187"/>
      <c r="VRI35" s="188"/>
      <c r="VRJ35" s="189"/>
      <c r="VRK35" s="187"/>
      <c r="VRL35" s="187"/>
      <c r="VRM35" s="187"/>
      <c r="VRN35" s="188"/>
      <c r="VRO35" s="189"/>
      <c r="VRP35" s="187"/>
      <c r="VRQ35" s="187"/>
      <c r="VRR35" s="187"/>
      <c r="VRS35" s="188"/>
      <c r="VRT35" s="189"/>
      <c r="VRU35" s="187"/>
      <c r="VRV35" s="187"/>
      <c r="VRW35" s="187"/>
      <c r="VRX35" s="188"/>
      <c r="VRY35" s="189"/>
      <c r="VRZ35" s="187"/>
      <c r="VSA35" s="187"/>
      <c r="VSB35" s="187"/>
      <c r="VSC35" s="188"/>
      <c r="VSD35" s="189"/>
      <c r="VSE35" s="187"/>
      <c r="VSF35" s="187"/>
      <c r="VSG35" s="187"/>
      <c r="VSH35" s="188"/>
      <c r="VSI35" s="189"/>
      <c r="VSJ35" s="187"/>
      <c r="VSK35" s="187"/>
      <c r="VSL35" s="187"/>
      <c r="VSM35" s="188"/>
      <c r="VSN35" s="189"/>
      <c r="VSO35" s="187"/>
      <c r="VSP35" s="187"/>
      <c r="VSQ35" s="187"/>
      <c r="VSR35" s="188"/>
      <c r="VSS35" s="189"/>
      <c r="VST35" s="187"/>
      <c r="VSU35" s="187"/>
      <c r="VSV35" s="187"/>
      <c r="VSW35" s="188"/>
      <c r="VSX35" s="189"/>
      <c r="VSY35" s="187"/>
      <c r="VSZ35" s="187"/>
      <c r="VTA35" s="187"/>
      <c r="VTB35" s="188"/>
      <c r="VTC35" s="189"/>
      <c r="VTD35" s="187"/>
      <c r="VTE35" s="187"/>
      <c r="VTF35" s="187"/>
      <c r="VTG35" s="188"/>
      <c r="VTH35" s="189"/>
      <c r="VTI35" s="187"/>
      <c r="VTJ35" s="187"/>
      <c r="VTK35" s="187"/>
      <c r="VTL35" s="188"/>
      <c r="VTM35" s="189"/>
      <c r="VTN35" s="187"/>
      <c r="VTO35" s="187"/>
      <c r="VTP35" s="187"/>
      <c r="VTQ35" s="188"/>
      <c r="VTR35" s="189"/>
      <c r="VTS35" s="187"/>
      <c r="VTT35" s="187"/>
      <c r="VTU35" s="187"/>
      <c r="VTV35" s="188"/>
      <c r="VTW35" s="189"/>
      <c r="VTX35" s="187"/>
      <c r="VTY35" s="187"/>
      <c r="VTZ35" s="187"/>
      <c r="VUA35" s="188"/>
      <c r="VUB35" s="189"/>
      <c r="VUC35" s="187"/>
      <c r="VUD35" s="187"/>
      <c r="VUE35" s="187"/>
      <c r="VUF35" s="188"/>
      <c r="VUG35" s="189"/>
      <c r="VUH35" s="187"/>
      <c r="VUI35" s="187"/>
      <c r="VUJ35" s="187"/>
      <c r="VUK35" s="188"/>
      <c r="VUL35" s="189"/>
      <c r="VUM35" s="187"/>
      <c r="VUN35" s="187"/>
      <c r="VUO35" s="187"/>
      <c r="VUP35" s="188"/>
      <c r="VUQ35" s="189"/>
      <c r="VUR35" s="187"/>
      <c r="VUS35" s="187"/>
      <c r="VUT35" s="187"/>
      <c r="VUU35" s="188"/>
      <c r="VUV35" s="189"/>
      <c r="VUW35" s="187"/>
      <c r="VUX35" s="187"/>
      <c r="VUY35" s="187"/>
      <c r="VUZ35" s="188"/>
      <c r="VVA35" s="189"/>
      <c r="VVB35" s="187"/>
      <c r="VVC35" s="187"/>
      <c r="VVD35" s="187"/>
      <c r="VVE35" s="188"/>
      <c r="VVF35" s="189"/>
      <c r="VVG35" s="187"/>
      <c r="VVH35" s="187"/>
      <c r="VVI35" s="187"/>
      <c r="VVJ35" s="188"/>
      <c r="VVK35" s="189"/>
      <c r="VVL35" s="187"/>
      <c r="VVM35" s="187"/>
      <c r="VVN35" s="187"/>
      <c r="VVO35" s="188"/>
      <c r="VVP35" s="189"/>
      <c r="VVQ35" s="187"/>
      <c r="VVR35" s="187"/>
      <c r="VVS35" s="187"/>
      <c r="VVT35" s="188"/>
      <c r="VVU35" s="189"/>
      <c r="VVV35" s="187"/>
      <c r="VVW35" s="187"/>
      <c r="VVX35" s="187"/>
      <c r="VVY35" s="188"/>
      <c r="VVZ35" s="189"/>
      <c r="VWA35" s="187"/>
      <c r="VWB35" s="187"/>
      <c r="VWC35" s="187"/>
      <c r="VWD35" s="188"/>
      <c r="VWE35" s="189"/>
      <c r="VWF35" s="187"/>
      <c r="VWG35" s="187"/>
      <c r="VWH35" s="187"/>
      <c r="VWI35" s="188"/>
      <c r="VWJ35" s="189"/>
      <c r="VWK35" s="187"/>
      <c r="VWL35" s="187"/>
      <c r="VWM35" s="187"/>
      <c r="VWN35" s="188"/>
      <c r="VWO35" s="189"/>
      <c r="VWP35" s="187"/>
      <c r="VWQ35" s="187"/>
      <c r="VWR35" s="187"/>
      <c r="VWS35" s="188"/>
      <c r="VWT35" s="189"/>
      <c r="VWU35" s="187"/>
      <c r="VWV35" s="187"/>
      <c r="VWW35" s="187"/>
      <c r="VWX35" s="188"/>
      <c r="VWY35" s="189"/>
      <c r="VWZ35" s="187"/>
      <c r="VXA35" s="187"/>
      <c r="VXB35" s="187"/>
      <c r="VXC35" s="188"/>
      <c r="VXD35" s="189"/>
      <c r="VXE35" s="187"/>
      <c r="VXF35" s="187"/>
      <c r="VXG35" s="187"/>
      <c r="VXH35" s="188"/>
      <c r="VXI35" s="189"/>
      <c r="VXJ35" s="187"/>
      <c r="VXK35" s="187"/>
      <c r="VXL35" s="187"/>
      <c r="VXM35" s="188"/>
      <c r="VXN35" s="189"/>
      <c r="VXO35" s="187"/>
      <c r="VXP35" s="187"/>
      <c r="VXQ35" s="187"/>
      <c r="VXR35" s="188"/>
      <c r="VXS35" s="189"/>
      <c r="VXT35" s="187"/>
      <c r="VXU35" s="187"/>
      <c r="VXV35" s="187"/>
      <c r="VXW35" s="188"/>
      <c r="VXX35" s="189"/>
      <c r="VXY35" s="187"/>
      <c r="VXZ35" s="187"/>
      <c r="VYA35" s="187"/>
      <c r="VYB35" s="188"/>
      <c r="VYC35" s="189"/>
      <c r="VYD35" s="187"/>
      <c r="VYE35" s="187"/>
      <c r="VYF35" s="187"/>
      <c r="VYG35" s="188"/>
      <c r="VYH35" s="189"/>
      <c r="VYI35" s="187"/>
      <c r="VYJ35" s="187"/>
      <c r="VYK35" s="187"/>
      <c r="VYL35" s="188"/>
      <c r="VYM35" s="189"/>
      <c r="VYN35" s="187"/>
      <c r="VYO35" s="187"/>
      <c r="VYP35" s="187"/>
      <c r="VYQ35" s="188"/>
      <c r="VYR35" s="189"/>
      <c r="VYS35" s="187"/>
      <c r="VYT35" s="187"/>
      <c r="VYU35" s="187"/>
      <c r="VYV35" s="188"/>
      <c r="VYW35" s="189"/>
      <c r="VYX35" s="187"/>
      <c r="VYY35" s="187"/>
      <c r="VYZ35" s="187"/>
      <c r="VZA35" s="188"/>
      <c r="VZB35" s="189"/>
      <c r="VZC35" s="187"/>
      <c r="VZD35" s="187"/>
      <c r="VZE35" s="187"/>
      <c r="VZF35" s="188"/>
      <c r="VZG35" s="189"/>
      <c r="VZH35" s="187"/>
      <c r="VZI35" s="187"/>
      <c r="VZJ35" s="187"/>
      <c r="VZK35" s="188"/>
      <c r="VZL35" s="189"/>
      <c r="VZM35" s="187"/>
      <c r="VZN35" s="187"/>
      <c r="VZO35" s="187"/>
      <c r="VZP35" s="188"/>
      <c r="VZQ35" s="189"/>
      <c r="VZR35" s="187"/>
      <c r="VZS35" s="187"/>
      <c r="VZT35" s="187"/>
      <c r="VZU35" s="188"/>
      <c r="VZV35" s="189"/>
      <c r="VZW35" s="187"/>
      <c r="VZX35" s="187"/>
      <c r="VZY35" s="187"/>
      <c r="VZZ35" s="188"/>
      <c r="WAA35" s="189"/>
      <c r="WAB35" s="187"/>
      <c r="WAC35" s="187"/>
      <c r="WAD35" s="187"/>
      <c r="WAE35" s="188"/>
      <c r="WAF35" s="189"/>
      <c r="WAG35" s="187"/>
      <c r="WAH35" s="187"/>
      <c r="WAI35" s="187"/>
      <c r="WAJ35" s="188"/>
      <c r="WAK35" s="189"/>
      <c r="WAL35" s="187"/>
      <c r="WAM35" s="187"/>
      <c r="WAN35" s="187"/>
      <c r="WAO35" s="188"/>
      <c r="WAP35" s="189"/>
      <c r="WAQ35" s="187"/>
      <c r="WAR35" s="187"/>
      <c r="WAS35" s="187"/>
      <c r="WAT35" s="188"/>
      <c r="WAU35" s="189"/>
      <c r="WAV35" s="187"/>
      <c r="WAW35" s="187"/>
      <c r="WAX35" s="187"/>
      <c r="WAY35" s="188"/>
      <c r="WAZ35" s="189"/>
      <c r="WBA35" s="187"/>
      <c r="WBB35" s="187"/>
      <c r="WBC35" s="187"/>
      <c r="WBD35" s="188"/>
      <c r="WBE35" s="189"/>
      <c r="WBF35" s="187"/>
      <c r="WBG35" s="187"/>
      <c r="WBH35" s="187"/>
      <c r="WBI35" s="188"/>
      <c r="WBJ35" s="189"/>
      <c r="WBK35" s="187"/>
      <c r="WBL35" s="187"/>
      <c r="WBM35" s="187"/>
      <c r="WBN35" s="188"/>
      <c r="WBO35" s="189"/>
      <c r="WBP35" s="187"/>
      <c r="WBQ35" s="187"/>
      <c r="WBR35" s="187"/>
      <c r="WBS35" s="188"/>
      <c r="WBT35" s="189"/>
      <c r="WBU35" s="187"/>
      <c r="WBV35" s="187"/>
      <c r="WBW35" s="187"/>
      <c r="WBX35" s="188"/>
      <c r="WBY35" s="189"/>
      <c r="WBZ35" s="187"/>
      <c r="WCA35" s="187"/>
      <c r="WCB35" s="187"/>
      <c r="WCC35" s="188"/>
      <c r="WCD35" s="189"/>
      <c r="WCE35" s="187"/>
      <c r="WCF35" s="187"/>
      <c r="WCG35" s="187"/>
      <c r="WCH35" s="188"/>
      <c r="WCI35" s="189"/>
      <c r="WCJ35" s="187"/>
      <c r="WCK35" s="187"/>
      <c r="WCL35" s="187"/>
      <c r="WCM35" s="188"/>
      <c r="WCN35" s="189"/>
      <c r="WCO35" s="187"/>
      <c r="WCP35" s="187"/>
      <c r="WCQ35" s="187"/>
      <c r="WCR35" s="188"/>
      <c r="WCS35" s="189"/>
      <c r="WCT35" s="187"/>
      <c r="WCU35" s="187"/>
      <c r="WCV35" s="187"/>
      <c r="WCW35" s="188"/>
      <c r="WCX35" s="189"/>
      <c r="WCY35" s="187"/>
      <c r="WCZ35" s="187"/>
      <c r="WDA35" s="187"/>
      <c r="WDB35" s="188"/>
      <c r="WDC35" s="189"/>
      <c r="WDD35" s="187"/>
      <c r="WDE35" s="187"/>
      <c r="WDF35" s="187"/>
      <c r="WDG35" s="188"/>
      <c r="WDH35" s="189"/>
      <c r="WDI35" s="187"/>
      <c r="WDJ35" s="187"/>
      <c r="WDK35" s="187"/>
      <c r="WDL35" s="188"/>
      <c r="WDM35" s="189"/>
      <c r="WDN35" s="187"/>
      <c r="WDO35" s="187"/>
      <c r="WDP35" s="187"/>
      <c r="WDQ35" s="188"/>
      <c r="WDR35" s="189"/>
      <c r="WDS35" s="187"/>
      <c r="WDT35" s="187"/>
      <c r="WDU35" s="187"/>
      <c r="WDV35" s="188"/>
      <c r="WDW35" s="189"/>
      <c r="WDX35" s="187"/>
      <c r="WDY35" s="187"/>
      <c r="WDZ35" s="187"/>
      <c r="WEA35" s="188"/>
      <c r="WEB35" s="189"/>
      <c r="WEC35" s="187"/>
      <c r="WED35" s="187"/>
      <c r="WEE35" s="187"/>
      <c r="WEF35" s="188"/>
      <c r="WEG35" s="189"/>
      <c r="WEH35" s="187"/>
      <c r="WEI35" s="187"/>
      <c r="WEJ35" s="187"/>
      <c r="WEK35" s="188"/>
      <c r="WEL35" s="189"/>
      <c r="WEM35" s="187"/>
      <c r="WEN35" s="187"/>
      <c r="WEO35" s="187"/>
      <c r="WEP35" s="188"/>
      <c r="WEQ35" s="189"/>
      <c r="WER35" s="187"/>
      <c r="WES35" s="187"/>
      <c r="WET35" s="187"/>
      <c r="WEU35" s="188"/>
      <c r="WEV35" s="189"/>
      <c r="WEW35" s="187"/>
      <c r="WEX35" s="187"/>
      <c r="WEY35" s="187"/>
      <c r="WEZ35" s="188"/>
      <c r="WFA35" s="189"/>
      <c r="WFB35" s="187"/>
      <c r="WFC35" s="187"/>
      <c r="WFD35" s="187"/>
      <c r="WFE35" s="188"/>
      <c r="WFF35" s="189"/>
      <c r="WFG35" s="187"/>
      <c r="WFH35" s="187"/>
      <c r="WFI35" s="187"/>
      <c r="WFJ35" s="188"/>
      <c r="WFK35" s="189"/>
      <c r="WFL35" s="187"/>
      <c r="WFM35" s="187"/>
      <c r="WFN35" s="187"/>
      <c r="WFO35" s="188"/>
      <c r="WFP35" s="189"/>
      <c r="WFQ35" s="187"/>
      <c r="WFR35" s="187"/>
      <c r="WFS35" s="187"/>
      <c r="WFT35" s="188"/>
      <c r="WFU35" s="189"/>
      <c r="WFV35" s="187"/>
      <c r="WFW35" s="187"/>
      <c r="WFX35" s="187"/>
      <c r="WFY35" s="188"/>
      <c r="WFZ35" s="189"/>
      <c r="WGA35" s="187"/>
      <c r="WGB35" s="187"/>
      <c r="WGC35" s="187"/>
      <c r="WGD35" s="188"/>
      <c r="WGE35" s="189"/>
      <c r="WGF35" s="187"/>
      <c r="WGG35" s="187"/>
      <c r="WGH35" s="187"/>
      <c r="WGI35" s="188"/>
      <c r="WGJ35" s="189"/>
      <c r="WGK35" s="187"/>
      <c r="WGL35" s="187"/>
      <c r="WGM35" s="187"/>
      <c r="WGN35" s="188"/>
      <c r="WGO35" s="189"/>
      <c r="WGP35" s="187"/>
      <c r="WGQ35" s="187"/>
      <c r="WGR35" s="187"/>
      <c r="WGS35" s="188"/>
      <c r="WGT35" s="189"/>
      <c r="WGU35" s="187"/>
      <c r="WGV35" s="187"/>
      <c r="WGW35" s="187"/>
      <c r="WGX35" s="188"/>
      <c r="WGY35" s="189"/>
      <c r="WGZ35" s="187"/>
      <c r="WHA35" s="187"/>
      <c r="WHB35" s="187"/>
      <c r="WHC35" s="188"/>
      <c r="WHD35" s="189"/>
      <c r="WHE35" s="187"/>
      <c r="WHF35" s="187"/>
      <c r="WHG35" s="187"/>
      <c r="WHH35" s="188"/>
      <c r="WHI35" s="189"/>
      <c r="WHJ35" s="187"/>
      <c r="WHK35" s="187"/>
      <c r="WHL35" s="187"/>
      <c r="WHM35" s="188"/>
      <c r="WHN35" s="189"/>
      <c r="WHO35" s="187"/>
      <c r="WHP35" s="187"/>
      <c r="WHQ35" s="187"/>
      <c r="WHR35" s="188"/>
      <c r="WHS35" s="189"/>
      <c r="WHT35" s="187"/>
      <c r="WHU35" s="187"/>
      <c r="WHV35" s="187"/>
      <c r="WHW35" s="188"/>
      <c r="WHX35" s="189"/>
      <c r="WHY35" s="187"/>
      <c r="WHZ35" s="187"/>
      <c r="WIA35" s="187"/>
      <c r="WIB35" s="188"/>
      <c r="WIC35" s="189"/>
      <c r="WID35" s="187"/>
      <c r="WIE35" s="187"/>
      <c r="WIF35" s="187"/>
      <c r="WIG35" s="188"/>
      <c r="WIH35" s="189"/>
      <c r="WII35" s="187"/>
      <c r="WIJ35" s="187"/>
      <c r="WIK35" s="187"/>
      <c r="WIL35" s="188"/>
      <c r="WIM35" s="189"/>
      <c r="WIN35" s="187"/>
      <c r="WIO35" s="187"/>
      <c r="WIP35" s="187"/>
      <c r="WIQ35" s="188"/>
      <c r="WIR35" s="189"/>
      <c r="WIS35" s="187"/>
      <c r="WIT35" s="187"/>
      <c r="WIU35" s="187"/>
      <c r="WIV35" s="188"/>
      <c r="WIW35" s="189"/>
      <c r="WIX35" s="187"/>
      <c r="WIY35" s="187"/>
      <c r="WIZ35" s="187"/>
      <c r="WJA35" s="188"/>
      <c r="WJB35" s="189"/>
      <c r="WJC35" s="187"/>
      <c r="WJD35" s="187"/>
      <c r="WJE35" s="187"/>
      <c r="WJF35" s="188"/>
      <c r="WJG35" s="189"/>
      <c r="WJH35" s="187"/>
      <c r="WJI35" s="187"/>
      <c r="WJJ35" s="187"/>
      <c r="WJK35" s="188"/>
      <c r="WJL35" s="189"/>
      <c r="WJM35" s="187"/>
      <c r="WJN35" s="187"/>
      <c r="WJO35" s="187"/>
      <c r="WJP35" s="188"/>
      <c r="WJQ35" s="189"/>
      <c r="WJR35" s="187"/>
      <c r="WJS35" s="187"/>
      <c r="WJT35" s="187"/>
      <c r="WJU35" s="188"/>
      <c r="WJV35" s="189"/>
      <c r="WJW35" s="187"/>
      <c r="WJX35" s="187"/>
      <c r="WJY35" s="187"/>
      <c r="WJZ35" s="188"/>
      <c r="WKA35" s="189"/>
      <c r="WKB35" s="187"/>
      <c r="WKC35" s="187"/>
      <c r="WKD35" s="187"/>
      <c r="WKE35" s="188"/>
      <c r="WKF35" s="189"/>
      <c r="WKG35" s="187"/>
      <c r="WKH35" s="187"/>
      <c r="WKI35" s="187"/>
      <c r="WKJ35" s="188"/>
      <c r="WKK35" s="189"/>
      <c r="WKL35" s="187"/>
      <c r="WKM35" s="187"/>
      <c r="WKN35" s="187"/>
      <c r="WKO35" s="188"/>
      <c r="WKP35" s="189"/>
      <c r="WKQ35" s="187"/>
      <c r="WKR35" s="187"/>
      <c r="WKS35" s="187"/>
      <c r="WKT35" s="188"/>
      <c r="WKU35" s="189"/>
      <c r="WKV35" s="187"/>
      <c r="WKW35" s="187"/>
      <c r="WKX35" s="187"/>
      <c r="WKY35" s="188"/>
      <c r="WKZ35" s="189"/>
      <c r="WLA35" s="187"/>
      <c r="WLB35" s="187"/>
      <c r="WLC35" s="187"/>
      <c r="WLD35" s="188"/>
      <c r="WLE35" s="189"/>
      <c r="WLF35" s="187"/>
      <c r="WLG35" s="187"/>
      <c r="WLH35" s="187"/>
      <c r="WLI35" s="188"/>
      <c r="WLJ35" s="189"/>
      <c r="WLK35" s="187"/>
      <c r="WLL35" s="187"/>
      <c r="WLM35" s="187"/>
      <c r="WLN35" s="188"/>
      <c r="WLO35" s="189"/>
      <c r="WLP35" s="187"/>
      <c r="WLQ35" s="187"/>
      <c r="WLR35" s="187"/>
      <c r="WLS35" s="188"/>
      <c r="WLT35" s="189"/>
      <c r="WLU35" s="187"/>
      <c r="WLV35" s="187"/>
      <c r="WLW35" s="187"/>
      <c r="WLX35" s="188"/>
      <c r="WLY35" s="189"/>
      <c r="WLZ35" s="187"/>
      <c r="WMA35" s="187"/>
      <c r="WMB35" s="187"/>
      <c r="WMC35" s="188"/>
      <c r="WMD35" s="189"/>
      <c r="WME35" s="187"/>
      <c r="WMF35" s="187"/>
      <c r="WMG35" s="187"/>
      <c r="WMH35" s="188"/>
      <c r="WMI35" s="189"/>
      <c r="WMJ35" s="187"/>
      <c r="WMK35" s="187"/>
      <c r="WML35" s="187"/>
      <c r="WMM35" s="188"/>
      <c r="WMN35" s="189"/>
      <c r="WMO35" s="187"/>
      <c r="WMP35" s="187"/>
      <c r="WMQ35" s="187"/>
      <c r="WMR35" s="188"/>
      <c r="WMS35" s="189"/>
      <c r="WMT35" s="187"/>
      <c r="WMU35" s="187"/>
      <c r="WMV35" s="187"/>
      <c r="WMW35" s="188"/>
      <c r="WMX35" s="189"/>
      <c r="WMY35" s="187"/>
      <c r="WMZ35" s="187"/>
      <c r="WNA35" s="187"/>
      <c r="WNB35" s="188"/>
      <c r="WNC35" s="189"/>
      <c r="WND35" s="187"/>
      <c r="WNE35" s="187"/>
      <c r="WNF35" s="187"/>
      <c r="WNG35" s="188"/>
      <c r="WNH35" s="189"/>
      <c r="WNI35" s="187"/>
      <c r="WNJ35" s="187"/>
      <c r="WNK35" s="187"/>
      <c r="WNL35" s="188"/>
      <c r="WNM35" s="189"/>
      <c r="WNN35" s="187"/>
      <c r="WNO35" s="187"/>
      <c r="WNP35" s="187"/>
      <c r="WNQ35" s="188"/>
      <c r="WNR35" s="189"/>
      <c r="WNS35" s="187"/>
      <c r="WNT35" s="187"/>
      <c r="WNU35" s="187"/>
      <c r="WNV35" s="188"/>
      <c r="WNW35" s="189"/>
      <c r="WNX35" s="187"/>
      <c r="WNY35" s="187"/>
      <c r="WNZ35" s="187"/>
      <c r="WOA35" s="188"/>
      <c r="WOB35" s="189"/>
      <c r="WOC35" s="187"/>
      <c r="WOD35" s="187"/>
      <c r="WOE35" s="187"/>
      <c r="WOF35" s="188"/>
      <c r="WOG35" s="189"/>
      <c r="WOH35" s="187"/>
      <c r="WOI35" s="187"/>
      <c r="WOJ35" s="187"/>
      <c r="WOK35" s="188"/>
      <c r="WOL35" s="189"/>
      <c r="WOM35" s="187"/>
      <c r="WON35" s="187"/>
      <c r="WOO35" s="187"/>
      <c r="WOP35" s="188"/>
      <c r="WOQ35" s="189"/>
      <c r="WOR35" s="187"/>
      <c r="WOS35" s="187"/>
      <c r="WOT35" s="187"/>
      <c r="WOU35" s="188"/>
      <c r="WOV35" s="189"/>
      <c r="WOW35" s="187"/>
      <c r="WOX35" s="187"/>
      <c r="WOY35" s="187"/>
      <c r="WOZ35" s="188"/>
      <c r="WPA35" s="189"/>
      <c r="WPB35" s="187"/>
      <c r="WPC35" s="187"/>
      <c r="WPD35" s="187"/>
      <c r="WPE35" s="188"/>
      <c r="WPF35" s="189"/>
      <c r="WPG35" s="187"/>
      <c r="WPH35" s="187"/>
      <c r="WPI35" s="187"/>
      <c r="WPJ35" s="188"/>
      <c r="WPK35" s="189"/>
      <c r="WPL35" s="187"/>
      <c r="WPM35" s="187"/>
      <c r="WPN35" s="187"/>
      <c r="WPO35" s="188"/>
      <c r="WPP35" s="189"/>
      <c r="WPQ35" s="187"/>
      <c r="WPR35" s="187"/>
      <c r="WPS35" s="187"/>
      <c r="WPT35" s="188"/>
      <c r="WPU35" s="189"/>
      <c r="WPV35" s="187"/>
      <c r="WPW35" s="187"/>
      <c r="WPX35" s="187"/>
      <c r="WPY35" s="188"/>
      <c r="WPZ35" s="189"/>
      <c r="WQA35" s="187"/>
      <c r="WQB35" s="187"/>
      <c r="WQC35" s="187"/>
      <c r="WQD35" s="188"/>
      <c r="WQE35" s="189"/>
      <c r="WQF35" s="187"/>
      <c r="WQG35" s="187"/>
      <c r="WQH35" s="187"/>
      <c r="WQI35" s="188"/>
      <c r="WQJ35" s="189"/>
      <c r="WQK35" s="187"/>
      <c r="WQL35" s="187"/>
      <c r="WQM35" s="187"/>
      <c r="WQN35" s="188"/>
      <c r="WQO35" s="189"/>
      <c r="WQP35" s="187"/>
      <c r="WQQ35" s="187"/>
      <c r="WQR35" s="187"/>
      <c r="WQS35" s="188"/>
      <c r="WQT35" s="189"/>
      <c r="WQU35" s="187"/>
      <c r="WQV35" s="187"/>
      <c r="WQW35" s="187"/>
      <c r="WQX35" s="188"/>
      <c r="WQY35" s="189"/>
      <c r="WQZ35" s="187"/>
      <c r="WRA35" s="187"/>
      <c r="WRB35" s="187"/>
      <c r="WRC35" s="188"/>
      <c r="WRD35" s="189"/>
      <c r="WRE35" s="187"/>
      <c r="WRF35" s="187"/>
      <c r="WRG35" s="187"/>
      <c r="WRH35" s="188"/>
      <c r="WRI35" s="189"/>
      <c r="WRJ35" s="187"/>
      <c r="WRK35" s="187"/>
      <c r="WRL35" s="187"/>
      <c r="WRM35" s="188"/>
      <c r="WRN35" s="189"/>
      <c r="WRO35" s="187"/>
      <c r="WRP35" s="187"/>
      <c r="WRQ35" s="187"/>
      <c r="WRR35" s="188"/>
      <c r="WRS35" s="189"/>
      <c r="WRT35" s="187"/>
      <c r="WRU35" s="187"/>
      <c r="WRV35" s="187"/>
      <c r="WRW35" s="188"/>
      <c r="WRX35" s="189"/>
      <c r="WRY35" s="187"/>
      <c r="WRZ35" s="187"/>
      <c r="WSA35" s="187"/>
      <c r="WSB35" s="188"/>
      <c r="WSC35" s="189"/>
      <c r="WSD35" s="187"/>
      <c r="WSE35" s="187"/>
      <c r="WSF35" s="187"/>
      <c r="WSG35" s="188"/>
      <c r="WSH35" s="189"/>
      <c r="WSI35" s="187"/>
      <c r="WSJ35" s="187"/>
      <c r="WSK35" s="187"/>
      <c r="WSL35" s="188"/>
      <c r="WSM35" s="189"/>
      <c r="WSN35" s="187"/>
      <c r="WSO35" s="187"/>
      <c r="WSP35" s="187"/>
      <c r="WSQ35" s="188"/>
      <c r="WSR35" s="189"/>
      <c r="WSS35" s="187"/>
      <c r="WST35" s="187"/>
      <c r="WSU35" s="187"/>
      <c r="WSV35" s="188"/>
      <c r="WSW35" s="189"/>
      <c r="WSX35" s="187"/>
      <c r="WSY35" s="187"/>
      <c r="WSZ35" s="187"/>
      <c r="WTA35" s="188"/>
      <c r="WTB35" s="189"/>
      <c r="WTC35" s="187"/>
      <c r="WTD35" s="187"/>
      <c r="WTE35" s="187"/>
      <c r="WTF35" s="188"/>
      <c r="WTG35" s="189"/>
      <c r="WTH35" s="187"/>
      <c r="WTI35" s="187"/>
      <c r="WTJ35" s="187"/>
      <c r="WTK35" s="188"/>
      <c r="WTL35" s="189"/>
      <c r="WTM35" s="187"/>
      <c r="WTN35" s="187"/>
      <c r="WTO35" s="187"/>
      <c r="WTP35" s="188"/>
      <c r="WTQ35" s="189"/>
      <c r="WTR35" s="187"/>
      <c r="WTS35" s="187"/>
      <c r="WTT35" s="187"/>
      <c r="WTU35" s="188"/>
      <c r="WTV35" s="189"/>
      <c r="WTW35" s="187"/>
      <c r="WTX35" s="187"/>
      <c r="WTY35" s="187"/>
      <c r="WTZ35" s="188"/>
      <c r="WUA35" s="189"/>
      <c r="WUB35" s="187"/>
      <c r="WUC35" s="187"/>
      <c r="WUD35" s="187"/>
      <c r="WUE35" s="188"/>
      <c r="WUF35" s="189"/>
      <c r="WUG35" s="187"/>
      <c r="WUH35" s="187"/>
      <c r="WUI35" s="187"/>
      <c r="WUJ35" s="188"/>
      <c r="WUK35" s="189"/>
      <c r="WUL35" s="187"/>
      <c r="WUM35" s="187"/>
      <c r="WUN35" s="187"/>
      <c r="WUO35" s="188"/>
      <c r="WUP35" s="189"/>
      <c r="WUQ35" s="187"/>
      <c r="WUR35" s="187"/>
      <c r="WUS35" s="187"/>
      <c r="WUT35" s="188"/>
      <c r="WUU35" s="189"/>
      <c r="WUV35" s="187"/>
      <c r="WUW35" s="187"/>
      <c r="WUX35" s="187"/>
      <c r="WUY35" s="188"/>
      <c r="WUZ35" s="189"/>
      <c r="WVA35" s="187"/>
      <c r="WVB35" s="187"/>
      <c r="WVC35" s="187"/>
      <c r="WVD35" s="188"/>
      <c r="WVE35" s="189"/>
      <c r="WVF35" s="187"/>
      <c r="WVG35" s="187"/>
      <c r="WVH35" s="187"/>
      <c r="WVI35" s="188"/>
      <c r="WVJ35" s="189"/>
      <c r="WVK35" s="187"/>
      <c r="WVL35" s="187"/>
      <c r="WVM35" s="187"/>
      <c r="WVN35" s="188"/>
      <c r="WVO35" s="189"/>
      <c r="WVP35" s="187"/>
      <c r="WVQ35" s="187"/>
      <c r="WVR35" s="187"/>
      <c r="WVS35" s="188"/>
      <c r="WVT35" s="189"/>
      <c r="WVU35" s="187"/>
      <c r="WVV35" s="187"/>
      <c r="WVW35" s="187"/>
      <c r="WVX35" s="188"/>
      <c r="WVY35" s="189"/>
      <c r="WVZ35" s="187"/>
      <c r="WWA35" s="187"/>
      <c r="WWB35" s="187"/>
      <c r="WWC35" s="188"/>
      <c r="WWD35" s="189"/>
      <c r="WWE35" s="187"/>
      <c r="WWF35" s="187"/>
      <c r="WWG35" s="187"/>
      <c r="WWH35" s="188"/>
      <c r="WWI35" s="189"/>
      <c r="WWJ35" s="187"/>
      <c r="WWK35" s="187"/>
      <c r="WWL35" s="187"/>
      <c r="WWM35" s="188"/>
      <c r="WWN35" s="189"/>
      <c r="WWO35" s="187"/>
      <c r="WWP35" s="187"/>
      <c r="WWQ35" s="187"/>
      <c r="WWR35" s="188"/>
      <c r="WWS35" s="189"/>
      <c r="WWT35" s="187"/>
      <c r="WWU35" s="187"/>
      <c r="WWV35" s="187"/>
      <c r="WWW35" s="188"/>
      <c r="WWX35" s="189"/>
      <c r="WWY35" s="187"/>
      <c r="WWZ35" s="187"/>
      <c r="WXA35" s="187"/>
      <c r="WXB35" s="188"/>
      <c r="WXC35" s="189"/>
      <c r="WXD35" s="187"/>
      <c r="WXE35" s="187"/>
      <c r="WXF35" s="187"/>
      <c r="WXG35" s="188"/>
      <c r="WXH35" s="189"/>
      <c r="WXI35" s="187"/>
      <c r="WXJ35" s="187"/>
      <c r="WXK35" s="187"/>
      <c r="WXL35" s="188"/>
      <c r="WXM35" s="189"/>
      <c r="WXN35" s="187"/>
      <c r="WXO35" s="187"/>
      <c r="WXP35" s="187"/>
      <c r="WXQ35" s="188"/>
      <c r="WXR35" s="189"/>
      <c r="WXS35" s="187"/>
      <c r="WXT35" s="187"/>
      <c r="WXU35" s="187"/>
      <c r="WXV35" s="188"/>
      <c r="WXW35" s="189"/>
      <c r="WXX35" s="187"/>
      <c r="WXY35" s="187"/>
      <c r="WXZ35" s="187"/>
      <c r="WYA35" s="188"/>
      <c r="WYB35" s="189"/>
      <c r="WYC35" s="187"/>
      <c r="WYD35" s="187"/>
      <c r="WYE35" s="187"/>
      <c r="WYF35" s="188"/>
      <c r="WYG35" s="189"/>
      <c r="WYH35" s="187"/>
      <c r="WYI35" s="187"/>
      <c r="WYJ35" s="187"/>
      <c r="WYK35" s="188"/>
      <c r="WYL35" s="189"/>
      <c r="WYM35" s="187"/>
      <c r="WYN35" s="187"/>
      <c r="WYO35" s="187"/>
      <c r="WYP35" s="188"/>
      <c r="WYQ35" s="189"/>
      <c r="WYR35" s="187"/>
      <c r="WYS35" s="187"/>
      <c r="WYT35" s="187"/>
      <c r="WYU35" s="188"/>
      <c r="WYV35" s="189"/>
      <c r="WYW35" s="187"/>
      <c r="WYX35" s="187"/>
      <c r="WYY35" s="187"/>
      <c r="WYZ35" s="188"/>
      <c r="WZA35" s="189"/>
      <c r="WZB35" s="187"/>
      <c r="WZC35" s="187"/>
      <c r="WZD35" s="187"/>
      <c r="WZE35" s="188"/>
      <c r="WZF35" s="189"/>
      <c r="WZG35" s="187"/>
      <c r="WZH35" s="187"/>
      <c r="WZI35" s="187"/>
      <c r="WZJ35" s="188"/>
      <c r="WZK35" s="189"/>
      <c r="WZL35" s="187"/>
      <c r="WZM35" s="187"/>
      <c r="WZN35" s="187"/>
      <c r="WZO35" s="188"/>
      <c r="WZP35" s="189"/>
      <c r="WZQ35" s="187"/>
      <c r="WZR35" s="187"/>
      <c r="WZS35" s="187"/>
      <c r="WZT35" s="188"/>
      <c r="WZU35" s="189"/>
      <c r="WZV35" s="187"/>
      <c r="WZW35" s="187"/>
      <c r="WZX35" s="187"/>
      <c r="WZY35" s="188"/>
      <c r="WZZ35" s="189"/>
      <c r="XAA35" s="187"/>
      <c r="XAB35" s="187"/>
      <c r="XAC35" s="187"/>
      <c r="XAD35" s="188"/>
      <c r="XAE35" s="189"/>
      <c r="XAF35" s="187"/>
      <c r="XAG35" s="187"/>
      <c r="XAH35" s="187"/>
      <c r="XAI35" s="188"/>
      <c r="XAJ35" s="189"/>
      <c r="XAK35" s="187"/>
      <c r="XAL35" s="187"/>
      <c r="XAM35" s="187"/>
      <c r="XAN35" s="188"/>
      <c r="XAO35" s="189"/>
      <c r="XAP35" s="187"/>
      <c r="XAQ35" s="187"/>
      <c r="XAR35" s="187"/>
      <c r="XAS35" s="188"/>
      <c r="XAT35" s="189"/>
      <c r="XAU35" s="187"/>
      <c r="XAV35" s="187"/>
      <c r="XAW35" s="187"/>
      <c r="XAX35" s="188"/>
      <c r="XAY35" s="189"/>
      <c r="XAZ35" s="187"/>
      <c r="XBA35" s="187"/>
      <c r="XBB35" s="187"/>
      <c r="XBC35" s="188"/>
      <c r="XBD35" s="189"/>
      <c r="XBE35" s="187"/>
      <c r="XBF35" s="187"/>
      <c r="XBG35" s="187"/>
      <c r="XBH35" s="188"/>
      <c r="XBI35" s="189"/>
      <c r="XBJ35" s="187"/>
      <c r="XBK35" s="187"/>
      <c r="XBL35" s="187"/>
      <c r="XBM35" s="188"/>
      <c r="XBN35" s="189"/>
      <c r="XBO35" s="187"/>
      <c r="XBP35" s="187"/>
      <c r="XBQ35" s="187"/>
      <c r="XBR35" s="188"/>
      <c r="XBS35" s="189"/>
      <c r="XBT35" s="187"/>
      <c r="XBU35" s="187"/>
      <c r="XBV35" s="187"/>
      <c r="XBW35" s="188"/>
      <c r="XBX35" s="189"/>
      <c r="XBY35" s="187"/>
      <c r="XBZ35" s="187"/>
      <c r="XCA35" s="187"/>
      <c r="XCB35" s="188"/>
      <c r="XCC35" s="189"/>
      <c r="XCD35" s="187"/>
      <c r="XCE35" s="187"/>
      <c r="XCF35" s="187"/>
      <c r="XCG35" s="188"/>
      <c r="XCH35" s="189"/>
      <c r="XCI35" s="187"/>
      <c r="XCJ35" s="187"/>
      <c r="XCK35" s="187"/>
      <c r="XCL35" s="188"/>
      <c r="XCM35" s="189"/>
      <c r="XCN35" s="187"/>
      <c r="XCO35" s="187"/>
      <c r="XCP35" s="187"/>
      <c r="XCQ35" s="188"/>
      <c r="XCR35" s="189"/>
      <c r="XCS35" s="187"/>
      <c r="XCT35" s="187"/>
      <c r="XCU35" s="187"/>
      <c r="XCV35" s="188"/>
      <c r="XCW35" s="189"/>
      <c r="XCX35" s="187"/>
      <c r="XCY35" s="187"/>
      <c r="XCZ35" s="187"/>
      <c r="XDA35" s="188"/>
      <c r="XDB35" s="189"/>
      <c r="XDC35" s="187"/>
      <c r="XDD35" s="187"/>
      <c r="XDE35" s="187"/>
      <c r="XDF35" s="188"/>
      <c r="XDG35" s="189"/>
      <c r="XDH35" s="187"/>
      <c r="XDI35" s="187"/>
      <c r="XDJ35" s="187"/>
      <c r="XDK35" s="188"/>
      <c r="XDL35" s="189"/>
      <c r="XDM35" s="187"/>
      <c r="XDN35" s="187"/>
      <c r="XDO35" s="187"/>
      <c r="XDP35" s="188"/>
      <c r="XDQ35" s="189"/>
      <c r="XDR35" s="187"/>
      <c r="XDS35" s="187"/>
      <c r="XDT35" s="187"/>
      <c r="XDU35" s="188"/>
      <c r="XDV35" s="189"/>
      <c r="XDW35" s="187"/>
      <c r="XDX35" s="187"/>
      <c r="XDY35" s="187"/>
      <c r="XDZ35" s="188"/>
      <c r="XEA35" s="189"/>
      <c r="XEB35" s="187"/>
      <c r="XEC35" s="187"/>
      <c r="XED35" s="187"/>
      <c r="XEE35" s="188"/>
      <c r="XEF35" s="189"/>
      <c r="XEG35" s="187"/>
      <c r="XEH35" s="187"/>
      <c r="XEI35" s="187"/>
      <c r="XEJ35" s="188"/>
      <c r="XEK35" s="189"/>
      <c r="XEL35" s="187"/>
      <c r="XEM35" s="187"/>
      <c r="XEN35" s="187"/>
      <c r="XEO35" s="188"/>
      <c r="XEP35" s="189"/>
      <c r="XEQ35" s="187"/>
      <c r="XER35" s="187"/>
      <c r="XES35" s="187"/>
      <c r="XET35" s="188"/>
      <c r="XEU35" s="189"/>
      <c r="XEV35" s="187"/>
      <c r="XEW35" s="187"/>
      <c r="XEX35" s="187"/>
      <c r="XEY35" s="188"/>
      <c r="XEZ35" s="189"/>
      <c r="XFA35" s="187"/>
      <c r="XFB35" s="187"/>
      <c r="XFC35" s="187"/>
    </row>
    <row r="36" spans="1:16383" s="17" customFormat="1" ht="45" x14ac:dyDescent="0.25">
      <c r="A36" s="22" t="s">
        <v>887</v>
      </c>
      <c r="B36" s="22" t="s">
        <v>888</v>
      </c>
      <c r="C36" s="19" t="s">
        <v>5</v>
      </c>
      <c r="D36" s="29" t="s">
        <v>156</v>
      </c>
      <c r="E36" s="231"/>
      <c r="F36" s="30" t="s">
        <v>6</v>
      </c>
    </row>
    <row r="37" spans="1:16383" s="21" customFormat="1" ht="45" x14ac:dyDescent="0.25">
      <c r="A37" s="22" t="s">
        <v>889</v>
      </c>
      <c r="B37" s="22" t="s">
        <v>890</v>
      </c>
      <c r="C37" s="19" t="s">
        <v>5</v>
      </c>
      <c r="D37" s="29" t="s">
        <v>156</v>
      </c>
      <c r="E37" s="231"/>
      <c r="F37" s="30" t="s">
        <v>6</v>
      </c>
    </row>
    <row r="38" spans="1:16383" s="21" customFormat="1" ht="45" x14ac:dyDescent="0.25">
      <c r="A38" s="22" t="s">
        <v>891</v>
      </c>
      <c r="B38" s="22" t="s">
        <v>980</v>
      </c>
      <c r="C38" s="19" t="s">
        <v>5</v>
      </c>
      <c r="D38" s="29" t="s">
        <v>156</v>
      </c>
      <c r="E38" s="231"/>
      <c r="F38" s="30" t="s">
        <v>6</v>
      </c>
    </row>
    <row r="39" spans="1:16383" s="21" customFormat="1" ht="15.75" thickBot="1" x14ac:dyDescent="0.3">
      <c r="A39" s="16"/>
      <c r="B39" s="16"/>
      <c r="C39" s="16"/>
      <c r="D39" s="16"/>
      <c r="E39" s="91"/>
      <c r="F39" s="92"/>
    </row>
    <row r="40" spans="1:16383" s="21" customFormat="1" ht="37.5" x14ac:dyDescent="0.25">
      <c r="A40" s="40" t="s">
        <v>892</v>
      </c>
      <c r="B40" s="41" t="s">
        <v>893</v>
      </c>
      <c r="C40" s="42"/>
      <c r="D40" s="35"/>
      <c r="E40" s="93"/>
      <c r="F40" s="94"/>
    </row>
    <row r="41" spans="1:16383" s="21" customFormat="1" ht="48" x14ac:dyDescent="0.25">
      <c r="A41" s="43" t="s">
        <v>2</v>
      </c>
      <c r="B41" s="44" t="s">
        <v>1</v>
      </c>
      <c r="C41" s="44" t="s">
        <v>3</v>
      </c>
      <c r="D41" s="38" t="s">
        <v>69</v>
      </c>
      <c r="E41" s="95" t="s">
        <v>71</v>
      </c>
      <c r="F41" s="96" t="s">
        <v>70</v>
      </c>
      <c r="G41" s="13"/>
    </row>
    <row r="42" spans="1:16383" s="21" customFormat="1" ht="45" x14ac:dyDescent="0.25">
      <c r="A42" s="18" t="s">
        <v>894</v>
      </c>
      <c r="B42" s="138" t="s">
        <v>895</v>
      </c>
      <c r="C42" s="19" t="s">
        <v>5</v>
      </c>
      <c r="D42" s="29" t="s">
        <v>156</v>
      </c>
      <c r="E42" s="231"/>
      <c r="F42" s="30" t="s">
        <v>6</v>
      </c>
    </row>
    <row r="43" spans="1:16383" s="21" customFormat="1" ht="75" x14ac:dyDescent="0.25">
      <c r="A43" s="18" t="s">
        <v>896</v>
      </c>
      <c r="B43" s="190" t="s">
        <v>897</v>
      </c>
      <c r="C43" s="19" t="s">
        <v>5</v>
      </c>
      <c r="D43" s="29" t="s">
        <v>156</v>
      </c>
      <c r="E43" s="231"/>
      <c r="F43" s="30" t="s">
        <v>6</v>
      </c>
    </row>
    <row r="44" spans="1:16383" s="21" customFormat="1" ht="90" x14ac:dyDescent="0.25">
      <c r="A44" s="18" t="s">
        <v>898</v>
      </c>
      <c r="B44" s="190" t="s">
        <v>899</v>
      </c>
      <c r="C44" s="19" t="s">
        <v>5</v>
      </c>
      <c r="D44" s="29" t="s">
        <v>156</v>
      </c>
      <c r="E44" s="231"/>
      <c r="F44" s="30" t="s">
        <v>6</v>
      </c>
    </row>
    <row r="45" spans="1:16383" s="21" customFormat="1" ht="105" x14ac:dyDescent="0.25">
      <c r="A45" s="18" t="s">
        <v>900</v>
      </c>
      <c r="B45" s="22" t="s">
        <v>901</v>
      </c>
      <c r="C45" s="19" t="s">
        <v>5</v>
      </c>
      <c r="D45" s="29" t="s">
        <v>156</v>
      </c>
      <c r="E45" s="231"/>
      <c r="F45" s="30" t="s">
        <v>6</v>
      </c>
    </row>
    <row r="46" spans="1:16383" s="21" customFormat="1" ht="45" x14ac:dyDescent="0.25">
      <c r="A46" s="18" t="s">
        <v>902</v>
      </c>
      <c r="B46" s="22" t="s">
        <v>903</v>
      </c>
      <c r="C46" s="19" t="s">
        <v>5</v>
      </c>
      <c r="D46" s="29" t="s">
        <v>156</v>
      </c>
      <c r="E46" s="231"/>
      <c r="F46" s="30" t="s">
        <v>6</v>
      </c>
    </row>
    <row r="47" spans="1:16383" s="21" customFormat="1" ht="60" x14ac:dyDescent="0.25">
      <c r="A47" s="18" t="s">
        <v>904</v>
      </c>
      <c r="B47" s="22" t="s">
        <v>1368</v>
      </c>
      <c r="C47" s="19" t="s">
        <v>5</v>
      </c>
      <c r="D47" s="29" t="s">
        <v>156</v>
      </c>
      <c r="E47" s="231"/>
      <c r="F47" s="30" t="s">
        <v>6</v>
      </c>
    </row>
    <row r="48" spans="1:16383" s="21" customFormat="1" ht="30" x14ac:dyDescent="0.25">
      <c r="A48" s="18" t="s">
        <v>905</v>
      </c>
      <c r="B48" s="22" t="s">
        <v>855</v>
      </c>
      <c r="C48" s="19" t="s">
        <v>5</v>
      </c>
      <c r="D48" s="29" t="s">
        <v>156</v>
      </c>
      <c r="E48" s="231"/>
      <c r="F48" s="30" t="s">
        <v>6</v>
      </c>
    </row>
    <row r="49" spans="1:7" s="21" customFormat="1" ht="30" x14ac:dyDescent="0.25">
      <c r="A49" s="18" t="s">
        <v>906</v>
      </c>
      <c r="B49" s="138" t="s">
        <v>907</v>
      </c>
      <c r="C49" s="19" t="s">
        <v>5</v>
      </c>
      <c r="D49" s="29" t="s">
        <v>156</v>
      </c>
      <c r="E49" s="231"/>
      <c r="F49" s="30" t="s">
        <v>6</v>
      </c>
    </row>
    <row r="50" spans="1:7" s="21" customFormat="1" ht="30" x14ac:dyDescent="0.25">
      <c r="A50" s="18" t="s">
        <v>908</v>
      </c>
      <c r="B50" s="138" t="s">
        <v>1479</v>
      </c>
      <c r="C50" s="19" t="s">
        <v>5</v>
      </c>
      <c r="D50" s="29" t="s">
        <v>156</v>
      </c>
      <c r="E50" s="231"/>
      <c r="F50" s="30" t="s">
        <v>6</v>
      </c>
    </row>
    <row r="51" spans="1:7" s="21" customFormat="1" ht="15.75" thickBot="1" x14ac:dyDescent="0.3">
      <c r="A51" s="16"/>
      <c r="B51" s="16"/>
      <c r="C51" s="16"/>
      <c r="D51" s="16"/>
      <c r="E51" s="91"/>
      <c r="F51" s="92"/>
    </row>
    <row r="52" spans="1:7" s="21" customFormat="1" ht="37.5" x14ac:dyDescent="0.25">
      <c r="A52" s="40" t="s">
        <v>909</v>
      </c>
      <c r="B52" s="41" t="s">
        <v>1085</v>
      </c>
      <c r="C52" s="42"/>
      <c r="D52" s="35"/>
      <c r="E52" s="93"/>
      <c r="F52" s="94"/>
    </row>
    <row r="53" spans="1:7" s="21" customFormat="1" ht="48" x14ac:dyDescent="0.25">
      <c r="A53" s="43" t="s">
        <v>2</v>
      </c>
      <c r="B53" s="44" t="s">
        <v>1</v>
      </c>
      <c r="C53" s="44" t="s">
        <v>3</v>
      </c>
      <c r="D53" s="38" t="s">
        <v>69</v>
      </c>
      <c r="E53" s="95" t="s">
        <v>71</v>
      </c>
      <c r="F53" s="96" t="s">
        <v>70</v>
      </c>
      <c r="G53" s="13"/>
    </row>
    <row r="54" spans="1:7" s="21" customFormat="1" ht="45" x14ac:dyDescent="0.25">
      <c r="A54" s="138" t="s">
        <v>910</v>
      </c>
      <c r="B54" s="138" t="s">
        <v>1084</v>
      </c>
      <c r="C54" s="19" t="s">
        <v>5</v>
      </c>
      <c r="D54" s="28" t="s">
        <v>156</v>
      </c>
      <c r="E54" s="90"/>
      <c r="F54" s="30" t="s">
        <v>6</v>
      </c>
    </row>
    <row r="55" spans="1:7" s="21" customFormat="1" ht="45" x14ac:dyDescent="0.25">
      <c r="A55" s="138" t="s">
        <v>911</v>
      </c>
      <c r="B55" s="138" t="s">
        <v>1083</v>
      </c>
      <c r="C55" s="19" t="s">
        <v>5</v>
      </c>
      <c r="D55" s="29" t="s">
        <v>156</v>
      </c>
      <c r="E55" s="90"/>
      <c r="F55" s="30" t="s">
        <v>6</v>
      </c>
    </row>
    <row r="56" spans="1:7" s="21" customFormat="1" ht="45" x14ac:dyDescent="0.25">
      <c r="A56" s="138" t="s">
        <v>912</v>
      </c>
      <c r="B56" s="138" t="s">
        <v>1086</v>
      </c>
      <c r="C56" s="19" t="s">
        <v>5</v>
      </c>
      <c r="D56" s="29" t="s">
        <v>156</v>
      </c>
      <c r="E56" s="90"/>
      <c r="F56" s="30" t="s">
        <v>6</v>
      </c>
    </row>
    <row r="57" spans="1:7" s="21" customFormat="1" ht="45" x14ac:dyDescent="0.25">
      <c r="A57" s="138" t="s">
        <v>913</v>
      </c>
      <c r="B57" s="138" t="s">
        <v>1217</v>
      </c>
      <c r="C57" s="19" t="s">
        <v>5</v>
      </c>
      <c r="D57" s="28" t="s">
        <v>156</v>
      </c>
      <c r="E57" s="90"/>
      <c r="F57" s="30" t="s">
        <v>6</v>
      </c>
    </row>
    <row r="58" spans="1:7" s="21" customFormat="1" ht="45" x14ac:dyDescent="0.25">
      <c r="A58" s="138" t="s">
        <v>914</v>
      </c>
      <c r="B58" s="18" t="s">
        <v>1478</v>
      </c>
      <c r="C58" s="28" t="s">
        <v>5</v>
      </c>
      <c r="D58" s="28" t="s">
        <v>156</v>
      </c>
      <c r="E58" s="90"/>
      <c r="F58" s="30" t="s">
        <v>6</v>
      </c>
    </row>
    <row r="59" spans="1:7" s="21" customFormat="1" ht="15.75" thickBot="1" x14ac:dyDescent="0.3">
      <c r="A59" s="16"/>
      <c r="B59" s="16"/>
      <c r="C59" s="16"/>
      <c r="D59" s="16"/>
      <c r="E59" s="91"/>
      <c r="F59" s="92"/>
    </row>
    <row r="60" spans="1:7" s="21" customFormat="1" ht="37.5" x14ac:dyDescent="0.25">
      <c r="A60" s="40" t="s">
        <v>915</v>
      </c>
      <c r="B60" s="41" t="s">
        <v>916</v>
      </c>
      <c r="C60" s="42"/>
      <c r="D60" s="35"/>
      <c r="E60" s="93"/>
      <c r="F60" s="94"/>
    </row>
    <row r="61" spans="1:7" s="21" customFormat="1" ht="48" x14ac:dyDescent="0.25">
      <c r="A61" s="43" t="s">
        <v>2</v>
      </c>
      <c r="B61" s="44" t="s">
        <v>1</v>
      </c>
      <c r="C61" s="44" t="s">
        <v>3</v>
      </c>
      <c r="D61" s="38" t="s">
        <v>69</v>
      </c>
      <c r="E61" s="95" t="s">
        <v>71</v>
      </c>
      <c r="F61" s="96" t="s">
        <v>70</v>
      </c>
      <c r="G61" s="13"/>
    </row>
    <row r="62" spans="1:7" s="21" customFormat="1" ht="45" x14ac:dyDescent="0.25">
      <c r="A62" s="22" t="s">
        <v>917</v>
      </c>
      <c r="B62" s="138" t="s">
        <v>981</v>
      </c>
      <c r="C62" s="19" t="s">
        <v>5</v>
      </c>
      <c r="D62" s="28" t="s">
        <v>156</v>
      </c>
      <c r="E62" s="90"/>
      <c r="F62" s="30" t="s">
        <v>6</v>
      </c>
    </row>
    <row r="63" spans="1:7" ht="15.75" thickBot="1" x14ac:dyDescent="0.3"/>
    <row r="64" spans="1:7" s="21" customFormat="1" ht="37.5" x14ac:dyDescent="0.25">
      <c r="A64" s="40" t="s">
        <v>918</v>
      </c>
      <c r="B64" s="41" t="s">
        <v>919</v>
      </c>
      <c r="C64" s="42"/>
      <c r="D64" s="35"/>
      <c r="E64" s="93"/>
      <c r="F64" s="94"/>
    </row>
    <row r="65" spans="1:7" s="21" customFormat="1" ht="48" x14ac:dyDescent="0.25">
      <c r="A65" s="43" t="s">
        <v>2</v>
      </c>
      <c r="B65" s="44" t="s">
        <v>1</v>
      </c>
      <c r="C65" s="44" t="s">
        <v>3</v>
      </c>
      <c r="D65" s="38" t="s">
        <v>69</v>
      </c>
      <c r="E65" s="95" t="s">
        <v>71</v>
      </c>
      <c r="F65" s="96" t="s">
        <v>70</v>
      </c>
      <c r="G65" s="13"/>
    </row>
    <row r="66" spans="1:7" s="21" customFormat="1" ht="45" x14ac:dyDescent="0.25">
      <c r="A66" s="138" t="s">
        <v>920</v>
      </c>
      <c r="B66" s="138" t="s">
        <v>1393</v>
      </c>
      <c r="C66" s="19" t="s">
        <v>5</v>
      </c>
      <c r="D66" s="29" t="s">
        <v>156</v>
      </c>
      <c r="E66" s="90"/>
      <c r="F66" s="30" t="s">
        <v>6</v>
      </c>
    </row>
    <row r="67" spans="1:7" s="21" customFormat="1" ht="45" x14ac:dyDescent="0.25">
      <c r="A67" s="191" t="s">
        <v>921</v>
      </c>
      <c r="B67" s="191" t="s">
        <v>922</v>
      </c>
      <c r="C67" s="133" t="s">
        <v>5</v>
      </c>
      <c r="D67" s="132" t="s">
        <v>156</v>
      </c>
      <c r="E67" s="90"/>
      <c r="F67" s="30" t="s">
        <v>6</v>
      </c>
    </row>
    <row r="68" spans="1:7" s="21" customFormat="1" ht="15.75" thickBot="1" x14ac:dyDescent="0.3">
      <c r="E68" s="91"/>
      <c r="F68" s="92"/>
    </row>
    <row r="69" spans="1:7" s="21" customFormat="1" ht="37.5" x14ac:dyDescent="0.25">
      <c r="A69" s="40" t="s">
        <v>1218</v>
      </c>
      <c r="B69" s="41" t="s">
        <v>924</v>
      </c>
      <c r="C69" s="42"/>
      <c r="D69" s="35"/>
      <c r="E69" s="93"/>
      <c r="F69" s="94"/>
    </row>
    <row r="70" spans="1:7" s="21" customFormat="1" ht="48" x14ac:dyDescent="0.25">
      <c r="A70" s="43" t="s">
        <v>2</v>
      </c>
      <c r="B70" s="44" t="s">
        <v>1</v>
      </c>
      <c r="C70" s="44" t="s">
        <v>3</v>
      </c>
      <c r="D70" s="38" t="s">
        <v>69</v>
      </c>
      <c r="E70" s="95" t="s">
        <v>71</v>
      </c>
      <c r="F70" s="96" t="s">
        <v>70</v>
      </c>
      <c r="G70" s="13"/>
    </row>
    <row r="71" spans="1:7" s="17" customFormat="1" ht="60" x14ac:dyDescent="0.25">
      <c r="A71" s="24" t="s">
        <v>1219</v>
      </c>
      <c r="B71" s="22" t="s">
        <v>1227</v>
      </c>
      <c r="C71" s="19" t="s">
        <v>5</v>
      </c>
      <c r="D71" s="29" t="s">
        <v>156</v>
      </c>
      <c r="E71" s="90"/>
      <c r="F71" s="30" t="s">
        <v>6</v>
      </c>
    </row>
    <row r="72" spans="1:7" s="17" customFormat="1" ht="60" x14ac:dyDescent="0.25">
      <c r="A72" s="24" t="s">
        <v>1220</v>
      </c>
      <c r="B72" s="22" t="s">
        <v>927</v>
      </c>
      <c r="C72" s="19" t="s">
        <v>5</v>
      </c>
      <c r="D72" s="29" t="s">
        <v>156</v>
      </c>
      <c r="E72" s="90"/>
      <c r="F72" s="30" t="s">
        <v>6</v>
      </c>
    </row>
    <row r="73" spans="1:7" s="21" customFormat="1" ht="15.75" thickBot="1" x14ac:dyDescent="0.3">
      <c r="E73" s="91"/>
      <c r="F73" s="92"/>
    </row>
    <row r="74" spans="1:7" s="21" customFormat="1" ht="37.5" x14ac:dyDescent="0.25">
      <c r="A74" s="40" t="s">
        <v>923</v>
      </c>
      <c r="B74" s="116" t="s">
        <v>1401</v>
      </c>
      <c r="C74" s="42"/>
      <c r="D74" s="35"/>
      <c r="E74" s="93"/>
      <c r="F74" s="94"/>
    </row>
    <row r="75" spans="1:7" s="21" customFormat="1" ht="48" x14ac:dyDescent="0.25">
      <c r="A75" s="43" t="s">
        <v>2</v>
      </c>
      <c r="B75" s="44" t="s">
        <v>1</v>
      </c>
      <c r="C75" s="44" t="s">
        <v>3</v>
      </c>
      <c r="D75" s="38" t="s">
        <v>69</v>
      </c>
      <c r="E75" s="95" t="s">
        <v>71</v>
      </c>
      <c r="F75" s="96" t="s">
        <v>70</v>
      </c>
      <c r="G75" s="13"/>
    </row>
    <row r="76" spans="1:7" s="21" customFormat="1" ht="30" x14ac:dyDescent="0.25">
      <c r="A76" s="283" t="s">
        <v>925</v>
      </c>
      <c r="B76" s="283" t="s">
        <v>930</v>
      </c>
      <c r="C76" s="149" t="s">
        <v>5</v>
      </c>
      <c r="D76" s="157" t="s">
        <v>156</v>
      </c>
      <c r="E76" s="183"/>
      <c r="F76" s="30" t="s">
        <v>6</v>
      </c>
    </row>
    <row r="77" spans="1:7" s="17" customFormat="1" ht="45" x14ac:dyDescent="0.25">
      <c r="A77" s="283" t="s">
        <v>926</v>
      </c>
      <c r="B77" s="283" t="s">
        <v>1226</v>
      </c>
      <c r="C77" s="149" t="s">
        <v>5</v>
      </c>
      <c r="D77" s="157" t="s">
        <v>156</v>
      </c>
      <c r="E77" s="183"/>
      <c r="F77" s="30" t="s">
        <v>6</v>
      </c>
    </row>
    <row r="78" spans="1:7" s="17" customFormat="1" ht="30" x14ac:dyDescent="0.25">
      <c r="A78" s="283" t="s">
        <v>1221</v>
      </c>
      <c r="B78" s="284" t="s">
        <v>932</v>
      </c>
      <c r="C78" s="149" t="s">
        <v>5</v>
      </c>
      <c r="D78" s="157" t="s">
        <v>156</v>
      </c>
      <c r="E78" s="183"/>
      <c r="F78" s="30" t="s">
        <v>6</v>
      </c>
    </row>
    <row r="79" spans="1:7" s="17" customFormat="1" ht="30" x14ac:dyDescent="0.25">
      <c r="A79" s="283" t="s">
        <v>1222</v>
      </c>
      <c r="B79" s="284" t="s">
        <v>933</v>
      </c>
      <c r="C79" s="149" t="s">
        <v>5</v>
      </c>
      <c r="D79" s="157" t="s">
        <v>156</v>
      </c>
      <c r="E79" s="183"/>
      <c r="F79" s="30" t="s">
        <v>6</v>
      </c>
    </row>
    <row r="80" spans="1:7" s="17" customFormat="1" ht="45" x14ac:dyDescent="0.25">
      <c r="A80" s="283" t="s">
        <v>1223</v>
      </c>
      <c r="B80" s="284" t="s">
        <v>1369</v>
      </c>
      <c r="C80" s="149" t="s">
        <v>5</v>
      </c>
      <c r="D80" s="157" t="s">
        <v>156</v>
      </c>
      <c r="E80" s="183"/>
      <c r="F80" s="30" t="s">
        <v>6</v>
      </c>
    </row>
    <row r="81" spans="1:7" s="17" customFormat="1" ht="45" x14ac:dyDescent="0.25">
      <c r="A81" s="283" t="s">
        <v>1224</v>
      </c>
      <c r="B81" s="284" t="s">
        <v>1370</v>
      </c>
      <c r="C81" s="149" t="s">
        <v>5</v>
      </c>
      <c r="D81" s="157" t="s">
        <v>156</v>
      </c>
      <c r="E81" s="183"/>
      <c r="F81" s="30" t="s">
        <v>6</v>
      </c>
    </row>
    <row r="82" spans="1:7" s="17" customFormat="1" ht="45" x14ac:dyDescent="0.25">
      <c r="A82" s="283" t="s">
        <v>1225</v>
      </c>
      <c r="B82" s="284" t="s">
        <v>1087</v>
      </c>
      <c r="C82" s="149" t="s">
        <v>5</v>
      </c>
      <c r="D82" s="157" t="s">
        <v>156</v>
      </c>
      <c r="E82" s="183"/>
      <c r="F82" s="30" t="s">
        <v>6</v>
      </c>
    </row>
    <row r="83" spans="1:7" s="21" customFormat="1" ht="15.75" thickBot="1" x14ac:dyDescent="0.3">
      <c r="E83" s="91"/>
      <c r="F83" s="92"/>
    </row>
    <row r="84" spans="1:7" s="21" customFormat="1" ht="37.5" x14ac:dyDescent="0.25">
      <c r="A84" s="40" t="s">
        <v>928</v>
      </c>
      <c r="B84" s="41" t="s">
        <v>17</v>
      </c>
      <c r="C84" s="42"/>
      <c r="D84" s="35"/>
      <c r="E84" s="93"/>
      <c r="F84" s="94"/>
    </row>
    <row r="85" spans="1:7" s="21" customFormat="1" ht="48" x14ac:dyDescent="0.25">
      <c r="A85" s="43" t="s">
        <v>2</v>
      </c>
      <c r="B85" s="44" t="s">
        <v>1</v>
      </c>
      <c r="C85" s="44" t="s">
        <v>3</v>
      </c>
      <c r="D85" s="38" t="s">
        <v>69</v>
      </c>
      <c r="E85" s="95" t="s">
        <v>71</v>
      </c>
      <c r="F85" s="96" t="s">
        <v>70</v>
      </c>
      <c r="G85" s="13"/>
    </row>
    <row r="86" spans="1:7" s="21" customFormat="1" ht="60" x14ac:dyDescent="0.25">
      <c r="A86" s="191" t="s">
        <v>1228</v>
      </c>
      <c r="B86" s="191" t="s">
        <v>936</v>
      </c>
      <c r="C86" s="133" t="s">
        <v>5</v>
      </c>
      <c r="D86" s="136" t="s">
        <v>156</v>
      </c>
      <c r="E86" s="90"/>
      <c r="F86" s="30" t="s">
        <v>6</v>
      </c>
    </row>
    <row r="87" spans="1:7" customFormat="1" ht="45" x14ac:dyDescent="0.25">
      <c r="A87" s="191" t="s">
        <v>929</v>
      </c>
      <c r="B87" s="192" t="s">
        <v>938</v>
      </c>
      <c r="C87" s="19" t="s">
        <v>5</v>
      </c>
      <c r="D87" s="29" t="s">
        <v>156</v>
      </c>
      <c r="E87" s="90"/>
      <c r="F87" s="30" t="s">
        <v>6</v>
      </c>
    </row>
    <row r="88" spans="1:7" s="21" customFormat="1" ht="45" x14ac:dyDescent="0.25">
      <c r="A88" s="191" t="s">
        <v>1229</v>
      </c>
      <c r="B88" s="192" t="s">
        <v>940</v>
      </c>
      <c r="C88" s="19" t="s">
        <v>5</v>
      </c>
      <c r="D88" s="29" t="s">
        <v>156</v>
      </c>
      <c r="E88" s="90"/>
      <c r="F88" s="30" t="s">
        <v>6</v>
      </c>
    </row>
    <row r="89" spans="1:7" s="21" customFormat="1" ht="45" x14ac:dyDescent="0.25">
      <c r="A89" s="191" t="s">
        <v>931</v>
      </c>
      <c r="B89" s="192" t="s">
        <v>942</v>
      </c>
      <c r="C89" s="193" t="s">
        <v>5</v>
      </c>
      <c r="D89" s="29" t="s">
        <v>156</v>
      </c>
      <c r="E89" s="90"/>
      <c r="F89" s="30" t="s">
        <v>6</v>
      </c>
    </row>
    <row r="90" spans="1:7" s="21" customFormat="1" ht="15.75" thickBot="1" x14ac:dyDescent="0.3">
      <c r="E90" s="91"/>
      <c r="F90" s="92"/>
    </row>
    <row r="91" spans="1:7" ht="37.5" x14ac:dyDescent="0.25">
      <c r="A91" s="40" t="s">
        <v>934</v>
      </c>
      <c r="B91" s="41" t="s">
        <v>500</v>
      </c>
      <c r="C91" s="105"/>
      <c r="D91" s="106"/>
      <c r="E91" s="107"/>
      <c r="F91" s="108"/>
    </row>
    <row r="92" spans="1:7" ht="48" x14ac:dyDescent="0.25">
      <c r="A92" s="43" t="s">
        <v>2</v>
      </c>
      <c r="B92" s="44" t="s">
        <v>1</v>
      </c>
      <c r="C92" s="44" t="s">
        <v>3</v>
      </c>
      <c r="D92" s="38" t="s">
        <v>69</v>
      </c>
      <c r="E92" s="95" t="s">
        <v>71</v>
      </c>
      <c r="F92" s="96" t="s">
        <v>70</v>
      </c>
    </row>
    <row r="93" spans="1:7" ht="45" x14ac:dyDescent="0.25">
      <c r="A93" s="22" t="s">
        <v>935</v>
      </c>
      <c r="B93" s="22" t="s">
        <v>532</v>
      </c>
      <c r="C93" s="19" t="s">
        <v>5</v>
      </c>
      <c r="D93" s="29" t="s">
        <v>156</v>
      </c>
      <c r="E93" s="231"/>
      <c r="F93" s="30" t="s">
        <v>6</v>
      </c>
    </row>
    <row r="94" spans="1:7" ht="45" x14ac:dyDescent="0.25">
      <c r="A94" s="22" t="s">
        <v>937</v>
      </c>
      <c r="B94" s="22" t="s">
        <v>533</v>
      </c>
      <c r="C94" s="19" t="s">
        <v>5</v>
      </c>
      <c r="D94" s="29" t="s">
        <v>156</v>
      </c>
      <c r="E94" s="231"/>
      <c r="F94" s="30" t="s">
        <v>6</v>
      </c>
    </row>
    <row r="95" spans="1:7" ht="30" x14ac:dyDescent="0.25">
      <c r="A95" s="22" t="s">
        <v>939</v>
      </c>
      <c r="B95" s="22" t="s">
        <v>521</v>
      </c>
      <c r="C95" s="19" t="s">
        <v>5</v>
      </c>
      <c r="D95" s="29" t="s">
        <v>156</v>
      </c>
      <c r="E95" s="231"/>
      <c r="F95" s="30" t="s">
        <v>6</v>
      </c>
    </row>
    <row r="96" spans="1:7" ht="60" x14ac:dyDescent="0.25">
      <c r="A96" s="22" t="s">
        <v>941</v>
      </c>
      <c r="B96" s="22" t="s">
        <v>537</v>
      </c>
      <c r="C96" s="19" t="s">
        <v>5</v>
      </c>
      <c r="D96" s="29" t="s">
        <v>156</v>
      </c>
      <c r="E96" s="231"/>
      <c r="F96" s="30" t="s">
        <v>6</v>
      </c>
    </row>
    <row r="97" spans="1:6" ht="90" x14ac:dyDescent="0.25">
      <c r="A97" s="22" t="s">
        <v>1230</v>
      </c>
      <c r="B97" s="22" t="s">
        <v>1231</v>
      </c>
      <c r="C97" s="19" t="s">
        <v>5</v>
      </c>
      <c r="D97" s="29" t="s">
        <v>156</v>
      </c>
      <c r="E97" s="231"/>
      <c r="F97" s="30" t="s">
        <v>6</v>
      </c>
    </row>
  </sheetData>
  <phoneticPr fontId="22" type="noConversion"/>
  <dataValidations count="6">
    <dataValidation type="list" allowBlank="1" showInputMessage="1" showErrorMessage="1" sqref="D14:D32 D71:D72 D66:D67 D5:D8 D86:D89 D93:D97 D36:D38 D9:E9 D76:D83 D10 D62 D54:D58 D42:D50" xr:uid="{7ACCF2DC-79B6-4BAF-9FDA-BF420AF73C00}">
      <formula1>"Optioneel,Verplicht,N.v.t"</formula1>
    </dataValidation>
    <dataValidation type="list" allowBlank="1" showInputMessage="1" showErrorMessage="1" sqref="D73" xr:uid="{A139D4D0-C028-4721-AE23-AB98943B0A11}">
      <formula1>$D$2:$D$6</formula1>
    </dataValidation>
    <dataValidation type="list" allowBlank="1" showInputMessage="1" showErrorMessage="1" sqref="C86:C88 C71:C73 C66:C67 C14:C32 C36:C38 C42:C50 C76:C83 C62 C54:C58 C5:C10" xr:uid="{A324441D-E601-431E-87C4-9352E58BBE82}">
      <formula1>$C$2:$C$6</formula1>
    </dataValidation>
    <dataValidation type="list" allowBlank="1" showInputMessage="1" showErrorMessage="1" sqref="F83" xr:uid="{2AF13C8B-2EE1-453C-83A8-5B3B8D196686}">
      <formula1>#REF!</formula1>
    </dataValidation>
    <dataValidation type="list" allowBlank="1" showInputMessage="1" showErrorMessage="1" sqref="C93:C97" xr:uid="{FADFE358-31B4-4B48-9249-1BF6E63245E2}">
      <formula1>$C$92:$C$95</formula1>
    </dataValidation>
    <dataValidation type="list" allowBlank="1" showInputMessage="1" showErrorMessage="1" sqref="F5:F10 F14:F32 F36:F38 F42:F50 F54:F58 F62 F66:F67 F71:F72 F76:F82 F86:F89 F93:F97" xr:uid="{73111358-D7B1-4A4E-A843-A6913620C012}">
      <formula1>"Ja,Nee,-"</formula1>
    </dataValidation>
  </dataValidations>
  <pageMargins left="0.7" right="0.7" top="0.75" bottom="0.75" header="0.3" footer="0.3"/>
  <pageSetup paperSize="9" scale="79" fitToHeight="0"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868343-B4E4-4F34-A760-849F2C4F6D47}">
  <sheetPr>
    <pageSetUpPr fitToPage="1"/>
  </sheetPr>
  <dimension ref="A1:DF39"/>
  <sheetViews>
    <sheetView workbookViewId="0">
      <selection activeCell="H29" sqref="H29"/>
    </sheetView>
  </sheetViews>
  <sheetFormatPr defaultRowHeight="15" x14ac:dyDescent="0.25"/>
  <cols>
    <col min="1" max="1" width="10.140625" bestFit="1" customWidth="1"/>
    <col min="2" max="2" width="86.140625" customWidth="1"/>
    <col min="3" max="3" width="8.140625" bestFit="1" customWidth="1"/>
    <col min="5" max="5" width="22" bestFit="1" customWidth="1"/>
    <col min="6" max="6" width="14.7109375" bestFit="1" customWidth="1"/>
  </cols>
  <sheetData>
    <row r="1" spans="1:110" s="21" customFormat="1" ht="23.25" x14ac:dyDescent="0.25">
      <c r="A1" s="112"/>
      <c r="B1" s="113" t="s">
        <v>464</v>
      </c>
      <c r="C1" s="112"/>
      <c r="D1" s="112"/>
      <c r="E1" s="110"/>
      <c r="F1" s="111"/>
    </row>
    <row r="2" spans="1:110" s="21" customFormat="1" ht="15.75" thickBot="1" x14ac:dyDescent="0.3">
      <c r="A2" s="112"/>
      <c r="B2" s="112"/>
      <c r="C2" s="112"/>
      <c r="D2" s="112"/>
      <c r="E2" s="110"/>
      <c r="F2" s="111"/>
    </row>
    <row r="3" spans="1:110" s="181" customFormat="1" ht="37.5" x14ac:dyDescent="0.25">
      <c r="A3" s="40" t="s">
        <v>303</v>
      </c>
      <c r="B3" s="41" t="s">
        <v>80</v>
      </c>
      <c r="C3" s="42"/>
      <c r="D3" s="35"/>
      <c r="E3" s="93"/>
      <c r="F3" s="94"/>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row>
    <row r="4" spans="1:110" s="25" customFormat="1" ht="60.75" thickBot="1" x14ac:dyDescent="0.3">
      <c r="A4" s="43" t="s">
        <v>2</v>
      </c>
      <c r="B4" s="44" t="s">
        <v>1</v>
      </c>
      <c r="C4" s="44" t="s">
        <v>3</v>
      </c>
      <c r="D4" s="38" t="s">
        <v>69</v>
      </c>
      <c r="E4" s="95" t="s">
        <v>71</v>
      </c>
      <c r="F4" s="96" t="s">
        <v>70</v>
      </c>
      <c r="G4" s="13"/>
    </row>
    <row r="5" spans="1:110" s="21" customFormat="1" ht="45.75" thickBot="1" x14ac:dyDescent="0.3">
      <c r="A5" s="182" t="s">
        <v>304</v>
      </c>
      <c r="B5" s="18" t="s">
        <v>193</v>
      </c>
      <c r="C5" s="19" t="s">
        <v>5</v>
      </c>
      <c r="D5" s="29" t="s">
        <v>156</v>
      </c>
      <c r="E5" s="90"/>
      <c r="F5" s="30" t="s">
        <v>6</v>
      </c>
    </row>
    <row r="6" spans="1:110" s="21" customFormat="1" ht="30.75" thickBot="1" x14ac:dyDescent="0.3">
      <c r="A6" s="182" t="s">
        <v>305</v>
      </c>
      <c r="B6" s="18" t="s">
        <v>16</v>
      </c>
      <c r="C6" s="19" t="s">
        <v>5</v>
      </c>
      <c r="D6" s="29" t="s">
        <v>156</v>
      </c>
      <c r="E6" s="90"/>
      <c r="F6" s="30" t="s">
        <v>6</v>
      </c>
    </row>
    <row r="7" spans="1:110" s="21" customFormat="1" ht="30.75" thickBot="1" x14ac:dyDescent="0.3">
      <c r="A7" s="319" t="s">
        <v>306</v>
      </c>
      <c r="B7" s="314" t="s">
        <v>1489</v>
      </c>
      <c r="C7" s="295" t="s">
        <v>5</v>
      </c>
      <c r="D7" s="296" t="s">
        <v>156</v>
      </c>
      <c r="E7" s="307"/>
      <c r="F7" s="298" t="s">
        <v>6</v>
      </c>
    </row>
    <row r="8" spans="1:110" s="21" customFormat="1" ht="30.75" thickBot="1" x14ac:dyDescent="0.3">
      <c r="A8" s="319" t="s">
        <v>307</v>
      </c>
      <c r="B8" s="314" t="s">
        <v>1489</v>
      </c>
      <c r="C8" s="295" t="s">
        <v>5</v>
      </c>
      <c r="D8" s="296" t="s">
        <v>156</v>
      </c>
      <c r="E8" s="307"/>
      <c r="F8" s="298" t="s">
        <v>6</v>
      </c>
    </row>
    <row r="9" spans="1:110" s="21" customFormat="1" ht="30.75" thickBot="1" x14ac:dyDescent="0.3">
      <c r="A9" s="319" t="s">
        <v>308</v>
      </c>
      <c r="B9" s="314" t="s">
        <v>1489</v>
      </c>
      <c r="C9" s="295" t="s">
        <v>5</v>
      </c>
      <c r="D9" s="296" t="s">
        <v>156</v>
      </c>
      <c r="E9" s="307"/>
      <c r="F9" s="298" t="s">
        <v>6</v>
      </c>
    </row>
    <row r="10" spans="1:110" s="21" customFormat="1" ht="30.75" thickBot="1" x14ac:dyDescent="0.3">
      <c r="A10" s="319" t="s">
        <v>1029</v>
      </c>
      <c r="B10" s="314" t="s">
        <v>1489</v>
      </c>
      <c r="C10" s="295" t="s">
        <v>5</v>
      </c>
      <c r="D10" s="296" t="s">
        <v>156</v>
      </c>
      <c r="E10" s="307"/>
      <c r="F10" s="298" t="s">
        <v>6</v>
      </c>
    </row>
    <row r="11" spans="1:110" s="21" customFormat="1" ht="30.75" thickBot="1" x14ac:dyDescent="0.3">
      <c r="A11" s="319" t="s">
        <v>1030</v>
      </c>
      <c r="B11" s="314" t="s">
        <v>1489</v>
      </c>
      <c r="C11" s="305" t="s">
        <v>5</v>
      </c>
      <c r="D11" s="296" t="s">
        <v>156</v>
      </c>
      <c r="E11" s="297"/>
      <c r="F11" s="298" t="s">
        <v>6</v>
      </c>
    </row>
    <row r="12" spans="1:110" s="21" customFormat="1" ht="30.75" thickBot="1" x14ac:dyDescent="0.3">
      <c r="A12" s="319" t="s">
        <v>1031</v>
      </c>
      <c r="B12" s="314" t="s">
        <v>1489</v>
      </c>
      <c r="C12" s="305" t="s">
        <v>5</v>
      </c>
      <c r="D12" s="296" t="s">
        <v>156</v>
      </c>
      <c r="E12" s="297"/>
      <c r="F12" s="298" t="s">
        <v>6</v>
      </c>
    </row>
    <row r="13" spans="1:110" s="21" customFormat="1" ht="30.75" thickBot="1" x14ac:dyDescent="0.3">
      <c r="A13" s="319" t="s">
        <v>1032</v>
      </c>
      <c r="B13" s="314" t="s">
        <v>1489</v>
      </c>
      <c r="C13" s="305" t="s">
        <v>5</v>
      </c>
      <c r="D13" s="296" t="s">
        <v>156</v>
      </c>
      <c r="E13" s="297"/>
      <c r="F13" s="298" t="s">
        <v>6</v>
      </c>
    </row>
    <row r="14" spans="1:110" s="21" customFormat="1" ht="45.75" thickBot="1" x14ac:dyDescent="0.3">
      <c r="A14" s="182" t="s">
        <v>1033</v>
      </c>
      <c r="B14" s="18" t="s">
        <v>1232</v>
      </c>
      <c r="C14" s="19" t="s">
        <v>5</v>
      </c>
      <c r="D14" s="29" t="s">
        <v>156</v>
      </c>
      <c r="E14" s="90"/>
      <c r="F14" s="30" t="s">
        <v>6</v>
      </c>
    </row>
    <row r="15" spans="1:110" s="21" customFormat="1" ht="30.75" thickBot="1" x14ac:dyDescent="0.3">
      <c r="A15" s="182" t="s">
        <v>1034</v>
      </c>
      <c r="B15" s="18" t="s">
        <v>1494</v>
      </c>
      <c r="C15" s="19" t="s">
        <v>5</v>
      </c>
      <c r="D15" s="29" t="s">
        <v>156</v>
      </c>
      <c r="E15" s="90"/>
      <c r="F15" s="30" t="s">
        <v>6</v>
      </c>
    </row>
    <row r="16" spans="1:110" s="21" customFormat="1" ht="45" x14ac:dyDescent="0.25">
      <c r="A16" s="182" t="s">
        <v>1035</v>
      </c>
      <c r="B16" s="18" t="s">
        <v>1233</v>
      </c>
      <c r="C16" s="19" t="s">
        <v>5</v>
      </c>
      <c r="D16" s="29" t="s">
        <v>156</v>
      </c>
      <c r="E16" s="90" t="s">
        <v>1024</v>
      </c>
      <c r="F16" s="30" t="s">
        <v>6</v>
      </c>
    </row>
    <row r="17" spans="1:110" s="17" customFormat="1" ht="15.75" thickBot="1" x14ac:dyDescent="0.3">
      <c r="A17" s="16"/>
      <c r="B17" s="16"/>
      <c r="C17" s="16"/>
      <c r="D17" s="16"/>
      <c r="E17" s="129"/>
      <c r="F17" s="129"/>
    </row>
    <row r="18" spans="1:110" s="181" customFormat="1" ht="37.5" x14ac:dyDescent="0.25">
      <c r="A18" s="40" t="s">
        <v>1041</v>
      </c>
      <c r="B18" s="41" t="s">
        <v>17</v>
      </c>
      <c r="C18" s="42"/>
      <c r="D18" s="35"/>
      <c r="E18" s="93"/>
      <c r="F18" s="94"/>
      <c r="G18" s="25"/>
      <c r="H18" s="25"/>
      <c r="I18" s="25"/>
      <c r="J18" s="25"/>
      <c r="K18" s="25"/>
      <c r="L18" s="25"/>
      <c r="M18" s="25"/>
      <c r="N18" s="25"/>
      <c r="O18" s="25"/>
      <c r="P18" s="25"/>
      <c r="Q18" s="25"/>
      <c r="R18" s="25"/>
      <c r="S18" s="25"/>
      <c r="T18" s="25"/>
      <c r="U18" s="25"/>
      <c r="V18" s="25"/>
      <c r="W18" s="25"/>
      <c r="X18" s="25"/>
      <c r="Y18" s="25"/>
      <c r="Z18" s="25"/>
      <c r="AA18" s="25"/>
      <c r="AB18" s="25"/>
      <c r="AC18" s="25"/>
      <c r="AD18" s="25"/>
      <c r="AE18" s="25"/>
      <c r="AF18" s="25"/>
      <c r="AG18" s="25"/>
      <c r="AH18" s="25"/>
      <c r="AI18" s="25"/>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row>
    <row r="19" spans="1:110" s="25" customFormat="1" ht="48.75" thickBot="1" x14ac:dyDescent="0.3">
      <c r="A19" s="43" t="s">
        <v>2</v>
      </c>
      <c r="B19" s="44" t="s">
        <v>1</v>
      </c>
      <c r="C19" s="44" t="s">
        <v>3</v>
      </c>
      <c r="D19" s="38" t="s">
        <v>69</v>
      </c>
      <c r="E19" s="95" t="s">
        <v>71</v>
      </c>
      <c r="F19" s="96" t="s">
        <v>70</v>
      </c>
      <c r="G19" s="13"/>
    </row>
    <row r="20" spans="1:110" s="21" customFormat="1" ht="60.75" thickBot="1" x14ac:dyDescent="0.3">
      <c r="A20" s="182" t="s">
        <v>1042</v>
      </c>
      <c r="B20" s="18" t="s">
        <v>1234</v>
      </c>
      <c r="C20" s="19" t="s">
        <v>5</v>
      </c>
      <c r="D20" s="29" t="s">
        <v>156</v>
      </c>
      <c r="E20" s="90" t="s">
        <v>1024</v>
      </c>
      <c r="F20" s="30" t="s">
        <v>6</v>
      </c>
    </row>
    <row r="21" spans="1:110" s="21" customFormat="1" ht="30.75" thickBot="1" x14ac:dyDescent="0.3">
      <c r="A21" s="319" t="s">
        <v>1043</v>
      </c>
      <c r="B21" s="314" t="s">
        <v>1489</v>
      </c>
      <c r="C21" s="305" t="s">
        <v>5</v>
      </c>
      <c r="D21" s="296" t="s">
        <v>156</v>
      </c>
      <c r="E21" s="297"/>
      <c r="F21" s="298" t="s">
        <v>6</v>
      </c>
    </row>
    <row r="22" spans="1:110" s="21" customFormat="1" ht="30.75" thickBot="1" x14ac:dyDescent="0.3">
      <c r="A22" s="182" t="s">
        <v>1044</v>
      </c>
      <c r="B22" s="18" t="s">
        <v>1235</v>
      </c>
      <c r="C22" s="19" t="s">
        <v>5</v>
      </c>
      <c r="D22" s="29" t="s">
        <v>156</v>
      </c>
      <c r="E22" s="90"/>
      <c r="F22" s="30" t="s">
        <v>6</v>
      </c>
    </row>
    <row r="23" spans="1:110" s="21" customFormat="1" ht="30.75" thickBot="1" x14ac:dyDescent="0.3">
      <c r="A23" s="182" t="s">
        <v>1045</v>
      </c>
      <c r="B23" s="18" t="s">
        <v>1236</v>
      </c>
      <c r="C23" s="19" t="s">
        <v>5</v>
      </c>
      <c r="D23" s="29" t="s">
        <v>156</v>
      </c>
      <c r="E23" s="90"/>
      <c r="F23" s="30" t="s">
        <v>6</v>
      </c>
    </row>
    <row r="24" spans="1:110" s="21" customFormat="1" ht="30.75" thickBot="1" x14ac:dyDescent="0.3">
      <c r="A24" s="319" t="s">
        <v>1046</v>
      </c>
      <c r="B24" s="314" t="s">
        <v>1489</v>
      </c>
      <c r="C24" s="305" t="s">
        <v>5</v>
      </c>
      <c r="D24" s="296" t="s">
        <v>156</v>
      </c>
      <c r="E24" s="297"/>
      <c r="F24" s="298" t="s">
        <v>6</v>
      </c>
    </row>
    <row r="25" spans="1:110" s="21" customFormat="1" ht="30.75" thickBot="1" x14ac:dyDescent="0.3">
      <c r="A25" s="319" t="s">
        <v>1047</v>
      </c>
      <c r="B25" s="314" t="s">
        <v>1489</v>
      </c>
      <c r="C25" s="305" t="s">
        <v>5</v>
      </c>
      <c r="D25" s="296" t="s">
        <v>156</v>
      </c>
      <c r="E25" s="297"/>
      <c r="F25" s="298" t="s">
        <v>6</v>
      </c>
    </row>
    <row r="26" spans="1:110" s="21" customFormat="1" ht="30.75" thickBot="1" x14ac:dyDescent="0.3">
      <c r="A26" s="319" t="s">
        <v>1048</v>
      </c>
      <c r="B26" s="314" t="s">
        <v>1489</v>
      </c>
      <c r="C26" s="305" t="s">
        <v>5</v>
      </c>
      <c r="D26" s="296" t="s">
        <v>156</v>
      </c>
      <c r="E26" s="297"/>
      <c r="F26" s="298" t="s">
        <v>6</v>
      </c>
    </row>
    <row r="27" spans="1:110" s="21" customFormat="1" ht="30.75" thickBot="1" x14ac:dyDescent="0.3">
      <c r="A27" s="319" t="s">
        <v>1049</v>
      </c>
      <c r="B27" s="314" t="s">
        <v>1489</v>
      </c>
      <c r="C27" s="305" t="s">
        <v>5</v>
      </c>
      <c r="D27" s="296" t="s">
        <v>156</v>
      </c>
      <c r="E27" s="297"/>
      <c r="F27" s="298" t="s">
        <v>6</v>
      </c>
    </row>
    <row r="28" spans="1:110" s="21" customFormat="1" ht="30.75" thickBot="1" x14ac:dyDescent="0.3">
      <c r="A28" s="319" t="s">
        <v>1050</v>
      </c>
      <c r="B28" s="314" t="s">
        <v>1489</v>
      </c>
      <c r="C28" s="305" t="s">
        <v>5</v>
      </c>
      <c r="D28" s="296" t="s">
        <v>156</v>
      </c>
      <c r="E28" s="297"/>
      <c r="F28" s="298" t="s">
        <v>6</v>
      </c>
    </row>
    <row r="29" spans="1:110" s="21" customFormat="1" ht="30.75" thickBot="1" x14ac:dyDescent="0.3">
      <c r="A29" s="319" t="s">
        <v>1051</v>
      </c>
      <c r="B29" s="314" t="s">
        <v>1489</v>
      </c>
      <c r="C29" s="305" t="s">
        <v>5</v>
      </c>
      <c r="D29" s="296" t="s">
        <v>156</v>
      </c>
      <c r="E29" s="297"/>
      <c r="F29" s="298" t="s">
        <v>6</v>
      </c>
    </row>
    <row r="30" spans="1:110" s="21" customFormat="1" ht="30.75" thickBot="1" x14ac:dyDescent="0.3">
      <c r="A30" s="319" t="s">
        <v>1052</v>
      </c>
      <c r="B30" s="314" t="s">
        <v>1489</v>
      </c>
      <c r="C30" s="305" t="s">
        <v>5</v>
      </c>
      <c r="D30" s="296" t="s">
        <v>156</v>
      </c>
      <c r="E30" s="297" t="s">
        <v>1024</v>
      </c>
      <c r="F30" s="298" t="s">
        <v>6</v>
      </c>
    </row>
    <row r="31" spans="1:110" s="21" customFormat="1" ht="30.75" thickBot="1" x14ac:dyDescent="0.3">
      <c r="A31" s="319" t="s">
        <v>1053</v>
      </c>
      <c r="B31" s="314" t="s">
        <v>1489</v>
      </c>
      <c r="C31" s="305" t="s">
        <v>5</v>
      </c>
      <c r="D31" s="296" t="s">
        <v>156</v>
      </c>
      <c r="E31" s="297"/>
      <c r="F31" s="298" t="s">
        <v>6</v>
      </c>
    </row>
    <row r="32" spans="1:110" s="21" customFormat="1" ht="30.75" thickBot="1" x14ac:dyDescent="0.3">
      <c r="A32" s="319" t="s">
        <v>1054</v>
      </c>
      <c r="B32" s="314" t="s">
        <v>1489</v>
      </c>
      <c r="C32" s="305" t="s">
        <v>5</v>
      </c>
      <c r="D32" s="296" t="s">
        <v>156</v>
      </c>
      <c r="E32" s="297" t="s">
        <v>1024</v>
      </c>
      <c r="F32" s="298" t="s">
        <v>6</v>
      </c>
    </row>
    <row r="33" spans="1:6" s="21" customFormat="1" ht="30.75" thickBot="1" x14ac:dyDescent="0.3">
      <c r="A33" s="319" t="s">
        <v>1055</v>
      </c>
      <c r="B33" s="314" t="s">
        <v>1489</v>
      </c>
      <c r="C33" s="305" t="s">
        <v>5</v>
      </c>
      <c r="D33" s="296" t="s">
        <v>156</v>
      </c>
      <c r="E33" s="297"/>
      <c r="F33" s="298" t="s">
        <v>6</v>
      </c>
    </row>
    <row r="34" spans="1:6" s="21" customFormat="1" ht="30.75" thickBot="1" x14ac:dyDescent="0.3">
      <c r="A34" s="182" t="s">
        <v>1056</v>
      </c>
      <c r="B34" s="18" t="s">
        <v>1240</v>
      </c>
      <c r="C34" s="19" t="s">
        <v>5</v>
      </c>
      <c r="D34" s="29" t="s">
        <v>156</v>
      </c>
      <c r="E34" s="90"/>
      <c r="F34" s="30" t="s">
        <v>6</v>
      </c>
    </row>
    <row r="35" spans="1:6" s="21" customFormat="1" ht="30.75" thickBot="1" x14ac:dyDescent="0.3">
      <c r="A35" s="319" t="s">
        <v>1057</v>
      </c>
      <c r="B35" s="314" t="s">
        <v>1489</v>
      </c>
      <c r="C35" s="305" t="s">
        <v>5</v>
      </c>
      <c r="D35" s="296" t="s">
        <v>156</v>
      </c>
      <c r="E35" s="297"/>
      <c r="F35" s="298" t="s">
        <v>6</v>
      </c>
    </row>
    <row r="36" spans="1:6" s="21" customFormat="1" ht="30.75" thickBot="1" x14ac:dyDescent="0.3">
      <c r="A36" s="182" t="s">
        <v>1058</v>
      </c>
      <c r="B36" s="18" t="s">
        <v>1239</v>
      </c>
      <c r="C36" s="19" t="s">
        <v>5</v>
      </c>
      <c r="D36" s="29" t="s">
        <v>156</v>
      </c>
      <c r="E36" s="90"/>
      <c r="F36" s="30" t="s">
        <v>6</v>
      </c>
    </row>
    <row r="37" spans="1:6" s="21" customFormat="1" ht="30.75" thickBot="1" x14ac:dyDescent="0.3">
      <c r="A37" s="182" t="s">
        <v>1059</v>
      </c>
      <c r="B37" s="18" t="s">
        <v>1238</v>
      </c>
      <c r="C37" s="19" t="s">
        <v>5</v>
      </c>
      <c r="D37" s="29" t="s">
        <v>156</v>
      </c>
      <c r="E37" s="90"/>
      <c r="F37" s="30" t="s">
        <v>6</v>
      </c>
    </row>
    <row r="38" spans="1:6" s="21" customFormat="1" ht="30.75" thickBot="1" x14ac:dyDescent="0.3">
      <c r="A38" s="319" t="s">
        <v>1060</v>
      </c>
      <c r="B38" s="314" t="s">
        <v>1489</v>
      </c>
      <c r="C38" s="305" t="s">
        <v>5</v>
      </c>
      <c r="D38" s="296" t="s">
        <v>156</v>
      </c>
      <c r="E38" s="297"/>
      <c r="F38" s="298" t="s">
        <v>6</v>
      </c>
    </row>
    <row r="39" spans="1:6" s="21" customFormat="1" ht="30" x14ac:dyDescent="0.25">
      <c r="A39" s="182" t="s">
        <v>1061</v>
      </c>
      <c r="B39" s="18" t="s">
        <v>1237</v>
      </c>
      <c r="C39" s="19" t="s">
        <v>5</v>
      </c>
      <c r="D39" s="29" t="s">
        <v>156</v>
      </c>
      <c r="E39" s="90"/>
      <c r="F39" s="30" t="s">
        <v>6</v>
      </c>
    </row>
  </sheetData>
  <phoneticPr fontId="22" type="noConversion"/>
  <dataValidations count="4">
    <dataValidation type="list" allowBlank="1" showInputMessage="1" showErrorMessage="1" sqref="D17:E17 D5:D16 D20:D39" xr:uid="{00000000-0002-0000-0600-000002000000}">
      <formula1>"Optioneel,Verplicht,N.v.t"</formula1>
    </dataValidation>
    <dataValidation type="list" allowBlank="1" showInputMessage="1" showErrorMessage="1" sqref="F17" xr:uid="{F0357E90-1A0E-4101-B1F2-C7498CE12A35}">
      <formula1>#REF!</formula1>
    </dataValidation>
    <dataValidation type="list" allowBlank="1" showInputMessage="1" showErrorMessage="1" sqref="C5:C17 C20:C39" xr:uid="{B79C8D96-6C47-4B42-A64A-8BC629C4939D}">
      <formula1>$C$2:$C$6</formula1>
    </dataValidation>
    <dataValidation type="list" allowBlank="1" showInputMessage="1" showErrorMessage="1" sqref="F5:F16 F20:F39" xr:uid="{E1071C7F-860E-44D6-970A-5A15F1BAFD07}">
      <formula1>"Ja,Nee,-"</formula1>
    </dataValidation>
  </dataValidations>
  <pageMargins left="0.7" right="0.7" top="0.75" bottom="0.75" header="0.3" footer="0.3"/>
  <pageSetup paperSize="9" scale="87" fitToHeight="0"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0846EB-4B83-4677-BE99-6FC556404C88}">
  <sheetPr>
    <pageSetUpPr fitToPage="1"/>
  </sheetPr>
  <dimension ref="A1:F106"/>
  <sheetViews>
    <sheetView workbookViewId="0">
      <selection activeCell="B20" sqref="B20"/>
    </sheetView>
  </sheetViews>
  <sheetFormatPr defaultColWidth="10.7109375" defaultRowHeight="14.25" x14ac:dyDescent="0.2"/>
  <cols>
    <col min="1" max="1" width="11.28515625" style="101" customWidth="1"/>
    <col min="2" max="2" width="61.42578125" style="104" customWidth="1"/>
    <col min="3" max="3" width="17.42578125" style="102" customWidth="1"/>
    <col min="4" max="4" width="14.42578125" style="103" customWidth="1"/>
    <col min="5" max="5" width="52.28515625" style="100" customWidth="1"/>
    <col min="6" max="6" width="14.7109375" style="100" bestFit="1" customWidth="1"/>
    <col min="7" max="16384" width="10.7109375" style="100"/>
  </cols>
  <sheetData>
    <row r="1" spans="1:6" s="21" customFormat="1" ht="23.25" x14ac:dyDescent="0.25">
      <c r="A1" s="112"/>
      <c r="B1" s="320" t="s">
        <v>465</v>
      </c>
      <c r="C1" s="320"/>
      <c r="D1" s="320"/>
      <c r="E1" s="320"/>
      <c r="F1" s="111"/>
    </row>
    <row r="2" spans="1:6" s="21" customFormat="1" ht="15.75" thickBot="1" x14ac:dyDescent="0.3">
      <c r="A2" s="112"/>
      <c r="B2" s="112"/>
      <c r="C2" s="112"/>
      <c r="D2" s="112"/>
      <c r="E2" s="110"/>
      <c r="F2" s="111"/>
    </row>
    <row r="3" spans="1:6" s="17" customFormat="1" ht="18.75" x14ac:dyDescent="0.25">
      <c r="A3" s="40" t="s">
        <v>309</v>
      </c>
      <c r="B3" s="41" t="s">
        <v>17</v>
      </c>
      <c r="C3" s="42"/>
      <c r="D3" s="35"/>
      <c r="E3" s="93"/>
      <c r="F3" s="94"/>
    </row>
    <row r="4" spans="1:6" s="17" customFormat="1" ht="48" x14ac:dyDescent="0.25">
      <c r="A4" s="43" t="s">
        <v>2</v>
      </c>
      <c r="B4" s="44" t="s">
        <v>1</v>
      </c>
      <c r="C4" s="44" t="s">
        <v>3</v>
      </c>
      <c r="D4" s="38" t="s">
        <v>69</v>
      </c>
      <c r="E4" s="95" t="s">
        <v>71</v>
      </c>
      <c r="F4" s="96" t="s">
        <v>70</v>
      </c>
    </row>
    <row r="5" spans="1:6" s="17" customFormat="1" ht="60" x14ac:dyDescent="0.25">
      <c r="A5" s="24" t="s">
        <v>310</v>
      </c>
      <c r="B5" s="235" t="s">
        <v>1241</v>
      </c>
      <c r="C5" s="19" t="s">
        <v>5</v>
      </c>
      <c r="D5" s="29" t="s">
        <v>156</v>
      </c>
      <c r="E5" s="90"/>
      <c r="F5" s="30" t="s">
        <v>6</v>
      </c>
    </row>
    <row r="6" spans="1:6" s="17" customFormat="1" ht="45" x14ac:dyDescent="0.25">
      <c r="A6" s="24" t="s">
        <v>311</v>
      </c>
      <c r="B6" s="236" t="s">
        <v>1242</v>
      </c>
      <c r="C6" s="19" t="s">
        <v>5</v>
      </c>
      <c r="D6" s="29" t="s">
        <v>156</v>
      </c>
      <c r="E6" s="90"/>
      <c r="F6" s="30" t="s">
        <v>6</v>
      </c>
    </row>
    <row r="7" spans="1:6" s="17" customFormat="1" ht="45" x14ac:dyDescent="0.25">
      <c r="A7" s="24" t="s">
        <v>312</v>
      </c>
      <c r="B7" s="235" t="s">
        <v>1243</v>
      </c>
      <c r="C7" s="19" t="s">
        <v>5</v>
      </c>
      <c r="D7" s="29" t="s">
        <v>156</v>
      </c>
      <c r="E7" s="90"/>
      <c r="F7" s="30" t="s">
        <v>6</v>
      </c>
    </row>
    <row r="8" spans="1:6" s="17" customFormat="1" ht="30" x14ac:dyDescent="0.25">
      <c r="A8" s="24" t="s">
        <v>313</v>
      </c>
      <c r="B8" s="237" t="s">
        <v>1244</v>
      </c>
      <c r="C8" s="19" t="s">
        <v>5</v>
      </c>
      <c r="D8" s="29" t="s">
        <v>156</v>
      </c>
      <c r="E8" s="90"/>
      <c r="F8" s="30" t="s">
        <v>6</v>
      </c>
    </row>
    <row r="9" spans="1:6" s="17" customFormat="1" ht="30" x14ac:dyDescent="0.25">
      <c r="A9" s="24" t="s">
        <v>314</v>
      </c>
      <c r="B9" s="237" t="s">
        <v>1245</v>
      </c>
      <c r="C9" s="19" t="s">
        <v>5</v>
      </c>
      <c r="D9" s="29" t="s">
        <v>156</v>
      </c>
      <c r="E9" s="90"/>
      <c r="F9" s="30" t="s">
        <v>6</v>
      </c>
    </row>
    <row r="10" spans="1:6" s="17" customFormat="1" ht="45" x14ac:dyDescent="0.25">
      <c r="A10" s="24" t="s">
        <v>315</v>
      </c>
      <c r="B10" s="238" t="s">
        <v>1246</v>
      </c>
      <c r="C10" s="19" t="s">
        <v>5</v>
      </c>
      <c r="D10" s="29" t="s">
        <v>156</v>
      </c>
      <c r="E10" s="90"/>
      <c r="F10" s="30" t="s">
        <v>6</v>
      </c>
    </row>
    <row r="11" spans="1:6" s="17" customFormat="1" ht="30" x14ac:dyDescent="0.25">
      <c r="A11" s="24" t="s">
        <v>316</v>
      </c>
      <c r="B11" s="235" t="s">
        <v>1248</v>
      </c>
      <c r="C11" s="19" t="s">
        <v>5</v>
      </c>
      <c r="D11" s="29" t="s">
        <v>156</v>
      </c>
      <c r="E11" s="90"/>
      <c r="F11" s="30" t="s">
        <v>6</v>
      </c>
    </row>
    <row r="12" spans="1:6" s="17" customFormat="1" ht="30" x14ac:dyDescent="0.25">
      <c r="A12" s="24" t="s">
        <v>317</v>
      </c>
      <c r="B12" s="235" t="s">
        <v>1249</v>
      </c>
      <c r="C12" s="19" t="s">
        <v>5</v>
      </c>
      <c r="D12" s="29" t="s">
        <v>156</v>
      </c>
      <c r="E12" s="90"/>
      <c r="F12" s="30" t="s">
        <v>6</v>
      </c>
    </row>
    <row r="13" spans="1:6" s="17" customFormat="1" ht="45" x14ac:dyDescent="0.25">
      <c r="A13" s="24" t="s">
        <v>318</v>
      </c>
      <c r="B13" s="237" t="s">
        <v>1250</v>
      </c>
      <c r="C13" s="19" t="s">
        <v>5</v>
      </c>
      <c r="D13" s="29" t="s">
        <v>156</v>
      </c>
      <c r="E13" s="90"/>
      <c r="F13" s="30" t="s">
        <v>6</v>
      </c>
    </row>
    <row r="14" spans="1:6" s="17" customFormat="1" ht="30" x14ac:dyDescent="0.25">
      <c r="A14" s="24" t="s">
        <v>319</v>
      </c>
      <c r="B14" s="237" t="s">
        <v>1247</v>
      </c>
      <c r="C14" s="19" t="s">
        <v>5</v>
      </c>
      <c r="D14" s="29" t="s">
        <v>156</v>
      </c>
      <c r="E14" s="90"/>
      <c r="F14" s="30" t="s">
        <v>6</v>
      </c>
    </row>
    <row r="15" spans="1:6" s="17" customFormat="1" ht="45" x14ac:dyDescent="0.25">
      <c r="A15" s="24" t="s">
        <v>320</v>
      </c>
      <c r="B15" s="237" t="s">
        <v>1352</v>
      </c>
      <c r="C15" s="19" t="s">
        <v>5</v>
      </c>
      <c r="D15" s="29" t="s">
        <v>156</v>
      </c>
      <c r="E15" s="90"/>
      <c r="F15" s="30" t="s">
        <v>6</v>
      </c>
    </row>
    <row r="16" spans="1:6" s="17" customFormat="1" ht="75" x14ac:dyDescent="0.25">
      <c r="A16" s="24" t="s">
        <v>321</v>
      </c>
      <c r="B16" s="239" t="s">
        <v>1251</v>
      </c>
      <c r="C16" s="19" t="s">
        <v>5</v>
      </c>
      <c r="D16" s="29" t="s">
        <v>156</v>
      </c>
      <c r="E16" s="90"/>
      <c r="F16" s="30" t="s">
        <v>6</v>
      </c>
    </row>
    <row r="17" spans="1:6" s="17" customFormat="1" ht="45" x14ac:dyDescent="0.25">
      <c r="A17" s="24" t="s">
        <v>322</v>
      </c>
      <c r="B17" s="238" t="s">
        <v>1252</v>
      </c>
      <c r="C17" s="19" t="s">
        <v>5</v>
      </c>
      <c r="D17" s="29" t="s">
        <v>156</v>
      </c>
      <c r="E17" s="90"/>
      <c r="F17" s="30" t="s">
        <v>6</v>
      </c>
    </row>
    <row r="18" spans="1:6" s="17" customFormat="1" ht="45" x14ac:dyDescent="0.25">
      <c r="A18" s="24" t="s">
        <v>323</v>
      </c>
      <c r="B18" s="238" t="s">
        <v>1253</v>
      </c>
      <c r="C18" s="19" t="s">
        <v>5</v>
      </c>
      <c r="D18" s="29" t="s">
        <v>156</v>
      </c>
      <c r="E18" s="90"/>
      <c r="F18" s="30" t="s">
        <v>6</v>
      </c>
    </row>
    <row r="19" spans="1:6" s="17" customFormat="1" ht="45" x14ac:dyDescent="0.25">
      <c r="A19" s="24" t="s">
        <v>324</v>
      </c>
      <c r="B19" s="238" t="s">
        <v>1254</v>
      </c>
      <c r="C19" s="19" t="s">
        <v>5</v>
      </c>
      <c r="D19" s="29" t="s">
        <v>156</v>
      </c>
      <c r="E19" s="90"/>
      <c r="F19" s="30" t="s">
        <v>6</v>
      </c>
    </row>
    <row r="20" spans="1:6" s="17" customFormat="1" ht="45" x14ac:dyDescent="0.25">
      <c r="A20" s="24" t="s">
        <v>325</v>
      </c>
      <c r="B20" s="238" t="s">
        <v>1257</v>
      </c>
      <c r="C20" s="19" t="s">
        <v>5</v>
      </c>
      <c r="D20" s="29" t="s">
        <v>156</v>
      </c>
      <c r="E20" s="90"/>
      <c r="F20" s="30" t="s">
        <v>6</v>
      </c>
    </row>
    <row r="21" spans="1:6" s="17" customFormat="1" ht="60" x14ac:dyDescent="0.25">
      <c r="A21" s="24" t="s">
        <v>326</v>
      </c>
      <c r="B21" s="238" t="s">
        <v>1255</v>
      </c>
      <c r="C21" s="19" t="s">
        <v>5</v>
      </c>
      <c r="D21" s="29" t="s">
        <v>156</v>
      </c>
      <c r="E21" s="90"/>
      <c r="F21" s="30" t="s">
        <v>6</v>
      </c>
    </row>
    <row r="22" spans="1:6" s="17" customFormat="1" ht="30" x14ac:dyDescent="0.25">
      <c r="A22" s="24" t="s">
        <v>327</v>
      </c>
      <c r="B22" s="238" t="s">
        <v>1256</v>
      </c>
      <c r="C22" s="19" t="s">
        <v>5</v>
      </c>
      <c r="D22" s="29" t="s">
        <v>156</v>
      </c>
      <c r="E22" s="90"/>
      <c r="F22" s="30" t="s">
        <v>6</v>
      </c>
    </row>
    <row r="23" spans="1:6" s="17" customFormat="1" ht="30" x14ac:dyDescent="0.25">
      <c r="A23" s="24" t="s">
        <v>328</v>
      </c>
      <c r="B23" s="238" t="s">
        <v>1258</v>
      </c>
      <c r="C23" s="19" t="s">
        <v>5</v>
      </c>
      <c r="D23" s="29" t="s">
        <v>156</v>
      </c>
      <c r="E23" s="90"/>
      <c r="F23" s="30" t="s">
        <v>6</v>
      </c>
    </row>
    <row r="24" spans="1:6" s="17" customFormat="1" ht="60" x14ac:dyDescent="0.25">
      <c r="A24" s="24" t="s">
        <v>329</v>
      </c>
      <c r="B24" s="238" t="s">
        <v>1259</v>
      </c>
      <c r="C24" s="19" t="s">
        <v>5</v>
      </c>
      <c r="D24" s="29" t="s">
        <v>156</v>
      </c>
      <c r="E24" s="90"/>
      <c r="F24" s="30" t="s">
        <v>6</v>
      </c>
    </row>
    <row r="25" spans="1:6" s="17" customFormat="1" ht="45" x14ac:dyDescent="0.25">
      <c r="A25" s="24" t="s">
        <v>330</v>
      </c>
      <c r="B25" s="238" t="s">
        <v>1260</v>
      </c>
      <c r="C25" s="19" t="s">
        <v>5</v>
      </c>
      <c r="D25" s="29" t="s">
        <v>156</v>
      </c>
      <c r="E25" s="90"/>
      <c r="F25" s="30" t="s">
        <v>6</v>
      </c>
    </row>
    <row r="26" spans="1:6" s="17" customFormat="1" ht="30" x14ac:dyDescent="0.25">
      <c r="A26" s="24" t="s">
        <v>331</v>
      </c>
      <c r="B26" s="238" t="s">
        <v>1261</v>
      </c>
      <c r="C26" s="19" t="s">
        <v>5</v>
      </c>
      <c r="D26" s="29" t="s">
        <v>156</v>
      </c>
      <c r="E26" s="90"/>
      <c r="F26" s="30" t="s">
        <v>6</v>
      </c>
    </row>
    <row r="27" spans="1:6" s="17" customFormat="1" ht="45" x14ac:dyDescent="0.25">
      <c r="A27" s="24" t="s">
        <v>332</v>
      </c>
      <c r="B27" s="238" t="s">
        <v>1262</v>
      </c>
      <c r="C27" s="19" t="s">
        <v>5</v>
      </c>
      <c r="D27" s="29" t="s">
        <v>156</v>
      </c>
      <c r="E27" s="90"/>
      <c r="F27" s="30" t="s">
        <v>6</v>
      </c>
    </row>
    <row r="28" spans="1:6" s="17" customFormat="1" ht="45" x14ac:dyDescent="0.25">
      <c r="A28" s="24" t="s">
        <v>333</v>
      </c>
      <c r="B28" s="238" t="s">
        <v>1263</v>
      </c>
      <c r="C28" s="19" t="s">
        <v>5</v>
      </c>
      <c r="D28" s="29" t="s">
        <v>156</v>
      </c>
      <c r="E28" s="90"/>
      <c r="F28" s="30" t="s">
        <v>6</v>
      </c>
    </row>
    <row r="29" spans="1:6" s="17" customFormat="1" ht="30" x14ac:dyDescent="0.25">
      <c r="A29" s="24" t="s">
        <v>334</v>
      </c>
      <c r="B29" s="238" t="s">
        <v>1265</v>
      </c>
      <c r="C29" s="19" t="s">
        <v>5</v>
      </c>
      <c r="D29" s="29" t="s">
        <v>156</v>
      </c>
      <c r="E29" s="90"/>
      <c r="F29" s="30" t="s">
        <v>6</v>
      </c>
    </row>
    <row r="30" spans="1:6" s="17" customFormat="1" ht="45" x14ac:dyDescent="0.25">
      <c r="A30" s="24" t="s">
        <v>335</v>
      </c>
      <c r="B30" s="240" t="s">
        <v>1264</v>
      </c>
      <c r="C30" s="19" t="s">
        <v>5</v>
      </c>
      <c r="D30" s="29" t="s">
        <v>156</v>
      </c>
      <c r="E30" s="90"/>
      <c r="F30" s="30" t="s">
        <v>6</v>
      </c>
    </row>
    <row r="31" spans="1:6" s="17" customFormat="1" ht="45" x14ac:dyDescent="0.25">
      <c r="A31" s="24" t="s">
        <v>336</v>
      </c>
      <c r="B31" s="241" t="s">
        <v>1266</v>
      </c>
      <c r="C31" s="19" t="s">
        <v>5</v>
      </c>
      <c r="D31" s="29" t="s">
        <v>156</v>
      </c>
      <c r="E31" s="90"/>
      <c r="F31" s="30" t="s">
        <v>6</v>
      </c>
    </row>
    <row r="32" spans="1:6" s="17" customFormat="1" ht="45" x14ac:dyDescent="0.25">
      <c r="A32" s="24" t="s">
        <v>337</v>
      </c>
      <c r="B32" s="238" t="s">
        <v>1267</v>
      </c>
      <c r="C32" s="19" t="s">
        <v>5</v>
      </c>
      <c r="D32" s="29" t="s">
        <v>156</v>
      </c>
      <c r="E32" s="90"/>
      <c r="F32" s="30" t="s">
        <v>6</v>
      </c>
    </row>
    <row r="33" spans="1:6" s="17" customFormat="1" ht="45" x14ac:dyDescent="0.25">
      <c r="A33" s="24" t="s">
        <v>338</v>
      </c>
      <c r="B33" s="238" t="s">
        <v>1268</v>
      </c>
      <c r="C33" s="19" t="s">
        <v>5</v>
      </c>
      <c r="D33" s="29" t="s">
        <v>156</v>
      </c>
      <c r="E33" s="90"/>
      <c r="F33" s="30" t="s">
        <v>6</v>
      </c>
    </row>
    <row r="34" spans="1:6" s="17" customFormat="1" ht="30" x14ac:dyDescent="0.25">
      <c r="A34" s="24" t="s">
        <v>339</v>
      </c>
      <c r="B34" s="238" t="s">
        <v>1269</v>
      </c>
      <c r="C34" s="19" t="s">
        <v>5</v>
      </c>
      <c r="D34" s="29" t="s">
        <v>156</v>
      </c>
      <c r="E34" s="90"/>
      <c r="F34" s="30" t="s">
        <v>6</v>
      </c>
    </row>
    <row r="35" spans="1:6" s="17" customFormat="1" ht="45" x14ac:dyDescent="0.25">
      <c r="A35" s="24" t="s">
        <v>340</v>
      </c>
      <c r="B35" s="238" t="s">
        <v>1270</v>
      </c>
      <c r="C35" s="19" t="s">
        <v>5</v>
      </c>
      <c r="D35" s="29" t="s">
        <v>156</v>
      </c>
      <c r="E35" s="90"/>
      <c r="F35" s="30" t="s">
        <v>6</v>
      </c>
    </row>
    <row r="36" spans="1:6" s="17" customFormat="1" ht="45" x14ac:dyDescent="0.25">
      <c r="A36" s="24" t="s">
        <v>341</v>
      </c>
      <c r="B36" s="238" t="s">
        <v>1271</v>
      </c>
      <c r="C36" s="19" t="s">
        <v>5</v>
      </c>
      <c r="D36" s="29" t="s">
        <v>156</v>
      </c>
      <c r="E36" s="90"/>
      <c r="F36" s="30" t="s">
        <v>6</v>
      </c>
    </row>
    <row r="37" spans="1:6" s="17" customFormat="1" ht="30" x14ac:dyDescent="0.25">
      <c r="A37" s="24" t="s">
        <v>342</v>
      </c>
      <c r="B37" s="238" t="s">
        <v>295</v>
      </c>
      <c r="C37" s="19" t="s">
        <v>5</v>
      </c>
      <c r="D37" s="29" t="s">
        <v>156</v>
      </c>
      <c r="E37" s="90"/>
      <c r="F37" s="30" t="s">
        <v>6</v>
      </c>
    </row>
    <row r="38" spans="1:6" s="17" customFormat="1" ht="30" x14ac:dyDescent="0.25">
      <c r="A38" s="24" t="s">
        <v>343</v>
      </c>
      <c r="B38" s="238" t="s">
        <v>1272</v>
      </c>
      <c r="C38" s="19" t="s">
        <v>5</v>
      </c>
      <c r="D38" s="29" t="s">
        <v>156</v>
      </c>
      <c r="E38" s="90"/>
      <c r="F38" s="30" t="s">
        <v>6</v>
      </c>
    </row>
    <row r="39" spans="1:6" s="17" customFormat="1" ht="30" x14ac:dyDescent="0.25">
      <c r="A39" s="24" t="s">
        <v>344</v>
      </c>
      <c r="B39" s="238" t="s">
        <v>1273</v>
      </c>
      <c r="C39" s="19" t="s">
        <v>5</v>
      </c>
      <c r="D39" s="29" t="s">
        <v>156</v>
      </c>
      <c r="E39" s="90"/>
      <c r="F39" s="30" t="s">
        <v>6</v>
      </c>
    </row>
    <row r="40" spans="1:6" s="17" customFormat="1" ht="30" x14ac:dyDescent="0.25">
      <c r="A40" s="24" t="s">
        <v>345</v>
      </c>
      <c r="B40" s="238" t="s">
        <v>1274</v>
      </c>
      <c r="C40" s="19" t="s">
        <v>5</v>
      </c>
      <c r="D40" s="29" t="s">
        <v>156</v>
      </c>
      <c r="E40" s="90"/>
      <c r="F40" s="30" t="s">
        <v>6</v>
      </c>
    </row>
    <row r="41" spans="1:6" s="17" customFormat="1" ht="60" x14ac:dyDescent="0.25">
      <c r="A41" s="24" t="s">
        <v>346</v>
      </c>
      <c r="B41" s="238" t="s">
        <v>1275</v>
      </c>
      <c r="C41" s="19" t="s">
        <v>5</v>
      </c>
      <c r="D41" s="29" t="s">
        <v>156</v>
      </c>
      <c r="E41" s="90"/>
      <c r="F41" s="30" t="s">
        <v>6</v>
      </c>
    </row>
    <row r="42" spans="1:6" s="17" customFormat="1" ht="45" x14ac:dyDescent="0.25">
      <c r="A42" s="24" t="s">
        <v>347</v>
      </c>
      <c r="B42" s="238" t="s">
        <v>1276</v>
      </c>
      <c r="C42" s="19" t="s">
        <v>5</v>
      </c>
      <c r="D42" s="29" t="s">
        <v>156</v>
      </c>
      <c r="E42" s="90"/>
      <c r="F42" s="30" t="s">
        <v>6</v>
      </c>
    </row>
    <row r="43" spans="1:6" s="17" customFormat="1" ht="30" x14ac:dyDescent="0.25">
      <c r="A43" s="24" t="s">
        <v>348</v>
      </c>
      <c r="B43" s="238" t="s">
        <v>1277</v>
      </c>
      <c r="C43" s="19" t="s">
        <v>5</v>
      </c>
      <c r="D43" s="29" t="s">
        <v>156</v>
      </c>
      <c r="E43" s="90"/>
      <c r="F43" s="30" t="s">
        <v>6</v>
      </c>
    </row>
    <row r="44" spans="1:6" s="17" customFormat="1" ht="30" x14ac:dyDescent="0.25">
      <c r="A44" s="24" t="s">
        <v>349</v>
      </c>
      <c r="B44" s="238" t="s">
        <v>1279</v>
      </c>
      <c r="C44" s="19" t="s">
        <v>5</v>
      </c>
      <c r="D44" s="29" t="s">
        <v>156</v>
      </c>
      <c r="E44" s="90"/>
      <c r="F44" s="30" t="s">
        <v>6</v>
      </c>
    </row>
    <row r="45" spans="1:6" s="17" customFormat="1" ht="60" x14ac:dyDescent="0.25">
      <c r="A45" s="24" t="s">
        <v>350</v>
      </c>
      <c r="B45" s="238" t="s">
        <v>1488</v>
      </c>
      <c r="C45" s="19" t="s">
        <v>5</v>
      </c>
      <c r="D45" s="29" t="s">
        <v>156</v>
      </c>
      <c r="E45" s="90"/>
      <c r="F45" s="30" t="s">
        <v>6</v>
      </c>
    </row>
    <row r="46" spans="1:6" s="17" customFormat="1" ht="60" x14ac:dyDescent="0.25">
      <c r="A46" s="24" t="s">
        <v>351</v>
      </c>
      <c r="B46" s="238" t="s">
        <v>1278</v>
      </c>
      <c r="C46" s="19" t="s">
        <v>5</v>
      </c>
      <c r="D46" s="29" t="s">
        <v>156</v>
      </c>
      <c r="E46" s="90"/>
      <c r="F46" s="30" t="s">
        <v>6</v>
      </c>
    </row>
    <row r="47" spans="1:6" s="17" customFormat="1" ht="45" x14ac:dyDescent="0.25">
      <c r="A47" s="24" t="s">
        <v>352</v>
      </c>
      <c r="B47" s="238" t="s">
        <v>1280</v>
      </c>
      <c r="C47" s="19" t="s">
        <v>5</v>
      </c>
      <c r="D47" s="29" t="s">
        <v>156</v>
      </c>
      <c r="E47" s="90"/>
      <c r="F47" s="30" t="s">
        <v>6</v>
      </c>
    </row>
    <row r="48" spans="1:6" s="17" customFormat="1" ht="30" x14ac:dyDescent="0.25">
      <c r="A48" s="24" t="s">
        <v>353</v>
      </c>
      <c r="B48" s="241" t="s">
        <v>1281</v>
      </c>
      <c r="C48" s="19" t="s">
        <v>5</v>
      </c>
      <c r="D48" s="29" t="s">
        <v>156</v>
      </c>
      <c r="E48" s="90"/>
      <c r="F48" s="30" t="s">
        <v>6</v>
      </c>
    </row>
    <row r="49" spans="1:6" s="17" customFormat="1" ht="45" x14ac:dyDescent="0.25">
      <c r="A49" s="24" t="s">
        <v>354</v>
      </c>
      <c r="B49" s="238" t="s">
        <v>1282</v>
      </c>
      <c r="C49" s="19" t="s">
        <v>5</v>
      </c>
      <c r="D49" s="29" t="s">
        <v>156</v>
      </c>
      <c r="E49" s="90"/>
      <c r="F49" s="30" t="s">
        <v>6</v>
      </c>
    </row>
    <row r="50" spans="1:6" s="17" customFormat="1" ht="60" x14ac:dyDescent="0.25">
      <c r="A50" s="24" t="s">
        <v>355</v>
      </c>
      <c r="B50" s="238" t="s">
        <v>1286</v>
      </c>
      <c r="C50" s="19" t="s">
        <v>5</v>
      </c>
      <c r="D50" s="29" t="s">
        <v>156</v>
      </c>
      <c r="E50" s="90"/>
      <c r="F50" s="30" t="s">
        <v>6</v>
      </c>
    </row>
    <row r="51" spans="1:6" s="17" customFormat="1" ht="45" x14ac:dyDescent="0.25">
      <c r="A51" s="24" t="s">
        <v>356</v>
      </c>
      <c r="B51" s="238" t="s">
        <v>1283</v>
      </c>
      <c r="C51" s="19" t="s">
        <v>5</v>
      </c>
      <c r="D51" s="29" t="s">
        <v>156</v>
      </c>
      <c r="E51" s="90"/>
      <c r="F51" s="30" t="s">
        <v>6</v>
      </c>
    </row>
    <row r="52" spans="1:6" s="17" customFormat="1" ht="30" x14ac:dyDescent="0.25">
      <c r="A52" s="24" t="s">
        <v>357</v>
      </c>
      <c r="B52" s="241" t="s">
        <v>1284</v>
      </c>
      <c r="C52" s="19" t="s">
        <v>5</v>
      </c>
      <c r="D52" s="29" t="s">
        <v>156</v>
      </c>
      <c r="E52" s="90"/>
      <c r="F52" s="30" t="s">
        <v>6</v>
      </c>
    </row>
    <row r="53" spans="1:6" s="17" customFormat="1" ht="30" x14ac:dyDescent="0.25">
      <c r="A53" s="24" t="s">
        <v>358</v>
      </c>
      <c r="B53" s="241" t="s">
        <v>1285</v>
      </c>
      <c r="C53" s="19" t="s">
        <v>5</v>
      </c>
      <c r="D53" s="29" t="s">
        <v>156</v>
      </c>
      <c r="E53" s="90"/>
      <c r="F53" s="30" t="s">
        <v>6</v>
      </c>
    </row>
    <row r="54" spans="1:6" s="17" customFormat="1" ht="105" x14ac:dyDescent="0.25">
      <c r="A54" s="24" t="s">
        <v>359</v>
      </c>
      <c r="B54" s="242" t="s">
        <v>1287</v>
      </c>
      <c r="C54" s="19" t="s">
        <v>5</v>
      </c>
      <c r="D54" s="29" t="s">
        <v>156</v>
      </c>
      <c r="E54" s="90"/>
      <c r="F54" s="30" t="s">
        <v>6</v>
      </c>
    </row>
    <row r="55" spans="1:6" s="17" customFormat="1" ht="60" x14ac:dyDescent="0.25">
      <c r="A55" s="24" t="s">
        <v>360</v>
      </c>
      <c r="B55" s="243" t="s">
        <v>1288</v>
      </c>
      <c r="C55" s="19" t="s">
        <v>5</v>
      </c>
      <c r="D55" s="29" t="s">
        <v>156</v>
      </c>
      <c r="E55" s="90"/>
      <c r="F55" s="30" t="s">
        <v>6</v>
      </c>
    </row>
    <row r="56" spans="1:6" s="17" customFormat="1" ht="90" x14ac:dyDescent="0.25">
      <c r="A56" s="24" t="s">
        <v>361</v>
      </c>
      <c r="B56" s="243" t="s">
        <v>1291</v>
      </c>
      <c r="C56" s="19" t="s">
        <v>5</v>
      </c>
      <c r="D56" s="29" t="s">
        <v>156</v>
      </c>
      <c r="E56" s="90"/>
      <c r="F56" s="30" t="s">
        <v>6</v>
      </c>
    </row>
    <row r="57" spans="1:6" s="17" customFormat="1" ht="75" x14ac:dyDescent="0.25">
      <c r="A57" s="24" t="s">
        <v>362</v>
      </c>
      <c r="B57" s="244" t="s">
        <v>1289</v>
      </c>
      <c r="C57" s="19" t="s">
        <v>5</v>
      </c>
      <c r="D57" s="29" t="s">
        <v>156</v>
      </c>
      <c r="E57" s="90"/>
      <c r="F57" s="30" t="s">
        <v>6</v>
      </c>
    </row>
    <row r="58" spans="1:6" s="17" customFormat="1" ht="45" x14ac:dyDescent="0.25">
      <c r="A58" s="24" t="s">
        <v>363</v>
      </c>
      <c r="B58" s="243" t="s">
        <v>1290</v>
      </c>
      <c r="C58" s="19" t="s">
        <v>5</v>
      </c>
      <c r="D58" s="29" t="s">
        <v>156</v>
      </c>
      <c r="E58" s="90"/>
      <c r="F58" s="30" t="s">
        <v>6</v>
      </c>
    </row>
    <row r="59" spans="1:6" s="17" customFormat="1" ht="45" x14ac:dyDescent="0.25">
      <c r="A59" s="24" t="s">
        <v>364</v>
      </c>
      <c r="B59" s="243" t="s">
        <v>1292</v>
      </c>
      <c r="C59" s="19" t="s">
        <v>5</v>
      </c>
      <c r="D59" s="29" t="s">
        <v>156</v>
      </c>
      <c r="E59" s="90"/>
      <c r="F59" s="30" t="s">
        <v>6</v>
      </c>
    </row>
    <row r="60" spans="1:6" s="17" customFormat="1" ht="45" x14ac:dyDescent="0.25">
      <c r="A60" s="24" t="s">
        <v>365</v>
      </c>
      <c r="B60" s="244" t="s">
        <v>1293</v>
      </c>
      <c r="C60" s="19" t="s">
        <v>5</v>
      </c>
      <c r="D60" s="29" t="s">
        <v>156</v>
      </c>
      <c r="E60" s="90"/>
      <c r="F60" s="30" t="s">
        <v>6</v>
      </c>
    </row>
    <row r="61" spans="1:6" s="17" customFormat="1" ht="60" x14ac:dyDescent="0.25">
      <c r="A61" s="24" t="s">
        <v>366</v>
      </c>
      <c r="B61" s="243" t="s">
        <v>293</v>
      </c>
      <c r="C61" s="19" t="s">
        <v>5</v>
      </c>
      <c r="D61" s="29" t="s">
        <v>156</v>
      </c>
      <c r="E61" s="90"/>
      <c r="F61" s="30" t="s">
        <v>6</v>
      </c>
    </row>
    <row r="62" spans="1:6" s="17" customFormat="1" ht="120" x14ac:dyDescent="0.25">
      <c r="A62" s="24" t="s">
        <v>367</v>
      </c>
      <c r="B62" s="243" t="s">
        <v>1294</v>
      </c>
      <c r="C62" s="19" t="s">
        <v>5</v>
      </c>
      <c r="D62" s="29" t="s">
        <v>156</v>
      </c>
      <c r="E62" s="90"/>
      <c r="F62" s="30" t="s">
        <v>6</v>
      </c>
    </row>
    <row r="63" spans="1:6" s="17" customFormat="1" ht="45" x14ac:dyDescent="0.25">
      <c r="A63" s="24" t="s">
        <v>368</v>
      </c>
      <c r="B63" s="245" t="s">
        <v>292</v>
      </c>
      <c r="C63" s="19" t="s">
        <v>5</v>
      </c>
      <c r="D63" s="29" t="s">
        <v>156</v>
      </c>
      <c r="E63" s="90"/>
      <c r="F63" s="30" t="s">
        <v>6</v>
      </c>
    </row>
    <row r="64" spans="1:6" s="17" customFormat="1" ht="45" x14ac:dyDescent="0.25">
      <c r="A64" s="24" t="s">
        <v>369</v>
      </c>
      <c r="B64" s="243" t="s">
        <v>1295</v>
      </c>
      <c r="C64" s="19" t="s">
        <v>5</v>
      </c>
      <c r="D64" s="29" t="s">
        <v>156</v>
      </c>
      <c r="E64" s="90"/>
      <c r="F64" s="30" t="s">
        <v>6</v>
      </c>
    </row>
    <row r="65" spans="1:6" s="17" customFormat="1" ht="75" x14ac:dyDescent="0.25">
      <c r="A65" s="24" t="s">
        <v>370</v>
      </c>
      <c r="B65" s="243" t="s">
        <v>1296</v>
      </c>
      <c r="C65" s="19" t="s">
        <v>5</v>
      </c>
      <c r="D65" s="29" t="s">
        <v>156</v>
      </c>
      <c r="E65" s="90"/>
      <c r="F65" s="30" t="s">
        <v>6</v>
      </c>
    </row>
    <row r="66" spans="1:6" s="17" customFormat="1" ht="45" x14ac:dyDescent="0.25">
      <c r="A66" s="24" t="s">
        <v>371</v>
      </c>
      <c r="B66" s="243" t="s">
        <v>1297</v>
      </c>
      <c r="C66" s="19" t="s">
        <v>5</v>
      </c>
      <c r="D66" s="29" t="s">
        <v>156</v>
      </c>
      <c r="E66" s="90"/>
      <c r="F66" s="30" t="s">
        <v>6</v>
      </c>
    </row>
    <row r="67" spans="1:6" s="17" customFormat="1" ht="75" x14ac:dyDescent="0.25">
      <c r="A67" s="24" t="s">
        <v>372</v>
      </c>
      <c r="B67" s="243" t="s">
        <v>294</v>
      </c>
      <c r="C67" s="19" t="s">
        <v>5</v>
      </c>
      <c r="D67" s="29" t="s">
        <v>156</v>
      </c>
      <c r="E67" s="90"/>
      <c r="F67" s="30" t="s">
        <v>6</v>
      </c>
    </row>
    <row r="68" spans="1:6" ht="60" x14ac:dyDescent="0.25">
      <c r="A68" s="24" t="s">
        <v>373</v>
      </c>
      <c r="B68" s="246" t="s">
        <v>1298</v>
      </c>
      <c r="C68" s="19" t="s">
        <v>5</v>
      </c>
      <c r="D68" s="29" t="s">
        <v>156</v>
      </c>
      <c r="E68" s="90"/>
      <c r="F68" s="30" t="s">
        <v>6</v>
      </c>
    </row>
    <row r="69" spans="1:6" ht="105" x14ac:dyDescent="0.25">
      <c r="A69" s="24" t="s">
        <v>374</v>
      </c>
      <c r="B69" s="246" t="s">
        <v>1299</v>
      </c>
      <c r="C69" s="19" t="s">
        <v>5</v>
      </c>
      <c r="D69" s="29" t="s">
        <v>156</v>
      </c>
      <c r="E69" s="90"/>
      <c r="F69" s="30" t="s">
        <v>6</v>
      </c>
    </row>
    <row r="70" spans="1:6" ht="75" x14ac:dyDescent="0.25">
      <c r="A70" s="24" t="s">
        <v>375</v>
      </c>
      <c r="B70" s="246" t="s">
        <v>1300</v>
      </c>
      <c r="C70" s="19"/>
      <c r="D70" s="29"/>
      <c r="E70" s="90"/>
      <c r="F70" s="30" t="s">
        <v>6</v>
      </c>
    </row>
    <row r="71" spans="1:6" ht="45" x14ac:dyDescent="0.25">
      <c r="A71" s="24" t="s">
        <v>376</v>
      </c>
      <c r="B71" s="246" t="s">
        <v>1301</v>
      </c>
      <c r="C71" s="19" t="s">
        <v>5</v>
      </c>
      <c r="D71" s="29" t="s">
        <v>156</v>
      </c>
      <c r="E71" s="90"/>
      <c r="F71" s="30" t="s">
        <v>6</v>
      </c>
    </row>
    <row r="72" spans="1:6" ht="45" x14ac:dyDescent="0.25">
      <c r="A72" s="24" t="s">
        <v>377</v>
      </c>
      <c r="B72" s="246" t="s">
        <v>1302</v>
      </c>
      <c r="C72" s="19" t="s">
        <v>5</v>
      </c>
      <c r="D72" s="29" t="s">
        <v>156</v>
      </c>
      <c r="E72" s="90"/>
      <c r="F72" s="30" t="s">
        <v>6</v>
      </c>
    </row>
    <row r="73" spans="1:6" ht="150" x14ac:dyDescent="0.25">
      <c r="A73" s="24" t="s">
        <v>378</v>
      </c>
      <c r="B73" s="246" t="s">
        <v>1303</v>
      </c>
      <c r="C73" s="19" t="s">
        <v>5</v>
      </c>
      <c r="D73" s="29" t="s">
        <v>156</v>
      </c>
      <c r="E73" s="90"/>
      <c r="F73" s="30" t="s">
        <v>6</v>
      </c>
    </row>
    <row r="74" spans="1:6" ht="105" x14ac:dyDescent="0.25">
      <c r="A74" s="24" t="s">
        <v>379</v>
      </c>
      <c r="B74" s="246" t="s">
        <v>1304</v>
      </c>
      <c r="C74" s="19" t="s">
        <v>5</v>
      </c>
      <c r="D74" s="29" t="s">
        <v>156</v>
      </c>
      <c r="E74" s="90"/>
      <c r="F74" s="30" t="s">
        <v>6</v>
      </c>
    </row>
    <row r="75" spans="1:6" ht="60" x14ac:dyDescent="0.25">
      <c r="A75" s="24" t="s">
        <v>380</v>
      </c>
      <c r="B75" s="246" t="s">
        <v>1305</v>
      </c>
      <c r="C75" s="19" t="s">
        <v>5</v>
      </c>
      <c r="D75" s="29" t="s">
        <v>156</v>
      </c>
      <c r="E75" s="90"/>
      <c r="F75" s="30" t="s">
        <v>6</v>
      </c>
    </row>
    <row r="76" spans="1:6" ht="60" x14ac:dyDescent="0.25">
      <c r="A76" s="24" t="s">
        <v>381</v>
      </c>
      <c r="B76" s="246" t="s">
        <v>1307</v>
      </c>
      <c r="C76" s="19" t="s">
        <v>5</v>
      </c>
      <c r="D76" s="29" t="s">
        <v>156</v>
      </c>
      <c r="E76" s="90"/>
      <c r="F76" s="30" t="s">
        <v>6</v>
      </c>
    </row>
    <row r="77" spans="1:6" ht="45" x14ac:dyDescent="0.25">
      <c r="A77" s="24" t="s">
        <v>382</v>
      </c>
      <c r="B77" s="246" t="s">
        <v>1306</v>
      </c>
      <c r="C77" s="19" t="s">
        <v>5</v>
      </c>
      <c r="D77" s="29" t="s">
        <v>156</v>
      </c>
      <c r="E77" s="90"/>
      <c r="F77" s="30" t="s">
        <v>6</v>
      </c>
    </row>
    <row r="78" spans="1:6" ht="90" x14ac:dyDescent="0.25">
      <c r="A78" s="24" t="s">
        <v>383</v>
      </c>
      <c r="B78" s="175" t="s">
        <v>1405</v>
      </c>
      <c r="C78" s="19" t="s">
        <v>5</v>
      </c>
      <c r="D78" s="29" t="s">
        <v>156</v>
      </c>
      <c r="E78" s="90"/>
      <c r="F78" s="30" t="s">
        <v>6</v>
      </c>
    </row>
    <row r="79" spans="1:6" s="17" customFormat="1" ht="15.75" thickBot="1" x14ac:dyDescent="0.3">
      <c r="A79" s="16"/>
      <c r="B79" s="16"/>
      <c r="C79" s="16"/>
      <c r="D79" s="16"/>
      <c r="E79" s="129"/>
      <c r="F79" s="129"/>
    </row>
    <row r="80" spans="1:6" s="17" customFormat="1" ht="18.75" x14ac:dyDescent="0.25">
      <c r="A80" s="115" t="s">
        <v>479</v>
      </c>
      <c r="B80" s="116" t="s">
        <v>475</v>
      </c>
      <c r="C80" s="42"/>
      <c r="D80" s="35"/>
      <c r="E80" s="93"/>
      <c r="F80" s="94"/>
    </row>
    <row r="81" spans="1:6" s="17" customFormat="1" ht="48" x14ac:dyDescent="0.25">
      <c r="A81" s="43" t="s">
        <v>2</v>
      </c>
      <c r="B81" s="44" t="s">
        <v>1</v>
      </c>
      <c r="C81" s="44" t="s">
        <v>3</v>
      </c>
      <c r="D81" s="38" t="s">
        <v>69</v>
      </c>
      <c r="E81" s="95" t="s">
        <v>71</v>
      </c>
      <c r="F81" s="96" t="s">
        <v>70</v>
      </c>
    </row>
    <row r="82" spans="1:6" ht="75" x14ac:dyDescent="0.2">
      <c r="A82" s="247" t="s">
        <v>483</v>
      </c>
      <c r="B82" s="203" t="s">
        <v>1308</v>
      </c>
      <c r="C82" s="19" t="s">
        <v>5</v>
      </c>
      <c r="D82" s="29" t="s">
        <v>156</v>
      </c>
      <c r="E82" s="90"/>
      <c r="F82" s="30" t="s">
        <v>6</v>
      </c>
    </row>
    <row r="83" spans="1:6" ht="60" x14ac:dyDescent="0.25">
      <c r="A83" s="247" t="s">
        <v>484</v>
      </c>
      <c r="B83" s="248" t="s">
        <v>1309</v>
      </c>
      <c r="C83" s="19" t="s">
        <v>5</v>
      </c>
      <c r="D83" s="29" t="s">
        <v>156</v>
      </c>
      <c r="E83" s="90"/>
      <c r="F83" s="30" t="s">
        <v>6</v>
      </c>
    </row>
    <row r="84" spans="1:6" ht="60" x14ac:dyDescent="0.25">
      <c r="A84" s="247" t="s">
        <v>485</v>
      </c>
      <c r="B84" s="248" t="s">
        <v>1310</v>
      </c>
      <c r="C84" s="19" t="s">
        <v>5</v>
      </c>
      <c r="D84" s="29" t="s">
        <v>156</v>
      </c>
      <c r="E84" s="90"/>
      <c r="F84" s="30" t="s">
        <v>6</v>
      </c>
    </row>
    <row r="85" spans="1:6" ht="30" x14ac:dyDescent="0.2">
      <c r="A85" s="247" t="s">
        <v>486</v>
      </c>
      <c r="B85" s="203" t="s">
        <v>476</v>
      </c>
      <c r="C85" s="19" t="s">
        <v>5</v>
      </c>
      <c r="D85" s="29" t="s">
        <v>156</v>
      </c>
      <c r="E85" s="90"/>
      <c r="F85" s="30" t="s">
        <v>6</v>
      </c>
    </row>
    <row r="86" spans="1:6" ht="75" x14ac:dyDescent="0.25">
      <c r="A86" s="247" t="s">
        <v>487</v>
      </c>
      <c r="B86" s="248" t="s">
        <v>1311</v>
      </c>
      <c r="C86" s="19" t="s">
        <v>5</v>
      </c>
      <c r="D86" s="29" t="s">
        <v>156</v>
      </c>
      <c r="E86" s="90"/>
      <c r="F86" s="30" t="s">
        <v>6</v>
      </c>
    </row>
    <row r="87" spans="1:6" s="17" customFormat="1" ht="15.75" thickBot="1" x14ac:dyDescent="0.3">
      <c r="A87" s="16"/>
      <c r="B87" s="16"/>
      <c r="C87" s="16"/>
      <c r="D87" s="16"/>
      <c r="E87" s="129"/>
      <c r="F87" s="129"/>
    </row>
    <row r="88" spans="1:6" s="17" customFormat="1" ht="18.75" x14ac:dyDescent="0.25">
      <c r="A88" s="115" t="s">
        <v>480</v>
      </c>
      <c r="B88" s="116" t="s">
        <v>477</v>
      </c>
      <c r="C88" s="42"/>
      <c r="D88" s="35"/>
      <c r="E88" s="93"/>
      <c r="F88" s="94"/>
    </row>
    <row r="89" spans="1:6" s="17" customFormat="1" ht="48" x14ac:dyDescent="0.25">
      <c r="A89" s="43" t="s">
        <v>2</v>
      </c>
      <c r="B89" s="44" t="s">
        <v>1</v>
      </c>
      <c r="C89" s="44" t="s">
        <v>3</v>
      </c>
      <c r="D89" s="38" t="s">
        <v>69</v>
      </c>
      <c r="E89" s="95" t="s">
        <v>1338</v>
      </c>
      <c r="F89" s="96" t="s">
        <v>70</v>
      </c>
    </row>
    <row r="90" spans="1:6" ht="225" x14ac:dyDescent="0.2">
      <c r="A90" s="247" t="s">
        <v>488</v>
      </c>
      <c r="B90" s="203" t="s">
        <v>495</v>
      </c>
      <c r="C90" s="19" t="s">
        <v>5</v>
      </c>
      <c r="D90" s="29" t="s">
        <v>156</v>
      </c>
      <c r="E90" s="90" t="s">
        <v>496</v>
      </c>
      <c r="F90" s="30" t="s">
        <v>6</v>
      </c>
    </row>
    <row r="91" spans="1:6" s="17" customFormat="1" ht="15.75" thickBot="1" x14ac:dyDescent="0.3">
      <c r="A91" s="16"/>
      <c r="B91" s="16"/>
      <c r="C91" s="16"/>
      <c r="D91" s="16"/>
      <c r="E91" s="129"/>
      <c r="F91" s="129"/>
    </row>
    <row r="92" spans="1:6" s="17" customFormat="1" ht="18.75" x14ac:dyDescent="0.25">
      <c r="A92" s="115" t="s">
        <v>481</v>
      </c>
      <c r="B92" s="116" t="s">
        <v>478</v>
      </c>
      <c r="C92" s="42"/>
      <c r="D92" s="35"/>
      <c r="E92" s="93"/>
      <c r="F92" s="94"/>
    </row>
    <row r="93" spans="1:6" s="17" customFormat="1" ht="48" x14ac:dyDescent="0.25">
      <c r="A93" s="43" t="s">
        <v>2</v>
      </c>
      <c r="B93" s="44" t="s">
        <v>1</v>
      </c>
      <c r="C93" s="44" t="s">
        <v>3</v>
      </c>
      <c r="D93" s="38" t="s">
        <v>69</v>
      </c>
      <c r="E93" s="95" t="s">
        <v>71</v>
      </c>
      <c r="F93" s="96" t="s">
        <v>70</v>
      </c>
    </row>
    <row r="94" spans="1:6" ht="60" x14ac:dyDescent="0.25">
      <c r="A94" s="247" t="s">
        <v>489</v>
      </c>
      <c r="B94" s="248" t="s">
        <v>1312</v>
      </c>
      <c r="C94" s="19" t="s">
        <v>5</v>
      </c>
      <c r="D94" s="29" t="s">
        <v>156</v>
      </c>
      <c r="E94" s="90"/>
      <c r="F94" s="30" t="s">
        <v>6</v>
      </c>
    </row>
    <row r="95" spans="1:6" ht="90" x14ac:dyDescent="0.25">
      <c r="A95" s="247" t="s">
        <v>490</v>
      </c>
      <c r="B95" s="248" t="s">
        <v>1313</v>
      </c>
      <c r="C95" s="19" t="s">
        <v>5</v>
      </c>
      <c r="D95" s="29" t="s">
        <v>156</v>
      </c>
      <c r="E95" s="90"/>
      <c r="F95" s="30" t="s">
        <v>6</v>
      </c>
    </row>
    <row r="96" spans="1:6" ht="60" x14ac:dyDescent="0.2">
      <c r="A96" s="247" t="s">
        <v>498</v>
      </c>
      <c r="B96" s="243" t="s">
        <v>1314</v>
      </c>
      <c r="C96" s="19" t="s">
        <v>5</v>
      </c>
      <c r="D96" s="29" t="s">
        <v>156</v>
      </c>
      <c r="E96" s="90"/>
      <c r="F96" s="30" t="s">
        <v>6</v>
      </c>
    </row>
    <row r="97" spans="1:6" s="17" customFormat="1" ht="15.75" thickBot="1" x14ac:dyDescent="0.3">
      <c r="A97" s="16"/>
      <c r="B97" s="16"/>
      <c r="C97" s="16"/>
      <c r="D97" s="16"/>
      <c r="E97" s="129"/>
      <c r="F97" s="129"/>
    </row>
    <row r="98" spans="1:6" s="17" customFormat="1" ht="18.75" x14ac:dyDescent="0.25">
      <c r="A98" s="115" t="s">
        <v>482</v>
      </c>
      <c r="B98" s="116" t="s">
        <v>73</v>
      </c>
      <c r="C98" s="42"/>
      <c r="D98" s="35"/>
      <c r="E98" s="93"/>
      <c r="F98" s="94"/>
    </row>
    <row r="99" spans="1:6" s="17" customFormat="1" ht="48" x14ac:dyDescent="0.25">
      <c r="A99" s="43" t="s">
        <v>2</v>
      </c>
      <c r="B99" s="44" t="s">
        <v>1</v>
      </c>
      <c r="C99" s="44" t="s">
        <v>3</v>
      </c>
      <c r="D99" s="38" t="s">
        <v>69</v>
      </c>
      <c r="E99" s="95" t="s">
        <v>71</v>
      </c>
      <c r="F99" s="96" t="s">
        <v>70</v>
      </c>
    </row>
    <row r="100" spans="1:6" ht="45" x14ac:dyDescent="0.25">
      <c r="A100" s="247" t="s">
        <v>491</v>
      </c>
      <c r="B100" s="248" t="s">
        <v>1315</v>
      </c>
      <c r="C100" s="19" t="s">
        <v>5</v>
      </c>
      <c r="D100" s="29" t="s">
        <v>156</v>
      </c>
      <c r="E100" s="90"/>
      <c r="F100" s="30" t="s">
        <v>6</v>
      </c>
    </row>
    <row r="101" spans="1:6" ht="60" x14ac:dyDescent="0.25">
      <c r="A101" s="247" t="s">
        <v>492</v>
      </c>
      <c r="B101" s="248" t="s">
        <v>1316</v>
      </c>
      <c r="C101" s="19" t="s">
        <v>5</v>
      </c>
      <c r="D101" s="29" t="s">
        <v>156</v>
      </c>
      <c r="E101" s="90"/>
      <c r="F101" s="30" t="s">
        <v>6</v>
      </c>
    </row>
    <row r="102" spans="1:6" ht="60" x14ac:dyDescent="0.25">
      <c r="A102" s="247" t="s">
        <v>493</v>
      </c>
      <c r="B102" s="248" t="s">
        <v>1317</v>
      </c>
      <c r="C102" s="19" t="s">
        <v>5</v>
      </c>
      <c r="D102" s="29" t="s">
        <v>156</v>
      </c>
      <c r="E102" s="90"/>
      <c r="F102" s="30" t="s">
        <v>6</v>
      </c>
    </row>
    <row r="103" spans="1:6" ht="30" x14ac:dyDescent="0.25">
      <c r="A103" s="247" t="s">
        <v>494</v>
      </c>
      <c r="B103" s="248" t="s">
        <v>1318</v>
      </c>
      <c r="C103" s="19" t="s">
        <v>5</v>
      </c>
      <c r="D103" s="28" t="s">
        <v>156</v>
      </c>
      <c r="E103" s="90"/>
      <c r="F103" s="30" t="s">
        <v>6</v>
      </c>
    </row>
    <row r="104" spans="1:6" s="17" customFormat="1" ht="45" x14ac:dyDescent="0.25">
      <c r="A104" s="247" t="s">
        <v>497</v>
      </c>
      <c r="B104" s="18" t="s">
        <v>1319</v>
      </c>
      <c r="C104" s="19" t="s">
        <v>5</v>
      </c>
      <c r="D104" s="29" t="s">
        <v>156</v>
      </c>
      <c r="E104" s="90"/>
      <c r="F104" s="30" t="s">
        <v>6</v>
      </c>
    </row>
    <row r="105" spans="1:6" ht="15" x14ac:dyDescent="0.25">
      <c r="B105" s="266"/>
    </row>
    <row r="106" spans="1:6" ht="15" x14ac:dyDescent="0.25">
      <c r="B106" s="266"/>
    </row>
  </sheetData>
  <mergeCells count="1">
    <mergeCell ref="B1:E1"/>
  </mergeCells>
  <phoneticPr fontId="22" type="noConversion"/>
  <dataValidations count="3">
    <dataValidation type="list" allowBlank="1" showInputMessage="1" showErrorMessage="1" sqref="D90:D91 D100:D104 D94:D97 D5:D87" xr:uid="{00000000-0002-0000-0600-000002000000}">
      <formula1>"Optioneel,Verplicht,N.v.t"</formula1>
    </dataValidation>
    <dataValidation type="list" allowBlank="1" showInputMessage="1" showErrorMessage="1" sqref="C90:C91 C94:C97 C100:C104 C5:C87" xr:uid="{66DEE69E-D3A4-4BE4-98C4-EFF8A4B94406}">
      <formula1>$C$4:$C$67</formula1>
    </dataValidation>
    <dataValidation type="list" allowBlank="1" showInputMessage="1" showErrorMessage="1" sqref="F5:F78 F82:F86 F90 F94:F96 F100:F104" xr:uid="{E0E62B31-CD0C-47D1-A934-58AE2F2E06A4}">
      <formula1>"Ja,Nee,-"</formula1>
    </dataValidation>
  </dataValidations>
  <pageMargins left="0.7" right="0.7" top="0.75" bottom="0.75" header="0.3" footer="0.3"/>
  <pageSetup paperSize="9" scale="76" fitToHeight="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B1EB87-4F75-4C68-B759-BA11FBA5AE4D}">
  <sheetPr>
    <pageSetUpPr fitToPage="1"/>
  </sheetPr>
  <dimension ref="A1:F50"/>
  <sheetViews>
    <sheetView workbookViewId="0">
      <selection activeCell="A35" sqref="A35:F35"/>
    </sheetView>
  </sheetViews>
  <sheetFormatPr defaultColWidth="9.28515625" defaultRowHeight="14.25" x14ac:dyDescent="0.2"/>
  <cols>
    <col min="1" max="1" width="11.7109375" style="101" customWidth="1"/>
    <col min="2" max="2" width="64.5703125" style="101" customWidth="1"/>
    <col min="3" max="3" width="19" style="102" customWidth="1"/>
    <col min="4" max="4" width="14.42578125" style="103" customWidth="1"/>
    <col min="5" max="5" width="53.42578125" style="100" customWidth="1"/>
    <col min="6" max="6" width="14.7109375" style="104" bestFit="1" customWidth="1"/>
    <col min="7" max="16384" width="9.28515625" style="100"/>
  </cols>
  <sheetData>
    <row r="1" spans="1:6" s="21" customFormat="1" ht="23.25" x14ac:dyDescent="0.25">
      <c r="A1" s="112"/>
      <c r="B1" s="113" t="s">
        <v>466</v>
      </c>
      <c r="C1" s="112"/>
      <c r="D1" s="112"/>
      <c r="E1" s="110"/>
      <c r="F1" s="111"/>
    </row>
    <row r="2" spans="1:6" s="21" customFormat="1" ht="15.75" thickBot="1" x14ac:dyDescent="0.3">
      <c r="A2" s="112"/>
      <c r="B2" s="112"/>
      <c r="C2" s="112"/>
      <c r="D2" s="112"/>
      <c r="E2" s="110"/>
      <c r="F2" s="111"/>
    </row>
    <row r="3" spans="1:6" s="17" customFormat="1" ht="37.5" x14ac:dyDescent="0.25">
      <c r="A3" s="115" t="s">
        <v>987</v>
      </c>
      <c r="B3" s="116" t="s">
        <v>73</v>
      </c>
      <c r="C3" s="42"/>
      <c r="D3" s="35"/>
      <c r="E3" s="93"/>
      <c r="F3" s="94"/>
    </row>
    <row r="4" spans="1:6" s="17" customFormat="1" ht="48" x14ac:dyDescent="0.25">
      <c r="A4" s="43" t="s">
        <v>2</v>
      </c>
      <c r="B4" s="44" t="s">
        <v>1</v>
      </c>
      <c r="C4" s="44" t="s">
        <v>3</v>
      </c>
      <c r="D4" s="38" t="s">
        <v>69</v>
      </c>
      <c r="E4" s="95" t="s">
        <v>71</v>
      </c>
      <c r="F4" s="96" t="s">
        <v>70</v>
      </c>
    </row>
    <row r="5" spans="1:6" s="17" customFormat="1" ht="45" x14ac:dyDescent="0.25">
      <c r="A5" s="24" t="s">
        <v>385</v>
      </c>
      <c r="B5" s="252" t="s">
        <v>1371</v>
      </c>
      <c r="C5" s="19" t="s">
        <v>5</v>
      </c>
      <c r="D5" s="29" t="s">
        <v>156</v>
      </c>
      <c r="E5" s="90"/>
      <c r="F5" s="30" t="s">
        <v>6</v>
      </c>
    </row>
    <row r="6" spans="1:6" s="17" customFormat="1" ht="60" x14ac:dyDescent="0.25">
      <c r="A6" s="24" t="s">
        <v>386</v>
      </c>
      <c r="B6" s="252" t="s">
        <v>1372</v>
      </c>
      <c r="C6" s="19" t="s">
        <v>5</v>
      </c>
      <c r="D6" s="29" t="s">
        <v>156</v>
      </c>
      <c r="E6" s="90"/>
      <c r="F6" s="30" t="s">
        <v>6</v>
      </c>
    </row>
    <row r="7" spans="1:6" s="17" customFormat="1" ht="90" x14ac:dyDescent="0.25">
      <c r="A7" s="24" t="s">
        <v>387</v>
      </c>
      <c r="B7" s="252" t="s">
        <v>1373</v>
      </c>
      <c r="C7" s="19" t="s">
        <v>5</v>
      </c>
      <c r="D7" s="29" t="s">
        <v>156</v>
      </c>
      <c r="E7" s="90"/>
      <c r="F7" s="30" t="s">
        <v>6</v>
      </c>
    </row>
    <row r="8" spans="1:6" s="17" customFormat="1" ht="105" x14ac:dyDescent="0.25">
      <c r="A8" s="24" t="s">
        <v>388</v>
      </c>
      <c r="B8" s="252" t="s">
        <v>1374</v>
      </c>
      <c r="C8" s="19" t="s">
        <v>5</v>
      </c>
      <c r="D8" s="29" t="s">
        <v>156</v>
      </c>
      <c r="E8" s="90"/>
      <c r="F8" s="30" t="s">
        <v>6</v>
      </c>
    </row>
    <row r="9" spans="1:6" s="17" customFormat="1" ht="60" x14ac:dyDescent="0.25">
      <c r="A9" s="24" t="s">
        <v>389</v>
      </c>
      <c r="B9" s="252" t="s">
        <v>1394</v>
      </c>
      <c r="C9" s="19" t="s">
        <v>5</v>
      </c>
      <c r="D9" s="29" t="s">
        <v>156</v>
      </c>
      <c r="E9" s="90"/>
      <c r="F9" s="30" t="s">
        <v>6</v>
      </c>
    </row>
    <row r="10" spans="1:6" s="17" customFormat="1" ht="60" x14ac:dyDescent="0.25">
      <c r="A10" s="24" t="s">
        <v>390</v>
      </c>
      <c r="B10" s="252" t="s">
        <v>1375</v>
      </c>
      <c r="C10" s="19" t="s">
        <v>5</v>
      </c>
      <c r="D10" s="29" t="s">
        <v>156</v>
      </c>
      <c r="E10" s="90"/>
      <c r="F10" s="30" t="s">
        <v>6</v>
      </c>
    </row>
    <row r="11" spans="1:6" s="17" customFormat="1" ht="60" x14ac:dyDescent="0.25">
      <c r="A11" s="24" t="s">
        <v>391</v>
      </c>
      <c r="B11" s="252" t="s">
        <v>1376</v>
      </c>
      <c r="C11" s="19" t="s">
        <v>5</v>
      </c>
      <c r="D11" s="29" t="s">
        <v>156</v>
      </c>
      <c r="E11" s="90"/>
      <c r="F11" s="30" t="s">
        <v>6</v>
      </c>
    </row>
    <row r="12" spans="1:6" s="17" customFormat="1" ht="45" x14ac:dyDescent="0.25">
      <c r="A12" s="24" t="s">
        <v>392</v>
      </c>
      <c r="B12" s="252" t="s">
        <v>1395</v>
      </c>
      <c r="C12" s="19" t="s">
        <v>5</v>
      </c>
      <c r="D12" s="29" t="s">
        <v>156</v>
      </c>
      <c r="E12" s="90"/>
      <c r="F12" s="30" t="s">
        <v>6</v>
      </c>
    </row>
    <row r="13" spans="1:6" s="17" customFormat="1" ht="45" x14ac:dyDescent="0.25">
      <c r="A13" s="24" t="s">
        <v>393</v>
      </c>
      <c r="B13" s="252" t="s">
        <v>1377</v>
      </c>
      <c r="C13" s="19" t="s">
        <v>5</v>
      </c>
      <c r="D13" s="29" t="s">
        <v>156</v>
      </c>
      <c r="E13" s="90"/>
      <c r="F13" s="30" t="s">
        <v>6</v>
      </c>
    </row>
    <row r="14" spans="1:6" s="17" customFormat="1" ht="60" x14ac:dyDescent="0.25">
      <c r="A14" s="24" t="s">
        <v>394</v>
      </c>
      <c r="B14" s="252" t="s">
        <v>1378</v>
      </c>
      <c r="C14" s="19" t="s">
        <v>5</v>
      </c>
      <c r="D14" s="29" t="s">
        <v>156</v>
      </c>
      <c r="E14" s="90"/>
      <c r="F14" s="30" t="s">
        <v>6</v>
      </c>
    </row>
    <row r="15" spans="1:6" ht="15" thickBot="1" x14ac:dyDescent="0.25"/>
    <row r="16" spans="1:6" ht="37.5" x14ac:dyDescent="0.2">
      <c r="A16" s="40" t="s">
        <v>1000</v>
      </c>
      <c r="B16" s="41" t="s">
        <v>996</v>
      </c>
      <c r="C16" s="42"/>
      <c r="D16" s="35"/>
      <c r="E16" s="35"/>
      <c r="F16" s="36"/>
    </row>
    <row r="17" spans="1:6" ht="48" x14ac:dyDescent="0.2">
      <c r="A17" s="43" t="s">
        <v>2</v>
      </c>
      <c r="B17" s="44" t="s">
        <v>1</v>
      </c>
      <c r="C17" s="44" t="s">
        <v>3</v>
      </c>
      <c r="D17" s="38" t="s">
        <v>69</v>
      </c>
      <c r="E17" s="38" t="s">
        <v>71</v>
      </c>
      <c r="F17" s="39" t="s">
        <v>70</v>
      </c>
    </row>
    <row r="18" spans="1:6" ht="60" x14ac:dyDescent="0.2">
      <c r="A18" s="24" t="s">
        <v>1001</v>
      </c>
      <c r="B18" s="22" t="s">
        <v>991</v>
      </c>
      <c r="C18" s="28" t="s">
        <v>5</v>
      </c>
      <c r="D18" s="28" t="s">
        <v>156</v>
      </c>
      <c r="E18" s="90"/>
      <c r="F18" s="30" t="s">
        <v>6</v>
      </c>
    </row>
    <row r="19" spans="1:6" ht="90" x14ac:dyDescent="0.2">
      <c r="A19" s="24" t="s">
        <v>1002</v>
      </c>
      <c r="B19" s="22" t="s">
        <v>1320</v>
      </c>
      <c r="C19" s="28" t="s">
        <v>5</v>
      </c>
      <c r="D19" s="28" t="s">
        <v>156</v>
      </c>
      <c r="E19" s="90"/>
      <c r="F19" s="30" t="s">
        <v>6</v>
      </c>
    </row>
    <row r="20" spans="1:6" s="17" customFormat="1" ht="105" x14ac:dyDescent="0.25">
      <c r="A20" s="24" t="s">
        <v>1003</v>
      </c>
      <c r="B20" s="252" t="s">
        <v>1321</v>
      </c>
      <c r="C20" s="19" t="s">
        <v>5</v>
      </c>
      <c r="D20" s="29" t="s">
        <v>156</v>
      </c>
      <c r="E20" s="90"/>
      <c r="F20" s="30" t="s">
        <v>6</v>
      </c>
    </row>
    <row r="21" spans="1:6" s="17" customFormat="1" ht="90" x14ac:dyDescent="0.25">
      <c r="A21" s="24" t="s">
        <v>1004</v>
      </c>
      <c r="B21" s="252" t="s">
        <v>1322</v>
      </c>
      <c r="C21" s="19" t="s">
        <v>5</v>
      </c>
      <c r="D21" s="29" t="s">
        <v>156</v>
      </c>
      <c r="E21" s="90"/>
      <c r="F21" s="30" t="s">
        <v>6</v>
      </c>
    </row>
    <row r="22" spans="1:6" s="17" customFormat="1" ht="60" x14ac:dyDescent="0.25">
      <c r="A22" s="24" t="s">
        <v>1005</v>
      </c>
      <c r="B22" s="252" t="s">
        <v>1323</v>
      </c>
      <c r="C22" s="19" t="s">
        <v>5</v>
      </c>
      <c r="D22" s="29" t="s">
        <v>156</v>
      </c>
      <c r="E22" s="90"/>
      <c r="F22" s="30" t="s">
        <v>6</v>
      </c>
    </row>
    <row r="23" spans="1:6" s="17" customFormat="1" ht="105" x14ac:dyDescent="0.25">
      <c r="A23" s="24" t="s">
        <v>1006</v>
      </c>
      <c r="B23" s="252" t="s">
        <v>1324</v>
      </c>
      <c r="C23" s="19" t="s">
        <v>5</v>
      </c>
      <c r="D23" s="29" t="s">
        <v>156</v>
      </c>
      <c r="E23" s="90"/>
      <c r="F23" s="30" t="s">
        <v>6</v>
      </c>
    </row>
    <row r="24" spans="1:6" s="17" customFormat="1" ht="45" x14ac:dyDescent="0.25">
      <c r="A24" s="24" t="s">
        <v>1007</v>
      </c>
      <c r="B24" s="252" t="s">
        <v>1325</v>
      </c>
      <c r="C24" s="19" t="s">
        <v>5</v>
      </c>
      <c r="D24" s="29" t="s">
        <v>156</v>
      </c>
      <c r="E24" s="90"/>
      <c r="F24" s="30" t="s">
        <v>6</v>
      </c>
    </row>
    <row r="25" spans="1:6" s="17" customFormat="1" ht="60" x14ac:dyDescent="0.25">
      <c r="A25" s="24" t="s">
        <v>1008</v>
      </c>
      <c r="B25" s="252" t="s">
        <v>1326</v>
      </c>
      <c r="C25" s="19" t="s">
        <v>5</v>
      </c>
      <c r="D25" s="29" t="s">
        <v>156</v>
      </c>
      <c r="E25" s="90"/>
      <c r="F25" s="30" t="s">
        <v>6</v>
      </c>
    </row>
    <row r="26" spans="1:6" s="17" customFormat="1" ht="45" x14ac:dyDescent="0.25">
      <c r="A26" s="24" t="s">
        <v>1009</v>
      </c>
      <c r="B26" s="252" t="s">
        <v>1327</v>
      </c>
      <c r="C26" s="19" t="s">
        <v>5</v>
      </c>
      <c r="D26" s="29" t="s">
        <v>156</v>
      </c>
      <c r="E26" s="90"/>
      <c r="F26" s="30" t="s">
        <v>6</v>
      </c>
    </row>
    <row r="27" spans="1:6" s="17" customFormat="1" ht="45" x14ac:dyDescent="0.25">
      <c r="A27" s="24" t="s">
        <v>1010</v>
      </c>
      <c r="B27" s="252" t="s">
        <v>1328</v>
      </c>
      <c r="C27" s="19" t="s">
        <v>5</v>
      </c>
      <c r="D27" s="29" t="s">
        <v>156</v>
      </c>
      <c r="E27" s="90"/>
      <c r="F27" s="30" t="s">
        <v>6</v>
      </c>
    </row>
    <row r="28" spans="1:6" ht="15" thickBot="1" x14ac:dyDescent="0.25"/>
    <row r="29" spans="1:6" ht="37.5" x14ac:dyDescent="0.2">
      <c r="A29" s="40" t="s">
        <v>1011</v>
      </c>
      <c r="B29" s="41" t="s">
        <v>997</v>
      </c>
      <c r="C29" s="42"/>
      <c r="D29" s="35"/>
      <c r="E29" s="35"/>
      <c r="F29" s="36"/>
    </row>
    <row r="30" spans="1:6" ht="48" x14ac:dyDescent="0.2">
      <c r="A30" s="43" t="s">
        <v>2</v>
      </c>
      <c r="B30" s="44" t="s">
        <v>1</v>
      </c>
      <c r="C30" s="44" t="s">
        <v>3</v>
      </c>
      <c r="D30" s="38" t="s">
        <v>69</v>
      </c>
      <c r="E30" s="38" t="s">
        <v>71</v>
      </c>
      <c r="F30" s="39" t="s">
        <v>70</v>
      </c>
    </row>
    <row r="31" spans="1:6" ht="45" x14ac:dyDescent="0.2">
      <c r="A31" s="24" t="s">
        <v>1012</v>
      </c>
      <c r="B31" s="22" t="s">
        <v>1486</v>
      </c>
      <c r="C31" s="28" t="s">
        <v>5</v>
      </c>
      <c r="D31" s="28" t="s">
        <v>156</v>
      </c>
      <c r="E31" s="251"/>
      <c r="F31" s="30" t="s">
        <v>6</v>
      </c>
    </row>
    <row r="32" spans="1:6" s="17" customFormat="1" ht="45" x14ac:dyDescent="0.25">
      <c r="A32" s="24" t="s">
        <v>1013</v>
      </c>
      <c r="B32" s="252" t="s">
        <v>1329</v>
      </c>
      <c r="C32" s="19" t="s">
        <v>5</v>
      </c>
      <c r="D32" s="29" t="s">
        <v>156</v>
      </c>
      <c r="E32" s="90"/>
      <c r="F32" s="30" t="s">
        <v>6</v>
      </c>
    </row>
    <row r="33" spans="1:6" s="17" customFormat="1" ht="45" x14ac:dyDescent="0.25">
      <c r="A33" s="24" t="s">
        <v>1014</v>
      </c>
      <c r="B33" s="252" t="s">
        <v>1330</v>
      </c>
      <c r="C33" s="19" t="s">
        <v>5</v>
      </c>
      <c r="D33" s="29" t="s">
        <v>156</v>
      </c>
      <c r="E33" s="90"/>
      <c r="F33" s="30" t="s">
        <v>6</v>
      </c>
    </row>
    <row r="34" spans="1:6" s="17" customFormat="1" ht="135" x14ac:dyDescent="0.25">
      <c r="A34" s="24" t="s">
        <v>1015</v>
      </c>
      <c r="B34" s="252" t="s">
        <v>1331</v>
      </c>
      <c r="C34" s="19" t="s">
        <v>5</v>
      </c>
      <c r="D34" s="29" t="s">
        <v>156</v>
      </c>
      <c r="E34" s="98"/>
      <c r="F34" s="30" t="s">
        <v>6</v>
      </c>
    </row>
    <row r="35" spans="1:6" s="17" customFormat="1" ht="30" x14ac:dyDescent="0.25">
      <c r="A35" s="303" t="s">
        <v>1016</v>
      </c>
      <c r="B35" s="311" t="s">
        <v>1489</v>
      </c>
      <c r="C35" s="312" t="s">
        <v>1485</v>
      </c>
      <c r="D35" s="296" t="s">
        <v>156</v>
      </c>
      <c r="E35" s="301"/>
      <c r="F35" s="298" t="s">
        <v>6</v>
      </c>
    </row>
    <row r="36" spans="1:6" s="17" customFormat="1" ht="60" x14ac:dyDescent="0.25">
      <c r="A36" s="24" t="s">
        <v>1017</v>
      </c>
      <c r="B36" s="252" t="s">
        <v>1332</v>
      </c>
      <c r="C36" s="19" t="s">
        <v>5</v>
      </c>
      <c r="D36" s="29" t="s">
        <v>156</v>
      </c>
      <c r="E36" s="90"/>
      <c r="F36" s="30" t="s">
        <v>6</v>
      </c>
    </row>
    <row r="37" spans="1:6" s="17" customFormat="1" ht="255" x14ac:dyDescent="0.25">
      <c r="A37" s="24" t="s">
        <v>1036</v>
      </c>
      <c r="B37" s="252" t="s">
        <v>1333</v>
      </c>
      <c r="C37" s="19" t="s">
        <v>5</v>
      </c>
      <c r="D37" s="29" t="s">
        <v>156</v>
      </c>
      <c r="E37" s="90"/>
      <c r="F37" s="30" t="s">
        <v>6</v>
      </c>
    </row>
    <row r="38" spans="1:6" s="17" customFormat="1" ht="45" x14ac:dyDescent="0.25">
      <c r="A38" s="24" t="s">
        <v>1037</v>
      </c>
      <c r="B38" s="252" t="s">
        <v>1334</v>
      </c>
      <c r="C38" s="19" t="s">
        <v>5</v>
      </c>
      <c r="D38" s="29" t="s">
        <v>156</v>
      </c>
      <c r="E38" s="90"/>
      <c r="F38" s="30" t="s">
        <v>6</v>
      </c>
    </row>
    <row r="39" spans="1:6" s="17" customFormat="1" ht="45" x14ac:dyDescent="0.25">
      <c r="A39" s="24" t="s">
        <v>1038</v>
      </c>
      <c r="B39" s="252" t="s">
        <v>1335</v>
      </c>
      <c r="C39" s="19" t="s">
        <v>5</v>
      </c>
      <c r="D39" s="29" t="s">
        <v>156</v>
      </c>
      <c r="E39" s="90"/>
      <c r="F39" s="30" t="s">
        <v>6</v>
      </c>
    </row>
    <row r="40" spans="1:6" s="17" customFormat="1" ht="45" x14ac:dyDescent="0.25">
      <c r="A40" s="24" t="s">
        <v>1039</v>
      </c>
      <c r="B40" s="252" t="s">
        <v>1336</v>
      </c>
      <c r="C40" s="19" t="s">
        <v>5</v>
      </c>
      <c r="D40" s="29" t="s">
        <v>156</v>
      </c>
      <c r="E40" s="90"/>
      <c r="F40" s="30" t="s">
        <v>6</v>
      </c>
    </row>
    <row r="41" spans="1:6" s="17" customFormat="1" ht="30" x14ac:dyDescent="0.25">
      <c r="A41" s="24" t="s">
        <v>1040</v>
      </c>
      <c r="B41" s="252" t="s">
        <v>1337</v>
      </c>
      <c r="C41" s="19" t="s">
        <v>5</v>
      </c>
      <c r="D41" s="29" t="s">
        <v>156</v>
      </c>
      <c r="E41" s="90"/>
      <c r="F41" s="30" t="s">
        <v>6</v>
      </c>
    </row>
    <row r="42" spans="1:6" ht="15" thickBot="1" x14ac:dyDescent="0.25"/>
    <row r="43" spans="1:6" ht="37.5" x14ac:dyDescent="0.2">
      <c r="A43" s="40" t="s">
        <v>1019</v>
      </c>
      <c r="B43" s="41" t="s">
        <v>993</v>
      </c>
      <c r="C43" s="42"/>
      <c r="D43" s="35"/>
      <c r="E43" s="35"/>
      <c r="F43" s="36"/>
    </row>
    <row r="44" spans="1:6" ht="48" x14ac:dyDescent="0.2">
      <c r="A44" s="43" t="s">
        <v>2</v>
      </c>
      <c r="B44" s="44"/>
      <c r="C44" s="44" t="s">
        <v>3</v>
      </c>
      <c r="D44" s="38" t="s">
        <v>69</v>
      </c>
      <c r="E44" s="38" t="s">
        <v>71</v>
      </c>
      <c r="F44" s="39" t="s">
        <v>70</v>
      </c>
    </row>
    <row r="45" spans="1:6" ht="105" x14ac:dyDescent="0.2">
      <c r="A45" s="24" t="s">
        <v>1020</v>
      </c>
      <c r="B45" s="18" t="s">
        <v>994</v>
      </c>
      <c r="C45" s="28" t="s">
        <v>5</v>
      </c>
      <c r="D45" s="28" t="s">
        <v>156</v>
      </c>
      <c r="E45" s="90"/>
      <c r="F45" s="30" t="s">
        <v>6</v>
      </c>
    </row>
    <row r="46" spans="1:6" ht="60" x14ac:dyDescent="0.2">
      <c r="A46" s="24" t="s">
        <v>1021</v>
      </c>
      <c r="B46" s="18" t="s">
        <v>998</v>
      </c>
      <c r="C46" s="28" t="s">
        <v>5</v>
      </c>
      <c r="D46" s="28" t="s">
        <v>156</v>
      </c>
      <c r="E46" s="90"/>
      <c r="F46" s="30" t="s">
        <v>6</v>
      </c>
    </row>
    <row r="47" spans="1:6" ht="45" x14ac:dyDescent="0.2">
      <c r="A47" s="24" t="s">
        <v>1022</v>
      </c>
      <c r="B47" s="18" t="s">
        <v>999</v>
      </c>
      <c r="C47" s="28" t="s">
        <v>5</v>
      </c>
      <c r="D47" s="28" t="s">
        <v>156</v>
      </c>
      <c r="E47" s="90"/>
      <c r="F47" s="30" t="s">
        <v>6</v>
      </c>
    </row>
    <row r="48" spans="1:6" ht="75" x14ac:dyDescent="0.2">
      <c r="A48" s="24" t="s">
        <v>1023</v>
      </c>
      <c r="B48" s="18" t="s">
        <v>995</v>
      </c>
      <c r="C48" s="28" t="s">
        <v>5</v>
      </c>
      <c r="D48" s="28" t="s">
        <v>156</v>
      </c>
      <c r="E48" s="90"/>
      <c r="F48" s="30" t="s">
        <v>6</v>
      </c>
    </row>
    <row r="49" spans="1:6" ht="15" x14ac:dyDescent="0.25">
      <c r="A49" s="16"/>
      <c r="B49" s="16"/>
      <c r="C49" s="16"/>
      <c r="D49" s="16"/>
      <c r="E49" s="249"/>
      <c r="F49" s="250"/>
    </row>
    <row r="50" spans="1:6" ht="15" x14ac:dyDescent="0.25">
      <c r="A50" s="16"/>
      <c r="B50" s="16"/>
      <c r="C50" s="16"/>
      <c r="D50" s="16"/>
      <c r="E50" s="249"/>
      <c r="F50" s="7"/>
    </row>
  </sheetData>
  <phoneticPr fontId="22" type="noConversion"/>
  <dataValidations count="4">
    <dataValidation type="list" allowBlank="1" showInputMessage="1" showErrorMessage="1" sqref="D45:D48 D18:D27 D5:D14 D31:D35 D36:E41" xr:uid="{6C036EE4-C392-49A5-9C2F-D67D80D12C8B}">
      <formula1>"Optioneel,Verplicht,N.v.t"</formula1>
    </dataValidation>
    <dataValidation type="list" allowBlank="1" showInputMessage="1" showErrorMessage="1" sqref="C45:C48 C14 C18:C19 C21:C27 C31:C34 C36:C41" xr:uid="{6CD6CEB4-EF0F-4FA4-85C2-6226572FC649}">
      <formula1>$C$2:$C$6</formula1>
    </dataValidation>
    <dataValidation type="list" allowBlank="1" showInputMessage="1" showErrorMessage="1" sqref="C20:C27 C5:C14 C32:C34 C36:C41" xr:uid="{BE159413-618A-4EEF-B843-2DE886BBE01A}">
      <formula1>$C$3:$C$51</formula1>
    </dataValidation>
    <dataValidation type="list" allowBlank="1" showInputMessage="1" showErrorMessage="1" sqref="F5:F14 F18:F27 F31:F41 F45:F48" xr:uid="{23BEF62C-6112-4E7D-8120-47F6FF6E7252}">
      <formula1>"Ja,Nee,-"</formula1>
    </dataValidation>
  </dataValidations>
  <pageMargins left="0.7" right="0.7" top="0.75" bottom="0.75" header="0.3" footer="0.3"/>
  <pageSetup paperSize="9" scale="73" fitToHeight="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607164-FCEE-4BE8-B602-D548A91B62C0}">
  <sheetPr>
    <pageSetUpPr fitToPage="1"/>
  </sheetPr>
  <dimension ref="A2:U58"/>
  <sheetViews>
    <sheetView workbookViewId="0">
      <selection activeCell="J17" sqref="J17"/>
    </sheetView>
  </sheetViews>
  <sheetFormatPr defaultRowHeight="15" x14ac:dyDescent="0.25"/>
  <cols>
    <col min="1" max="1" width="25.5703125" customWidth="1"/>
    <col min="2" max="2" width="16.42578125" customWidth="1"/>
    <col min="3" max="3" width="15.42578125" customWidth="1"/>
    <col min="4" max="4" width="13.140625" customWidth="1"/>
    <col min="5" max="5" width="12.85546875" customWidth="1"/>
    <col min="6" max="6" width="12.42578125" customWidth="1"/>
    <col min="7" max="18" width="9.42578125" customWidth="1"/>
    <col min="19" max="19" width="11.5703125" customWidth="1"/>
    <col min="20" max="20" width="14.28515625" customWidth="1"/>
  </cols>
  <sheetData>
    <row r="2" spans="1:8" x14ac:dyDescent="0.25">
      <c r="A2" s="261" t="s">
        <v>195</v>
      </c>
      <c r="B2" s="262"/>
      <c r="C2" s="262"/>
      <c r="D2" s="263"/>
      <c r="E2" s="264"/>
      <c r="F2" s="265"/>
    </row>
    <row r="3" spans="1:8" x14ac:dyDescent="0.25">
      <c r="A3" s="55"/>
      <c r="B3" s="55"/>
      <c r="C3" s="55"/>
      <c r="D3" s="55"/>
    </row>
    <row r="4" spans="1:8" x14ac:dyDescent="0.25">
      <c r="A4" s="64" t="s">
        <v>196</v>
      </c>
      <c r="B4" s="55"/>
      <c r="C4" s="55"/>
      <c r="D4" s="55"/>
    </row>
    <row r="5" spans="1:8" x14ac:dyDescent="0.25">
      <c r="A5" t="s">
        <v>197</v>
      </c>
      <c r="B5" s="55"/>
      <c r="C5" s="55"/>
      <c r="D5" s="55"/>
    </row>
    <row r="6" spans="1:8" x14ac:dyDescent="0.25">
      <c r="A6" s="55"/>
      <c r="B6" s="55"/>
      <c r="C6" s="253"/>
      <c r="D6" s="253" t="s">
        <v>198</v>
      </c>
      <c r="E6" s="253" t="s">
        <v>199</v>
      </c>
    </row>
    <row r="7" spans="1:8" x14ac:dyDescent="0.25">
      <c r="B7" s="55"/>
      <c r="C7" s="254" t="s">
        <v>200</v>
      </c>
      <c r="D7" s="255" t="s">
        <v>201</v>
      </c>
      <c r="E7" s="256">
        <v>44285</v>
      </c>
    </row>
    <row r="8" spans="1:8" x14ac:dyDescent="0.25">
      <c r="A8" t="s">
        <v>202</v>
      </c>
      <c r="B8" s="55"/>
      <c r="C8" s="65">
        <v>3.89</v>
      </c>
      <c r="D8" s="66">
        <f>E30+E32+E33+0.5+0.4+0.45</f>
        <v>4.1499999999999995</v>
      </c>
      <c r="E8" s="67">
        <f>C8-D8</f>
        <v>-0.25999999999999934</v>
      </c>
      <c r="G8" s="68" t="s">
        <v>203</v>
      </c>
    </row>
    <row r="9" spans="1:8" x14ac:dyDescent="0.25">
      <c r="A9" s="55"/>
      <c r="B9" s="55"/>
      <c r="C9" s="55"/>
      <c r="D9" s="55"/>
    </row>
    <row r="10" spans="1:8" x14ac:dyDescent="0.25">
      <c r="B10" s="55"/>
      <c r="C10" s="253"/>
      <c r="D10" s="257" t="s">
        <v>204</v>
      </c>
      <c r="E10" s="253" t="s">
        <v>205</v>
      </c>
      <c r="F10" s="253" t="s">
        <v>206</v>
      </c>
      <c r="H10" t="s">
        <v>207</v>
      </c>
    </row>
    <row r="11" spans="1:8" x14ac:dyDescent="0.25">
      <c r="B11" s="64" t="s">
        <v>208</v>
      </c>
      <c r="C11" s="254" t="s">
        <v>209</v>
      </c>
      <c r="D11" s="258" t="s">
        <v>210</v>
      </c>
      <c r="E11" s="255" t="s">
        <v>211</v>
      </c>
      <c r="F11" s="255" t="s">
        <v>212</v>
      </c>
    </row>
    <row r="12" spans="1:8" x14ac:dyDescent="0.25">
      <c r="A12" t="s">
        <v>213</v>
      </c>
      <c r="B12" t="s">
        <v>214</v>
      </c>
      <c r="C12" s="69">
        <f>F39</f>
        <v>321200</v>
      </c>
      <c r="D12" s="69">
        <f>G39+H39+I39</f>
        <v>76266.666666666672</v>
      </c>
      <c r="E12" s="69">
        <f>SUM(J39:R39)</f>
        <v>259650.00000000003</v>
      </c>
      <c r="F12" s="69">
        <f>C12-D12-E12</f>
        <v>-14716.666666666715</v>
      </c>
      <c r="G12" s="68" t="s">
        <v>215</v>
      </c>
    </row>
    <row r="13" spans="1:8" x14ac:dyDescent="0.25">
      <c r="A13" t="s">
        <v>216</v>
      </c>
      <c r="B13" t="s">
        <v>214</v>
      </c>
      <c r="D13" s="69">
        <f>H43+I43</f>
        <v>-6000</v>
      </c>
      <c r="E13" s="69">
        <f>SUM(J43:R43)</f>
        <v>-27000</v>
      </c>
      <c r="F13" s="69">
        <f>C13-D13-E13</f>
        <v>33000</v>
      </c>
      <c r="G13" s="68" t="s">
        <v>217</v>
      </c>
    </row>
    <row r="14" spans="1:8" ht="15.75" thickBot="1" x14ac:dyDescent="0.3">
      <c r="A14" s="55"/>
      <c r="B14" s="55"/>
      <c r="C14" s="70">
        <f>SUM(C12:C13)</f>
        <v>321200</v>
      </c>
      <c r="D14" s="70">
        <f>SUM(D12:D13)</f>
        <v>70266.666666666672</v>
      </c>
      <c r="E14" s="70">
        <f>SUM(E12:E13)</f>
        <v>232650.00000000003</v>
      </c>
      <c r="F14" s="70">
        <f>SUM(F12:F13)</f>
        <v>18283.333333333285</v>
      </c>
    </row>
    <row r="15" spans="1:8" ht="15.75" thickTop="1" x14ac:dyDescent="0.25">
      <c r="A15" s="55"/>
      <c r="B15" s="55"/>
      <c r="C15" s="55"/>
      <c r="D15" s="55"/>
    </row>
    <row r="16" spans="1:8" x14ac:dyDescent="0.25">
      <c r="A16" t="s">
        <v>218</v>
      </c>
      <c r="B16" s="55"/>
      <c r="C16" s="259" t="s">
        <v>209</v>
      </c>
      <c r="D16" s="71" t="s">
        <v>219</v>
      </c>
      <c r="E16" s="71" t="s">
        <v>220</v>
      </c>
      <c r="F16" s="71" t="s">
        <v>221</v>
      </c>
    </row>
    <row r="17" spans="1:20" x14ac:dyDescent="0.25">
      <c r="A17" t="s">
        <v>197</v>
      </c>
      <c r="B17" t="s">
        <v>214</v>
      </c>
      <c r="C17" s="72">
        <v>50000</v>
      </c>
      <c r="D17" s="72">
        <v>4000</v>
      </c>
      <c r="E17" s="73">
        <v>8000</v>
      </c>
      <c r="F17" s="73">
        <f>C17-D17-E17</f>
        <v>38000</v>
      </c>
      <c r="G17" s="68" t="s">
        <v>222</v>
      </c>
    </row>
    <row r="18" spans="1:20" x14ac:dyDescent="0.25">
      <c r="A18" t="s">
        <v>223</v>
      </c>
      <c r="B18" t="s">
        <v>224</v>
      </c>
      <c r="C18" s="73">
        <v>70000</v>
      </c>
      <c r="D18" s="73">
        <v>10000</v>
      </c>
      <c r="E18" s="73">
        <v>75000</v>
      </c>
      <c r="F18" s="73">
        <f>C18-D18-E18</f>
        <v>-15000</v>
      </c>
    </row>
    <row r="19" spans="1:20" ht="15.75" thickBot="1" x14ac:dyDescent="0.3">
      <c r="A19" s="55"/>
      <c r="B19" s="55"/>
      <c r="C19" s="70">
        <f>SUM(C17:C18)</f>
        <v>120000</v>
      </c>
      <c r="D19" s="70">
        <f>SUM(D17:D18)</f>
        <v>14000</v>
      </c>
      <c r="E19" s="70">
        <f>SUM(E17:E18)</f>
        <v>83000</v>
      </c>
      <c r="F19" s="70">
        <f>SUM(F17:F18)</f>
        <v>23000</v>
      </c>
    </row>
    <row r="20" spans="1:20" ht="15.75" thickTop="1" x14ac:dyDescent="0.25">
      <c r="A20" s="55"/>
      <c r="B20" s="55"/>
      <c r="C20" s="55"/>
      <c r="D20" s="55"/>
    </row>
    <row r="21" spans="1:20" ht="15.75" thickBot="1" x14ac:dyDescent="0.3">
      <c r="A21" s="55" t="s">
        <v>225</v>
      </c>
      <c r="B21" s="55"/>
      <c r="C21" s="70">
        <f>C14+C19</f>
        <v>441200</v>
      </c>
      <c r="D21" s="70">
        <f t="shared" ref="D21:F21" si="0">D14+D19</f>
        <v>84266.666666666672</v>
      </c>
      <c r="E21" s="70">
        <f t="shared" si="0"/>
        <v>315650</v>
      </c>
      <c r="F21" s="70">
        <f t="shared" si="0"/>
        <v>41283.333333333285</v>
      </c>
    </row>
    <row r="22" spans="1:20" ht="15.75" thickTop="1" x14ac:dyDescent="0.25">
      <c r="A22" s="55"/>
      <c r="B22" s="55"/>
      <c r="C22" s="55"/>
      <c r="D22" s="55"/>
    </row>
    <row r="23" spans="1:20" x14ac:dyDescent="0.25">
      <c r="A23" t="s">
        <v>226</v>
      </c>
      <c r="B23" s="55"/>
      <c r="C23" s="259" t="s">
        <v>209</v>
      </c>
      <c r="D23" s="71" t="s">
        <v>219</v>
      </c>
      <c r="E23" s="71" t="s">
        <v>220</v>
      </c>
      <c r="F23" s="71" t="s">
        <v>221</v>
      </c>
    </row>
    <row r="24" spans="1:20" x14ac:dyDescent="0.25">
      <c r="A24" t="s">
        <v>227</v>
      </c>
      <c r="B24" t="s">
        <v>224</v>
      </c>
      <c r="C24" s="73">
        <v>150000</v>
      </c>
      <c r="D24" s="73">
        <v>31500</v>
      </c>
      <c r="E24" s="73">
        <v>100000</v>
      </c>
      <c r="F24" s="72">
        <f>C24-D24-E24</f>
        <v>18500</v>
      </c>
    </row>
    <row r="25" spans="1:20" x14ac:dyDescent="0.25">
      <c r="A25" s="55"/>
      <c r="B25" s="55"/>
      <c r="C25" s="55"/>
      <c r="D25" s="55"/>
    </row>
    <row r="26" spans="1:20" x14ac:dyDescent="0.25">
      <c r="A26" s="55"/>
      <c r="B26" s="55"/>
      <c r="C26" s="55"/>
      <c r="D26" s="55"/>
    </row>
    <row r="27" spans="1:20" x14ac:dyDescent="0.25">
      <c r="A27" s="74" t="s">
        <v>228</v>
      </c>
      <c r="B27" s="260" t="s">
        <v>1025</v>
      </c>
      <c r="C27" s="55"/>
      <c r="D27" s="55"/>
    </row>
    <row r="28" spans="1:20" x14ac:dyDescent="0.25">
      <c r="A28" s="75" t="s">
        <v>213</v>
      </c>
      <c r="G28" s="76" t="s">
        <v>229</v>
      </c>
      <c r="H28" s="76" t="s">
        <v>229</v>
      </c>
      <c r="I28" s="76" t="s">
        <v>229</v>
      </c>
      <c r="J28" s="77" t="s">
        <v>230</v>
      </c>
      <c r="K28" s="77" t="s">
        <v>230</v>
      </c>
      <c r="L28" s="77" t="s">
        <v>230</v>
      </c>
      <c r="M28" s="77" t="s">
        <v>230</v>
      </c>
      <c r="N28" s="77" t="s">
        <v>230</v>
      </c>
      <c r="O28" s="77" t="s">
        <v>230</v>
      </c>
      <c r="P28" s="77" t="s">
        <v>230</v>
      </c>
      <c r="Q28" s="77" t="s">
        <v>230</v>
      </c>
      <c r="R28" s="77" t="s">
        <v>230</v>
      </c>
      <c r="S28" s="76"/>
    </row>
    <row r="29" spans="1:20" x14ac:dyDescent="0.25">
      <c r="A29" s="64" t="s">
        <v>196</v>
      </c>
      <c r="B29" s="64" t="s">
        <v>14</v>
      </c>
      <c r="C29" s="64" t="s">
        <v>208</v>
      </c>
      <c r="D29" s="64" t="s">
        <v>231</v>
      </c>
      <c r="E29" s="78" t="s">
        <v>232</v>
      </c>
      <c r="F29" s="78" t="s">
        <v>209</v>
      </c>
      <c r="G29" s="79" t="s">
        <v>233</v>
      </c>
      <c r="H29" s="79" t="s">
        <v>234</v>
      </c>
      <c r="I29" s="79" t="s">
        <v>235</v>
      </c>
      <c r="J29" s="79" t="s">
        <v>236</v>
      </c>
      <c r="K29" s="79" t="s">
        <v>237</v>
      </c>
      <c r="L29" s="79" t="s">
        <v>238</v>
      </c>
      <c r="M29" s="79" t="s">
        <v>239</v>
      </c>
      <c r="N29" s="79" t="s">
        <v>240</v>
      </c>
      <c r="O29" s="79" t="s">
        <v>241</v>
      </c>
      <c r="P29" s="79" t="s">
        <v>242</v>
      </c>
      <c r="Q29" s="79" t="s">
        <v>243</v>
      </c>
      <c r="R29" s="79" t="s">
        <v>244</v>
      </c>
      <c r="S29" s="78" t="s">
        <v>245</v>
      </c>
      <c r="T29" s="64" t="s">
        <v>246</v>
      </c>
    </row>
    <row r="30" spans="1:20" x14ac:dyDescent="0.25">
      <c r="A30" t="s">
        <v>197</v>
      </c>
      <c r="B30" t="s">
        <v>247</v>
      </c>
      <c r="C30" t="s">
        <v>214</v>
      </c>
      <c r="D30">
        <v>4010101</v>
      </c>
      <c r="E30" s="80">
        <v>1</v>
      </c>
      <c r="F30" s="73">
        <v>80000</v>
      </c>
      <c r="G30" s="73">
        <v>6000</v>
      </c>
      <c r="H30" s="73">
        <v>6000</v>
      </c>
      <c r="I30" s="73">
        <v>6100</v>
      </c>
      <c r="J30" s="81">
        <f>I30</f>
        <v>6100</v>
      </c>
      <c r="K30" s="81">
        <f t="shared" ref="K30:R30" si="1">J30</f>
        <v>6100</v>
      </c>
      <c r="L30" s="81">
        <f t="shared" si="1"/>
        <v>6100</v>
      </c>
      <c r="M30" s="81">
        <f t="shared" si="1"/>
        <v>6100</v>
      </c>
      <c r="N30" s="81">
        <f t="shared" si="1"/>
        <v>6100</v>
      </c>
      <c r="O30" s="81">
        <f t="shared" si="1"/>
        <v>6100</v>
      </c>
      <c r="P30" s="81">
        <f t="shared" si="1"/>
        <v>6100</v>
      </c>
      <c r="Q30" s="81">
        <f t="shared" si="1"/>
        <v>6100</v>
      </c>
      <c r="R30" s="81">
        <f t="shared" si="1"/>
        <v>6100</v>
      </c>
      <c r="S30" s="81">
        <f>SUM(G30:R30)</f>
        <v>73000</v>
      </c>
      <c r="T30" s="73">
        <f>F30-S30</f>
        <v>7000</v>
      </c>
    </row>
    <row r="31" spans="1:20" x14ac:dyDescent="0.25">
      <c r="A31" t="s">
        <v>197</v>
      </c>
      <c r="B31" t="s">
        <v>248</v>
      </c>
      <c r="C31" t="s">
        <v>214</v>
      </c>
      <c r="D31">
        <v>4010101</v>
      </c>
      <c r="E31" s="80">
        <v>-0.11</v>
      </c>
      <c r="F31" s="73">
        <f>80000*-0.11</f>
        <v>-8800</v>
      </c>
      <c r="G31" s="73">
        <v>0</v>
      </c>
      <c r="H31" s="73">
        <v>0</v>
      </c>
      <c r="I31" s="73">
        <v>0</v>
      </c>
      <c r="J31" s="73">
        <v>0</v>
      </c>
      <c r="K31" s="73">
        <v>0</v>
      </c>
      <c r="L31" s="73">
        <v>0</v>
      </c>
      <c r="M31" s="73">
        <v>0</v>
      </c>
      <c r="N31" s="73">
        <v>0</v>
      </c>
      <c r="O31" s="73">
        <v>0</v>
      </c>
      <c r="P31" s="73">
        <v>0</v>
      </c>
      <c r="Q31" s="73">
        <v>0</v>
      </c>
      <c r="R31" s="73">
        <v>0</v>
      </c>
      <c r="S31" s="81">
        <f t="shared" ref="S31" si="2">SUM(G31:R31)</f>
        <v>0</v>
      </c>
      <c r="T31" s="73">
        <f t="shared" ref="T31:T38" si="3">F31-S31</f>
        <v>-8800</v>
      </c>
    </row>
    <row r="32" spans="1:20" x14ac:dyDescent="0.25">
      <c r="A32" t="s">
        <v>197</v>
      </c>
      <c r="B32" t="s">
        <v>249</v>
      </c>
      <c r="C32" t="s">
        <v>214</v>
      </c>
      <c r="D32">
        <v>4010101</v>
      </c>
      <c r="E32" s="80">
        <v>0.8</v>
      </c>
      <c r="F32" s="73">
        <v>75000</v>
      </c>
      <c r="G32" s="73">
        <f>74000/12</f>
        <v>6166.666666666667</v>
      </c>
      <c r="H32" s="73">
        <f t="shared" ref="H32:I32" si="4">74000/12</f>
        <v>6166.666666666667</v>
      </c>
      <c r="I32" s="73">
        <f t="shared" si="4"/>
        <v>6166.666666666667</v>
      </c>
      <c r="J32" s="81">
        <f>I32</f>
        <v>6166.666666666667</v>
      </c>
      <c r="K32" s="81">
        <f t="shared" ref="K32:R33" si="5">J32</f>
        <v>6166.666666666667</v>
      </c>
      <c r="L32" s="81">
        <f t="shared" si="5"/>
        <v>6166.666666666667</v>
      </c>
      <c r="M32" s="81">
        <f t="shared" si="5"/>
        <v>6166.666666666667</v>
      </c>
      <c r="N32" s="81">
        <f t="shared" si="5"/>
        <v>6166.666666666667</v>
      </c>
      <c r="O32" s="81">
        <f t="shared" si="5"/>
        <v>6166.666666666667</v>
      </c>
      <c r="P32" s="81">
        <f t="shared" si="5"/>
        <v>6166.666666666667</v>
      </c>
      <c r="Q32" s="81">
        <f t="shared" si="5"/>
        <v>6166.666666666667</v>
      </c>
      <c r="R32" s="81">
        <f t="shared" si="5"/>
        <v>6166.666666666667</v>
      </c>
      <c r="S32" s="81">
        <f t="shared" ref="S32:S38" si="6">SUM(G32:R32)</f>
        <v>74000</v>
      </c>
      <c r="T32" s="73">
        <f t="shared" si="3"/>
        <v>1000</v>
      </c>
    </row>
    <row r="33" spans="1:21" x14ac:dyDescent="0.25">
      <c r="A33" t="s">
        <v>197</v>
      </c>
      <c r="B33" t="s">
        <v>250</v>
      </c>
      <c r="C33" t="s">
        <v>214</v>
      </c>
      <c r="D33">
        <v>4010101</v>
      </c>
      <c r="E33" s="80">
        <v>1</v>
      </c>
      <c r="F33" s="73">
        <v>60000</v>
      </c>
      <c r="G33" s="73">
        <f>60500/12</f>
        <v>5041.666666666667</v>
      </c>
      <c r="H33" s="73">
        <f t="shared" ref="H33:I33" si="7">60500/12</f>
        <v>5041.666666666667</v>
      </c>
      <c r="I33" s="73">
        <f t="shared" si="7"/>
        <v>5041.666666666667</v>
      </c>
      <c r="J33" s="81">
        <f>I33</f>
        <v>5041.666666666667</v>
      </c>
      <c r="K33" s="81">
        <f t="shared" si="5"/>
        <v>5041.666666666667</v>
      </c>
      <c r="L33" s="81">
        <f t="shared" si="5"/>
        <v>5041.666666666667</v>
      </c>
      <c r="M33" s="81">
        <f t="shared" si="5"/>
        <v>5041.666666666667</v>
      </c>
      <c r="N33" s="81">
        <f t="shared" si="5"/>
        <v>5041.666666666667</v>
      </c>
      <c r="O33" s="81">
        <f t="shared" si="5"/>
        <v>5041.666666666667</v>
      </c>
      <c r="P33" s="81">
        <f t="shared" si="5"/>
        <v>5041.666666666667</v>
      </c>
      <c r="Q33" s="81">
        <f t="shared" si="5"/>
        <v>5041.666666666667</v>
      </c>
      <c r="R33" s="81">
        <f t="shared" si="5"/>
        <v>5041.666666666667</v>
      </c>
      <c r="S33" s="81">
        <f t="shared" si="6"/>
        <v>60499.999999999993</v>
      </c>
      <c r="T33" s="73">
        <f t="shared" si="3"/>
        <v>-499.99999999999272</v>
      </c>
    </row>
    <row r="34" spans="1:21" x14ac:dyDescent="0.25">
      <c r="A34" t="s">
        <v>197</v>
      </c>
      <c r="B34" t="s">
        <v>251</v>
      </c>
      <c r="C34" t="s">
        <v>214</v>
      </c>
      <c r="D34">
        <v>4010101</v>
      </c>
      <c r="E34" s="80">
        <v>0.5</v>
      </c>
      <c r="F34" s="73">
        <v>50000</v>
      </c>
      <c r="G34" s="73">
        <v>0</v>
      </c>
      <c r="H34" s="73"/>
      <c r="I34" s="73"/>
      <c r="J34" s="73"/>
      <c r="K34" s="73"/>
      <c r="L34" s="73"/>
      <c r="M34" s="73"/>
      <c r="N34" s="73"/>
      <c r="O34" s="73"/>
      <c r="P34" s="73"/>
      <c r="Q34" s="73"/>
      <c r="R34" s="73"/>
      <c r="S34" s="81">
        <f t="shared" si="6"/>
        <v>0</v>
      </c>
      <c r="T34" s="73">
        <f t="shared" si="3"/>
        <v>50000</v>
      </c>
    </row>
    <row r="35" spans="1:21" x14ac:dyDescent="0.25">
      <c r="A35" t="s">
        <v>197</v>
      </c>
      <c r="B35" t="s">
        <v>252</v>
      </c>
      <c r="C35" t="s">
        <v>214</v>
      </c>
      <c r="D35">
        <v>4010101</v>
      </c>
      <c r="E35" s="80"/>
      <c r="F35" s="73"/>
      <c r="G35" s="73">
        <v>0</v>
      </c>
      <c r="H35" s="73">
        <f>50000/12</f>
        <v>4166.666666666667</v>
      </c>
      <c r="I35" s="73">
        <f>50000/12</f>
        <v>4166.666666666667</v>
      </c>
      <c r="J35" s="81">
        <f>I35</f>
        <v>4166.666666666667</v>
      </c>
      <c r="K35" s="81">
        <f>J35</f>
        <v>4166.666666666667</v>
      </c>
      <c r="L35" s="81">
        <f t="shared" ref="L35:R36" si="8">K35</f>
        <v>4166.666666666667</v>
      </c>
      <c r="M35" s="81">
        <f t="shared" si="8"/>
        <v>4166.666666666667</v>
      </c>
      <c r="N35" s="81">
        <f t="shared" si="8"/>
        <v>4166.666666666667</v>
      </c>
      <c r="O35" s="81">
        <f t="shared" si="8"/>
        <v>4166.666666666667</v>
      </c>
      <c r="P35" s="81">
        <f t="shared" si="8"/>
        <v>4166.666666666667</v>
      </c>
      <c r="Q35" s="81">
        <f t="shared" si="8"/>
        <v>4166.666666666667</v>
      </c>
      <c r="R35" s="81">
        <f t="shared" si="8"/>
        <v>4166.666666666667</v>
      </c>
      <c r="S35" s="81">
        <f>SUM(G35:R35)</f>
        <v>45833.333333333328</v>
      </c>
      <c r="T35" s="73">
        <f t="shared" si="3"/>
        <v>-45833.333333333328</v>
      </c>
      <c r="U35" t="s">
        <v>253</v>
      </c>
    </row>
    <row r="36" spans="1:21" x14ac:dyDescent="0.25">
      <c r="A36" t="s">
        <v>197</v>
      </c>
      <c r="B36" t="s">
        <v>254</v>
      </c>
      <c r="C36" t="s">
        <v>214</v>
      </c>
      <c r="D36">
        <v>4010101</v>
      </c>
      <c r="E36" s="80">
        <v>0.4</v>
      </c>
      <c r="F36" s="73">
        <v>35000</v>
      </c>
      <c r="G36" s="73">
        <f>35000/12</f>
        <v>2916.6666666666665</v>
      </c>
      <c r="H36" s="73">
        <f t="shared" ref="H36" si="9">35000/12</f>
        <v>2916.6666666666665</v>
      </c>
      <c r="I36" s="73">
        <f>(35000/0.4*0.6)/12</f>
        <v>4375</v>
      </c>
      <c r="J36" s="81">
        <f>I36</f>
        <v>4375</v>
      </c>
      <c r="K36" s="81">
        <f>J36</f>
        <v>4375</v>
      </c>
      <c r="L36" s="81">
        <f t="shared" si="8"/>
        <v>4375</v>
      </c>
      <c r="M36" s="81">
        <f t="shared" si="8"/>
        <v>4375</v>
      </c>
      <c r="N36" s="81">
        <f t="shared" si="8"/>
        <v>4375</v>
      </c>
      <c r="O36" s="81">
        <f t="shared" si="8"/>
        <v>4375</v>
      </c>
      <c r="P36" s="81">
        <f t="shared" si="8"/>
        <v>4375</v>
      </c>
      <c r="Q36" s="81">
        <f t="shared" si="8"/>
        <v>4375</v>
      </c>
      <c r="R36" s="81">
        <f t="shared" si="8"/>
        <v>4375</v>
      </c>
      <c r="S36" s="81">
        <f>SUM(G36:R36)</f>
        <v>49583.333333333328</v>
      </c>
      <c r="T36" s="73">
        <f t="shared" si="3"/>
        <v>-14583.333333333328</v>
      </c>
      <c r="U36" t="s">
        <v>255</v>
      </c>
    </row>
    <row r="37" spans="1:21" x14ac:dyDescent="0.25">
      <c r="A37" t="s">
        <v>197</v>
      </c>
      <c r="B37" t="s">
        <v>256</v>
      </c>
      <c r="C37" t="s">
        <v>214</v>
      </c>
      <c r="D37">
        <v>4010101</v>
      </c>
      <c r="E37" s="80"/>
      <c r="F37" s="73"/>
      <c r="G37" s="73"/>
      <c r="H37" s="73">
        <v>3000</v>
      </c>
      <c r="I37" s="73">
        <v>3000</v>
      </c>
      <c r="J37" s="81">
        <v>3000</v>
      </c>
      <c r="K37" s="81">
        <v>3000</v>
      </c>
      <c r="L37" s="81">
        <v>3000</v>
      </c>
      <c r="M37" s="81">
        <v>3000</v>
      </c>
      <c r="N37" s="81">
        <v>3000</v>
      </c>
      <c r="O37" s="81">
        <v>3000</v>
      </c>
      <c r="P37" s="81">
        <v>3000</v>
      </c>
      <c r="Q37" s="81">
        <v>3000</v>
      </c>
      <c r="R37" s="81">
        <v>3000</v>
      </c>
      <c r="S37" s="81">
        <f>SUM(G37:R37)</f>
        <v>33000</v>
      </c>
      <c r="T37" s="73">
        <f t="shared" si="3"/>
        <v>-33000</v>
      </c>
      <c r="U37" t="s">
        <v>257</v>
      </c>
    </row>
    <row r="38" spans="1:21" x14ac:dyDescent="0.25">
      <c r="A38" t="s">
        <v>197</v>
      </c>
      <c r="B38" t="s">
        <v>251</v>
      </c>
      <c r="C38" t="s">
        <v>214</v>
      </c>
      <c r="D38">
        <v>4010101</v>
      </c>
      <c r="E38" s="80">
        <v>0.3</v>
      </c>
      <c r="F38" s="73">
        <f>30000</f>
        <v>30000</v>
      </c>
      <c r="G38" s="73">
        <v>0</v>
      </c>
      <c r="H38" s="73">
        <v>0</v>
      </c>
      <c r="I38" s="73">
        <v>0</v>
      </c>
      <c r="J38" s="81">
        <v>0</v>
      </c>
      <c r="K38" s="81">
        <v>0</v>
      </c>
      <c r="L38" s="81">
        <v>0</v>
      </c>
      <c r="M38" s="81">
        <v>0</v>
      </c>
      <c r="N38" s="81">
        <v>0</v>
      </c>
      <c r="O38" s="81">
        <v>0</v>
      </c>
      <c r="P38" s="81">
        <v>0</v>
      </c>
      <c r="Q38" s="81">
        <v>0</v>
      </c>
      <c r="R38" s="81">
        <v>0</v>
      </c>
      <c r="S38" s="81">
        <f t="shared" si="6"/>
        <v>0</v>
      </c>
      <c r="T38" s="73">
        <f t="shared" si="3"/>
        <v>30000</v>
      </c>
    </row>
    <row r="39" spans="1:21" x14ac:dyDescent="0.25">
      <c r="E39" s="80">
        <f>SUM(E30:E38)</f>
        <v>3.8899999999999997</v>
      </c>
      <c r="F39" s="82">
        <f>SUM(F30:F38)</f>
        <v>321200</v>
      </c>
      <c r="G39" s="83">
        <f t="shared" ref="G39:R39" si="10">SUM(G30:G38)</f>
        <v>20125.000000000004</v>
      </c>
      <c r="H39" s="83">
        <f t="shared" si="10"/>
        <v>27291.666666666672</v>
      </c>
      <c r="I39" s="83">
        <f t="shared" si="10"/>
        <v>28850.000000000004</v>
      </c>
      <c r="J39" s="84">
        <f t="shared" si="10"/>
        <v>28850.000000000004</v>
      </c>
      <c r="K39" s="84">
        <f t="shared" si="10"/>
        <v>28850.000000000004</v>
      </c>
      <c r="L39" s="84">
        <f t="shared" si="10"/>
        <v>28850.000000000004</v>
      </c>
      <c r="M39" s="84">
        <f t="shared" si="10"/>
        <v>28850.000000000004</v>
      </c>
      <c r="N39" s="84">
        <f t="shared" si="10"/>
        <v>28850.000000000004</v>
      </c>
      <c r="O39" s="84">
        <f t="shared" si="10"/>
        <v>28850.000000000004</v>
      </c>
      <c r="P39" s="84">
        <f t="shared" si="10"/>
        <v>28850.000000000004</v>
      </c>
      <c r="Q39" s="84">
        <f t="shared" si="10"/>
        <v>28850.000000000004</v>
      </c>
      <c r="R39" s="84">
        <f t="shared" si="10"/>
        <v>28850.000000000004</v>
      </c>
      <c r="S39" s="84">
        <f>SUM(S30:S38)</f>
        <v>335916.66666666663</v>
      </c>
      <c r="T39" s="83">
        <f>SUM(T30:T38)</f>
        <v>-14716.66666666665</v>
      </c>
    </row>
    <row r="40" spans="1:21" x14ac:dyDescent="0.25">
      <c r="E40" s="80"/>
      <c r="F40" s="73"/>
      <c r="S40" s="81"/>
      <c r="T40" s="69"/>
    </row>
    <row r="41" spans="1:21" x14ac:dyDescent="0.25">
      <c r="A41" s="85" t="s">
        <v>258</v>
      </c>
      <c r="B41" s="260" t="s">
        <v>1026</v>
      </c>
      <c r="E41" s="80"/>
      <c r="F41" s="73"/>
      <c r="G41" s="76" t="s">
        <v>229</v>
      </c>
      <c r="H41" s="76" t="s">
        <v>229</v>
      </c>
      <c r="I41" s="76" t="s">
        <v>229</v>
      </c>
      <c r="J41" s="77" t="s">
        <v>230</v>
      </c>
      <c r="K41" s="77" t="s">
        <v>230</v>
      </c>
      <c r="L41" s="77" t="s">
        <v>230</v>
      </c>
      <c r="M41" s="77" t="s">
        <v>230</v>
      </c>
      <c r="N41" s="77" t="s">
        <v>230</v>
      </c>
      <c r="O41" s="77" t="s">
        <v>230</v>
      </c>
      <c r="P41" s="77" t="s">
        <v>230</v>
      </c>
      <c r="Q41" s="77" t="s">
        <v>230</v>
      </c>
      <c r="R41" s="77" t="s">
        <v>230</v>
      </c>
      <c r="S41" s="76"/>
      <c r="T41" s="69"/>
    </row>
    <row r="42" spans="1:21" x14ac:dyDescent="0.25">
      <c r="A42" s="75" t="s">
        <v>216</v>
      </c>
      <c r="B42" s="64" t="s">
        <v>14</v>
      </c>
      <c r="C42" s="64" t="s">
        <v>208</v>
      </c>
      <c r="D42" s="64" t="s">
        <v>231</v>
      </c>
      <c r="E42" s="78" t="s">
        <v>232</v>
      </c>
      <c r="F42" s="78" t="s">
        <v>209</v>
      </c>
      <c r="G42" s="79" t="s">
        <v>233</v>
      </c>
      <c r="H42" s="79" t="s">
        <v>234</v>
      </c>
      <c r="I42" s="79" t="s">
        <v>235</v>
      </c>
      <c r="J42" s="79" t="s">
        <v>236</v>
      </c>
      <c r="K42" s="79" t="s">
        <v>237</v>
      </c>
      <c r="L42" s="79" t="s">
        <v>238</v>
      </c>
      <c r="M42" s="79" t="s">
        <v>239</v>
      </c>
      <c r="N42" s="79" t="s">
        <v>240</v>
      </c>
      <c r="O42" s="79" t="s">
        <v>241</v>
      </c>
      <c r="P42" s="79" t="s">
        <v>242</v>
      </c>
      <c r="Q42" s="79" t="s">
        <v>243</v>
      </c>
      <c r="R42" s="79" t="s">
        <v>244</v>
      </c>
      <c r="S42" s="78" t="s">
        <v>245</v>
      </c>
      <c r="T42" s="69"/>
    </row>
    <row r="43" spans="1:21" x14ac:dyDescent="0.25">
      <c r="A43" t="s">
        <v>259</v>
      </c>
      <c r="B43" t="s">
        <v>256</v>
      </c>
      <c r="C43" t="s">
        <v>214</v>
      </c>
      <c r="D43" s="86" t="s">
        <v>260</v>
      </c>
      <c r="E43" s="87"/>
      <c r="F43" s="73">
        <v>0</v>
      </c>
      <c r="H43" s="73">
        <v>-3000</v>
      </c>
      <c r="I43" s="73">
        <v>-3000</v>
      </c>
      <c r="J43" s="81">
        <v>-3000</v>
      </c>
      <c r="K43" s="81">
        <v>-3000</v>
      </c>
      <c r="L43" s="81">
        <v>-3000</v>
      </c>
      <c r="M43" s="81">
        <v>-3000</v>
      </c>
      <c r="N43" s="81">
        <v>-3000</v>
      </c>
      <c r="O43" s="81">
        <v>-3000</v>
      </c>
      <c r="P43" s="81">
        <v>-3000</v>
      </c>
      <c r="Q43" s="81">
        <v>-3000</v>
      </c>
      <c r="R43" s="81">
        <v>-3000</v>
      </c>
      <c r="S43" s="81">
        <f>SUM(G43:R43)</f>
        <v>-33000</v>
      </c>
      <c r="T43" s="69"/>
    </row>
    <row r="44" spans="1:21" x14ac:dyDescent="0.25">
      <c r="E44" s="86"/>
      <c r="S44" s="73"/>
    </row>
    <row r="45" spans="1:21" x14ac:dyDescent="0.25">
      <c r="B45" s="55"/>
      <c r="E45" s="86"/>
    </row>
    <row r="46" spans="1:21" x14ac:dyDescent="0.25">
      <c r="A46" s="85" t="s">
        <v>261</v>
      </c>
      <c r="B46" s="260" t="s">
        <v>1026</v>
      </c>
      <c r="E46" s="86"/>
    </row>
    <row r="47" spans="1:21" x14ac:dyDescent="0.25">
      <c r="A47" t="s">
        <v>1027</v>
      </c>
      <c r="E47" s="86"/>
      <c r="G47" s="76" t="s">
        <v>229</v>
      </c>
      <c r="H47" s="76" t="s">
        <v>229</v>
      </c>
      <c r="I47" s="76" t="s">
        <v>229</v>
      </c>
      <c r="J47" s="76" t="s">
        <v>229</v>
      </c>
      <c r="K47" s="76" t="s">
        <v>229</v>
      </c>
      <c r="L47" s="76" t="s">
        <v>229</v>
      </c>
      <c r="M47" s="76" t="s">
        <v>229</v>
      </c>
      <c r="N47" s="76" t="s">
        <v>229</v>
      </c>
      <c r="O47" s="76" t="s">
        <v>229</v>
      </c>
      <c r="P47" s="76" t="s">
        <v>229</v>
      </c>
      <c r="Q47" s="76" t="s">
        <v>229</v>
      </c>
      <c r="R47" s="76" t="s">
        <v>229</v>
      </c>
    </row>
    <row r="48" spans="1:21" x14ac:dyDescent="0.25">
      <c r="A48" s="64" t="s">
        <v>262</v>
      </c>
      <c r="B48" s="64" t="s">
        <v>14</v>
      </c>
      <c r="C48" s="64" t="s">
        <v>208</v>
      </c>
      <c r="D48" s="64" t="s">
        <v>231</v>
      </c>
      <c r="E48" s="78" t="s">
        <v>232</v>
      </c>
      <c r="F48" s="78" t="s">
        <v>209</v>
      </c>
      <c r="G48" s="79" t="s">
        <v>233</v>
      </c>
      <c r="H48" s="79" t="s">
        <v>234</v>
      </c>
      <c r="I48" s="79" t="s">
        <v>235</v>
      </c>
      <c r="J48" s="79" t="s">
        <v>236</v>
      </c>
      <c r="K48" s="79" t="s">
        <v>237</v>
      </c>
      <c r="L48" s="79" t="s">
        <v>238</v>
      </c>
      <c r="M48" s="79" t="s">
        <v>239</v>
      </c>
      <c r="N48" s="79" t="s">
        <v>240</v>
      </c>
      <c r="O48" s="79" t="s">
        <v>241</v>
      </c>
      <c r="P48" s="79" t="s">
        <v>242</v>
      </c>
      <c r="Q48" s="79" t="s">
        <v>243</v>
      </c>
      <c r="R48" s="79" t="s">
        <v>244</v>
      </c>
      <c r="S48" s="78" t="s">
        <v>245</v>
      </c>
      <c r="T48" s="71" t="s">
        <v>220</v>
      </c>
    </row>
    <row r="49" spans="1:20" x14ac:dyDescent="0.25">
      <c r="A49" t="s">
        <v>263</v>
      </c>
      <c r="B49" t="s">
        <v>264</v>
      </c>
      <c r="C49" t="s">
        <v>214</v>
      </c>
      <c r="D49">
        <v>4010301</v>
      </c>
      <c r="F49" s="73">
        <v>50000</v>
      </c>
      <c r="G49" s="73">
        <v>2000</v>
      </c>
      <c r="H49" s="73">
        <v>2000</v>
      </c>
      <c r="S49" s="69">
        <f>SUM(G49:R49)</f>
        <v>4000</v>
      </c>
      <c r="T49" s="73">
        <f>4*2000</f>
        <v>8000</v>
      </c>
    </row>
    <row r="50" spans="1:20" x14ac:dyDescent="0.25">
      <c r="A50" t="s">
        <v>265</v>
      </c>
      <c r="B50" t="s">
        <v>266</v>
      </c>
      <c r="C50" t="s">
        <v>224</v>
      </c>
      <c r="D50">
        <v>4010301</v>
      </c>
      <c r="G50" s="73">
        <v>1500</v>
      </c>
      <c r="H50" s="73">
        <v>1500</v>
      </c>
      <c r="I50" s="73">
        <v>1500</v>
      </c>
      <c r="S50" s="69">
        <f>SUM(G50:R50)</f>
        <v>4500</v>
      </c>
      <c r="T50" s="73">
        <v>25000</v>
      </c>
    </row>
    <row r="51" spans="1:20" x14ac:dyDescent="0.25">
      <c r="B51" t="s">
        <v>267</v>
      </c>
      <c r="C51" t="s">
        <v>224</v>
      </c>
      <c r="D51">
        <v>4010301</v>
      </c>
      <c r="G51" s="73"/>
      <c r="H51" s="73">
        <f>5500/2</f>
        <v>2750</v>
      </c>
      <c r="I51" s="73">
        <f>5500/2</f>
        <v>2750</v>
      </c>
      <c r="S51" s="69">
        <f>SUM(G51:R51)</f>
        <v>5500</v>
      </c>
      <c r="T51" s="73">
        <v>50000</v>
      </c>
    </row>
    <row r="53" spans="1:20" x14ac:dyDescent="0.25">
      <c r="A53" s="85" t="s">
        <v>268</v>
      </c>
      <c r="B53" s="260" t="s">
        <v>1026</v>
      </c>
      <c r="E53" s="86"/>
    </row>
    <row r="54" spans="1:20" x14ac:dyDescent="0.25">
      <c r="A54" t="s">
        <v>1028</v>
      </c>
      <c r="E54" s="86"/>
      <c r="G54" s="76" t="s">
        <v>229</v>
      </c>
      <c r="H54" s="76" t="s">
        <v>229</v>
      </c>
      <c r="I54" s="76" t="s">
        <v>229</v>
      </c>
      <c r="J54" s="76" t="s">
        <v>229</v>
      </c>
      <c r="K54" s="76" t="s">
        <v>229</v>
      </c>
      <c r="L54" s="76" t="s">
        <v>229</v>
      </c>
      <c r="M54" s="76" t="s">
        <v>229</v>
      </c>
      <c r="N54" s="76" t="s">
        <v>229</v>
      </c>
      <c r="O54" s="76" t="s">
        <v>229</v>
      </c>
      <c r="P54" s="76" t="s">
        <v>229</v>
      </c>
      <c r="Q54" s="76" t="s">
        <v>229</v>
      </c>
      <c r="R54" s="76" t="s">
        <v>229</v>
      </c>
    </row>
    <row r="55" spans="1:20" x14ac:dyDescent="0.25">
      <c r="A55" s="64" t="s">
        <v>262</v>
      </c>
      <c r="B55" s="64" t="s">
        <v>14</v>
      </c>
      <c r="C55" s="64" t="s">
        <v>208</v>
      </c>
      <c r="D55" s="64" t="s">
        <v>231</v>
      </c>
      <c r="E55" s="78" t="s">
        <v>232</v>
      </c>
      <c r="F55" s="78" t="s">
        <v>209</v>
      </c>
      <c r="G55" s="79" t="s">
        <v>233</v>
      </c>
      <c r="H55" s="79" t="s">
        <v>234</v>
      </c>
      <c r="I55" s="79" t="s">
        <v>235</v>
      </c>
      <c r="J55" s="79" t="s">
        <v>236</v>
      </c>
      <c r="K55" s="79" t="s">
        <v>237</v>
      </c>
      <c r="L55" s="79" t="s">
        <v>238</v>
      </c>
      <c r="M55" s="79" t="s">
        <v>239</v>
      </c>
      <c r="N55" s="79" t="s">
        <v>240</v>
      </c>
      <c r="O55" s="79" t="s">
        <v>241</v>
      </c>
      <c r="P55" s="79" t="s">
        <v>242</v>
      </c>
      <c r="Q55" s="79" t="s">
        <v>243</v>
      </c>
      <c r="R55" s="79" t="s">
        <v>244</v>
      </c>
      <c r="S55" s="78" t="s">
        <v>245</v>
      </c>
      <c r="T55" s="71" t="s">
        <v>220</v>
      </c>
    </row>
    <row r="56" spans="1:20" x14ac:dyDescent="0.25">
      <c r="A56" t="s">
        <v>263</v>
      </c>
      <c r="B56" t="s">
        <v>269</v>
      </c>
      <c r="C56" t="s">
        <v>224</v>
      </c>
      <c r="D56">
        <v>4010302</v>
      </c>
      <c r="F56" s="73">
        <v>25000</v>
      </c>
      <c r="G56" s="73">
        <v>5000</v>
      </c>
      <c r="H56" s="73">
        <v>5000</v>
      </c>
      <c r="S56" s="69">
        <f>SUM(G56:R56)</f>
        <v>10000</v>
      </c>
      <c r="T56" s="73">
        <v>10000</v>
      </c>
    </row>
    <row r="57" spans="1:20" x14ac:dyDescent="0.25">
      <c r="A57" t="s">
        <v>265</v>
      </c>
      <c r="B57" t="s">
        <v>270</v>
      </c>
      <c r="C57" t="s">
        <v>224</v>
      </c>
      <c r="D57">
        <v>4010302</v>
      </c>
      <c r="F57" s="73">
        <v>25000</v>
      </c>
      <c r="G57" s="73">
        <v>500</v>
      </c>
      <c r="H57" s="73">
        <v>1000</v>
      </c>
      <c r="I57" s="73"/>
      <c r="S57" s="69">
        <f>SUM(G57:R57)</f>
        <v>1500</v>
      </c>
      <c r="T57" s="73">
        <v>10000</v>
      </c>
    </row>
    <row r="58" spans="1:20" x14ac:dyDescent="0.25">
      <c r="B58" t="s">
        <v>271</v>
      </c>
      <c r="C58" t="s">
        <v>224</v>
      </c>
      <c r="D58">
        <v>4010302</v>
      </c>
      <c r="F58" s="73">
        <v>100000</v>
      </c>
      <c r="G58" s="73">
        <v>10000</v>
      </c>
      <c r="H58" s="73">
        <v>10000</v>
      </c>
      <c r="I58" s="73"/>
      <c r="S58" s="69">
        <f>SUM(G58:R58)</f>
        <v>20000</v>
      </c>
      <c r="T58" s="73">
        <v>80000</v>
      </c>
    </row>
  </sheetData>
  <pageMargins left="0.7" right="0.7" top="0.75" bottom="0.75" header="0.3" footer="0.3"/>
  <pageSetup paperSize="9" scale="4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14</vt:i4>
      </vt:variant>
      <vt:variant>
        <vt:lpstr>Benoemde bereiken</vt:lpstr>
      </vt:variant>
      <vt:variant>
        <vt:i4>14</vt:i4>
      </vt:variant>
    </vt:vector>
  </HeadingPairs>
  <TitlesOfParts>
    <vt:vector size="28" baseType="lpstr">
      <vt:lpstr>Voorblad</vt:lpstr>
      <vt:lpstr>Toelichting</vt:lpstr>
      <vt:lpstr>Index</vt:lpstr>
      <vt:lpstr>Algemeen</vt:lpstr>
      <vt:lpstr>Beheer en Techniek</vt:lpstr>
      <vt:lpstr>Privacy</vt:lpstr>
      <vt:lpstr>Informatieveiligheid</vt:lpstr>
      <vt:lpstr>SA</vt:lpstr>
      <vt:lpstr>HRM</vt:lpstr>
      <vt:lpstr>ESS MSS</vt:lpstr>
      <vt:lpstr>LMS Cursusmanagement</vt:lpstr>
      <vt:lpstr>W&amp;S</vt:lpstr>
      <vt:lpstr>Data en rapportages</vt:lpstr>
      <vt:lpstr>Voorbeeld Rapportage</vt:lpstr>
      <vt:lpstr>Algemeen!Afdrukbereik</vt:lpstr>
      <vt:lpstr>'Beheer en Techniek'!Afdrukbereik</vt:lpstr>
      <vt:lpstr>'Data en rapportages'!Afdrukbereik</vt:lpstr>
      <vt:lpstr>'ESS MSS'!Afdrukbereik</vt:lpstr>
      <vt:lpstr>HRM!Afdrukbereik</vt:lpstr>
      <vt:lpstr>Index!Afdrukbereik</vt:lpstr>
      <vt:lpstr>Informatieveiligheid!Afdrukbereik</vt:lpstr>
      <vt:lpstr>'LMS Cursusmanagement'!Afdrukbereik</vt:lpstr>
      <vt:lpstr>Privacy!Afdrukbereik</vt:lpstr>
      <vt:lpstr>SA!Afdrukbereik</vt:lpstr>
      <vt:lpstr>Toelichting!Afdrukbereik</vt:lpstr>
      <vt:lpstr>'Voorbeeld Rapportage'!Afdrukbereik</vt:lpstr>
      <vt:lpstr>Voorblad!Afdrukbereik</vt:lpstr>
      <vt:lpstr>'W&amp;S'!Afdrukbereik</vt:lpstr>
    </vt:vector>
  </TitlesOfParts>
  <Company>SSC Syntrophos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Mouthaan, Manon</dc:creator>
  <cp:lastModifiedBy>Bijlaard, Wendy</cp:lastModifiedBy>
  <cp:lastPrinted>2023-12-11T16:24:57Z</cp:lastPrinted>
  <dcterms:created xsi:type="dcterms:W3CDTF">2021-01-08T11:43:43Z</dcterms:created>
  <dcterms:modified xsi:type="dcterms:W3CDTF">2023-12-11T16:25:24Z</dcterms:modified>
</cp:coreProperties>
</file>