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https://gemehv-my.sharepoint.com/personal/barry_verbeek_eindhoven_nl/Documents/#2. Projecten/e. Verwijderen bomen/07. Nvi/NvI_I/"/>
    </mc:Choice>
  </mc:AlternateContent>
  <xr:revisionPtr revIDLastSave="252" documentId="8_{EC12644A-FEE5-45FA-B765-8C05D3C547A9}" xr6:coauthVersionLast="47" xr6:coauthVersionMax="47" xr10:uidLastSave="{80C8C494-5801-4885-99B2-4F9CD5351A4E}"/>
  <bookViews>
    <workbookView xWindow="-110" yWindow="-110" windowWidth="38620" windowHeight="21220" tabRatio="775" xr2:uid="{00000000-000D-0000-FFFF-FFFF00000000}"/>
  </bookViews>
  <sheets>
    <sheet name="invulformulier" sheetId="21" r:id="rId1"/>
  </sheets>
  <definedNames>
    <definedName name="_xlnm.Print_Area" localSheetId="0">invulformulier!$B$1:$L$64</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21" l="1"/>
  <c r="K41" i="21" l="1"/>
  <c r="I41" i="21"/>
  <c r="G41" i="21"/>
  <c r="E41" i="21"/>
  <c r="K34" i="21"/>
  <c r="I34" i="21"/>
  <c r="G34" i="21"/>
  <c r="E34" i="21"/>
  <c r="J37" i="21"/>
  <c r="H37" i="21"/>
  <c r="F37" i="21"/>
  <c r="D37" i="21"/>
  <c r="J35" i="21"/>
  <c r="H35" i="21"/>
  <c r="F35" i="21"/>
  <c r="D35" i="21"/>
  <c r="J31" i="21"/>
  <c r="H31" i="21"/>
  <c r="F31" i="21"/>
  <c r="D31" i="21"/>
  <c r="J29" i="21"/>
  <c r="H29" i="21"/>
  <c r="F29" i="21"/>
  <c r="D29" i="21"/>
  <c r="K27" i="21"/>
  <c r="I27" i="21"/>
  <c r="G27" i="21"/>
  <c r="K23" i="21"/>
  <c r="I23" i="21"/>
  <c r="G23" i="21"/>
  <c r="E23" i="21"/>
  <c r="E27" i="21" l="1"/>
  <c r="D20" i="21"/>
  <c r="K19" i="21"/>
  <c r="I19" i="21"/>
  <c r="G19" i="21"/>
  <c r="E19" i="21"/>
  <c r="J25" i="21" l="1"/>
  <c r="H25" i="21"/>
  <c r="F25" i="21"/>
  <c r="D25" i="21"/>
  <c r="J24" i="21"/>
  <c r="H24" i="21"/>
  <c r="F24" i="21"/>
  <c r="D24" i="21"/>
  <c r="J26" i="21"/>
  <c r="H26" i="21"/>
  <c r="F26" i="21"/>
  <c r="D26" i="21"/>
  <c r="E22" i="21"/>
  <c r="J30" i="21"/>
  <c r="H30" i="21"/>
  <c r="F30" i="21"/>
  <c r="D30" i="21"/>
  <c r="K22" i="21" l="1"/>
  <c r="I22" i="21"/>
  <c r="G22" i="21"/>
  <c r="J42" i="21"/>
  <c r="H42" i="21"/>
  <c r="F42" i="21"/>
  <c r="D42" i="21"/>
  <c r="J43" i="21"/>
  <c r="J40" i="21"/>
  <c r="J38" i="21"/>
  <c r="J39" i="21"/>
  <c r="J36" i="21"/>
  <c r="J33" i="21"/>
  <c r="J32" i="21"/>
  <c r="J28" i="21"/>
  <c r="J21" i="21"/>
  <c r="J20" i="21"/>
  <c r="K46" i="21"/>
  <c r="I46" i="21"/>
  <c r="G46" i="21"/>
  <c r="H43" i="21"/>
  <c r="H40" i="21"/>
  <c r="H38" i="21"/>
  <c r="H39" i="21"/>
  <c r="H36" i="21"/>
  <c r="H33" i="21"/>
  <c r="H21" i="21"/>
  <c r="H20" i="21"/>
  <c r="F43" i="21" l="1"/>
  <c r="F40" i="21"/>
  <c r="F38" i="21"/>
  <c r="F39" i="21"/>
  <c r="F36" i="21"/>
  <c r="F33" i="21"/>
  <c r="F32" i="21"/>
  <c r="F28" i="21"/>
  <c r="F21" i="21"/>
  <c r="F20" i="21"/>
  <c r="K44" i="21" l="1"/>
  <c r="H32" i="21"/>
  <c r="F44" i="21"/>
  <c r="G44" i="21"/>
  <c r="D40" i="21"/>
  <c r="D38" i="21"/>
  <c r="D39" i="21"/>
  <c r="D36" i="21"/>
  <c r="H28" i="21" l="1"/>
  <c r="I44" i="21"/>
  <c r="H44" i="21" l="1"/>
  <c r="D33" i="21"/>
  <c r="D32" i="21"/>
  <c r="D28" i="21"/>
  <c r="D21" i="21"/>
  <c r="E44" i="21" l="1"/>
  <c r="J44" i="21"/>
  <c r="I45" i="21" l="1"/>
  <c r="G45" i="21"/>
  <c r="K45" i="21"/>
  <c r="D43" i="21"/>
  <c r="D44" i="21" l="1"/>
  <c r="E45" i="21" s="1"/>
  <c r="L45" i="21" l="1"/>
  <c r="D13" i="21" s="1"/>
</calcChain>
</file>

<file path=xl/sharedStrings.xml><?xml version="1.0" encoding="utf-8"?>
<sst xmlns="http://schemas.openxmlformats.org/spreadsheetml/2006/main" count="68" uniqueCount="61">
  <si>
    <t>Instructie</t>
  </si>
  <si>
    <t xml:space="preserve">Gelieve alle blauwe vakken in te vullen. </t>
  </si>
  <si>
    <t xml:space="preserve">Inschrijver </t>
  </si>
  <si>
    <t>Totale fictieve meerwaarde</t>
  </si>
  <si>
    <t>behaald</t>
  </si>
  <si>
    <t>te behalen</t>
  </si>
  <si>
    <t>weegfactor</t>
  </si>
  <si>
    <t xml:space="preserve">waardering </t>
  </si>
  <si>
    <t>fictieve meerwaarde</t>
  </si>
  <si>
    <t xml:space="preserve">totaal </t>
  </si>
  <si>
    <t xml:space="preserve">behaald </t>
  </si>
  <si>
    <t xml:space="preserve">te behalen </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</si>
  <si>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</si>
  <si>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</si>
  <si>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</si>
  <si>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</si>
  <si>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</si>
  <si>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</si>
  <si>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</si>
  <si>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</si>
  <si>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</si>
  <si>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</si>
  <si>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Invulformulier bij de inschrijving.</t>
  </si>
  <si>
    <t>Jaar 1</t>
  </si>
  <si>
    <t>Jaar 2</t>
  </si>
  <si>
    <t>Jaar 3</t>
  </si>
  <si>
    <t>Jaar 4</t>
  </si>
  <si>
    <t>Percentage inzet</t>
  </si>
  <si>
    <t>R6: Recover. Terugwinnen van energie uit materialen. Afvalverbrandingsinstallaties verbranden reststromen en zetten deze om in warmte en elektriciteit.</t>
  </si>
  <si>
    <t>Compost zelf gebruiken binnen de gemeentegrenzen van de gemeente Eindhoven.</t>
  </si>
  <si>
    <t xml:space="preserve">Verbranden </t>
  </si>
  <si>
    <t>Verwerkingsmethode</t>
  </si>
  <si>
    <t xml:space="preserve">Aanbieden aan biomassacentrale Eindhoven </t>
  </si>
  <si>
    <t xml:space="preserve">Houtsnippers beschikbaar stellen voor missie bladgoud, vrijgekomen houtsnippers worden bijgemengd bij het verzamelde blad. </t>
  </si>
  <si>
    <t>Compost gebruiken binnen de provinciegrenzen van de provincie Noord Brabant.</t>
  </si>
  <si>
    <t>Houtsnippers gebruiken binnen de provinciegrenzen van de provincie Noord Brabant.</t>
  </si>
  <si>
    <t xml:space="preserve">Perceel </t>
  </si>
  <si>
    <t>Raamovereenkomst verwijderen bomen</t>
  </si>
  <si>
    <t>Verwerking om niet van houtsnippers door eigen hovenier bij particulieren en/of andere ondernemers aannemers (al dan niet werkzaam voor de opdrachtgever) binnen de gemeentegrenzen van de gemeente Eindhoven.</t>
  </si>
  <si>
    <t>Houtsnippers om niet beschikbaar stellen aan bewoners, ondernemers en/of andere aannemers (al dan niet werkzaam voor de opdrachtgever) binnen de gemeentegrenzen van de gemeente Eindhoven.</t>
  </si>
  <si>
    <t>Verwerking tegen een vergoeding van houtsnippers door eigen hovenier bij particulieren en/of andere ondernemers aannemers (al dan niet werkzaam voor de opdrachtgever) binnen de gemeentegrenzen van de gemeente Eindhoven.</t>
  </si>
  <si>
    <t>Houtsnippers tegen een vergoeding beschikbaar stellen aan bewoners, ondernemers en/of andere aannemers (al dan niet werkzaam voor de opdrachtgever) binnen de gemeentegrenzen van de gemeente Eindhoven.</t>
  </si>
  <si>
    <t>Verwerking om niet van compost door eigen hovenier bij particulieren en/of andere ondernemers aannemers (al dan niet werkzaam voor de opdrachtgever) binnen de gemeentegrenzen van de gemeente Eindhoven.</t>
  </si>
  <si>
    <t>Compost om niet beschikbaar stellen aan bewoners, ondernemers en/of andere aannemers (al dan niet werkzaam voor de opdrachtgever) binnen de gemeentegrenzen van de gemeente Eindhoven.</t>
  </si>
  <si>
    <t>Verwerking tegen een vergoeding van compost door eigen hovenier bij particulieren en/of andere ondernemers aannemers (al dan niet werkzaam voor de opdrachtgever) binnen de gemeentegrenzen van de gemeente Eindhoven.</t>
  </si>
  <si>
    <t>Compost tegen een vergoeding beschikbaar stellen aan bewoners, ondernemers en/of andere aannemers (al dan niet werkzaam voor de opdrachtgever) binnen de gemeentegrenzen van de gemeente Eindhoven.</t>
  </si>
  <si>
    <t>Perceel 1</t>
  </si>
  <si>
    <t>Perceel 2</t>
  </si>
  <si>
    <t>Perceel 3</t>
  </si>
  <si>
    <t>LET OP: De som 'Percentage inzet' op jaarniveau dient altijd 100% te zijn!</t>
  </si>
  <si>
    <t>R5a: Upcycle. Verwerken en hergebruiken van houtige reststromen in de keten met dezelfde kwaliteit.</t>
  </si>
  <si>
    <r>
      <t xml:space="preserve">Verwerken van houtige reststromen tot Biochar binnen de gemeentegrenzen van de gemeente Eindhoven denk (toevoeging bij compost en substraten).
</t>
    </r>
    <r>
      <rPr>
        <sz val="9"/>
        <color theme="0" tint="-0.499984740745262"/>
        <rFont val="Calibri"/>
        <family val="2"/>
        <scheme val="minor"/>
      </rPr>
      <t>(Biochar is het vaste materiaal dat wordt verkregen door de thermochemische omzetting van biomassa in een zuurstofarme omgeving.)</t>
    </r>
  </si>
  <si>
    <t>Verwerken van houtige reststromen tot spaanplaat.</t>
  </si>
  <si>
    <t>R5b: Downcycle. Verwerken en hergebruiken van houtige reststromen met laagwaardige inzet van materiaal.</t>
  </si>
  <si>
    <t>Gebruiken van houtige reststromen in landschapselement</t>
  </si>
  <si>
    <t>Houtige reststromen gebruiken als nieuw landschapselement (bijvoorbeeld nieuwe takkenril) binnen de gemeentegrenzen van de gemeente Eindhoven.</t>
  </si>
  <si>
    <t>Houtige reststromen gebruiken binnen bestaand landschapselement (bijvoorbeeld bestaande takkenril) binnen de gemeentegrenzen van de gemeente Eindhoven.</t>
  </si>
  <si>
    <t>Houtige reststromen gebruiken als landschapselement binnen de provinciegrenzen van de provincie Noord Brabant.</t>
  </si>
  <si>
    <t>Gebruiken van houtige reststromen als houtsnippers</t>
  </si>
  <si>
    <t>Gebruiken van houtige reststromen als compost</t>
  </si>
  <si>
    <r>
      <t>Invulformulier D Duurzame verwerking reststromen</t>
    </r>
    <r>
      <rPr>
        <b/>
        <sz val="14"/>
        <color rgb="FFFF0000"/>
        <rFont val="Calibri"/>
        <family val="2"/>
        <scheme val="minor"/>
      </rPr>
      <t xml:space="preserve"> (versie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</si>
</sst>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quot;€&quot;\ * #,##0_ ;_ &quot;€&quot;\ * \-#,##0_ ;_ &quot;€&quot;\ * &quot;-&quot;??_ ;_ @_ "/>
    <numFmt numFmtId="166" formatCode="&quot;€&quot;\ #,##0"/>
    <numFmt numFmtId="167" formatCode="0.000"/>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9"/>
      <color theme="0" tint="-0.499984740745262"/>
      <name val="Calibri"/>
      <family val="2"/>
      <scheme val="minor"/>
    </font>
    <font>
      <b/>
      <sz val="14"/>
      <color rgb="FFFF0000"/>
      <name val="Calibri"/>
      <family val="2"/>
      <scheme val="minor"/>
    </font>
  </fonts>
  <fills count="8">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0" fontId="7" fillId="0" borderId="0" xfId="0" applyFont="1"/>
    <xf numFmtId="0" fontId="8" fillId="0" borderId="0" xfId="0" applyFont="1"/>
    <xf numFmtId="0" fontId="4" fillId="0" borderId="0" xfId="0" applyFont="1"/>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xf>
    <xf numFmtId="0" fontId="5" fillId="0" borderId="0" xfId="0" applyFont="1"/>
    <xf numFmtId="165" fontId="9" fillId="0" borderId="0" xfId="1" applyNumberFormat="1" applyFont="1" applyBorder="1" applyAlignment="1" applyProtection="1">
      <alignment horizontal="center" vertical="center"/>
    </xf>
    <xf numFmtId="0" fontId="10" fillId="0" borderId="0" xfId="0" applyFont="1"/>
    <xf numFmtId="0" fontId="14" fillId="0" borderId="0" xfId="0" applyFont="1"/>
    <xf numFmtId="165" fontId="8" fillId="0" borderId="0" xfId="1" applyNumberFormat="1" applyFont="1" applyFill="1" applyBorder="1" applyAlignment="1" applyProtection="1">
      <alignment horizontal="center" vertical="center"/>
    </xf>
    <xf numFmtId="165" fontId="9" fillId="0" borderId="0" xfId="1" applyNumberFormat="1" applyFont="1" applyFill="1" applyBorder="1" applyAlignment="1" applyProtection="1">
      <alignment horizontal="center" vertical="center"/>
    </xf>
    <xf numFmtId="0" fontId="2" fillId="0" borderId="0" xfId="0" applyFont="1" applyAlignment="1">
      <alignment vertical="top" wrapText="1"/>
    </xf>
    <xf numFmtId="0" fontId="16" fillId="0" borderId="0" xfId="0" applyFont="1"/>
    <xf numFmtId="49" fontId="4" fillId="0" borderId="0" xfId="0" applyNumberFormat="1" applyFont="1" applyAlignment="1">
      <alignment horizontal="left"/>
    </xf>
    <xf numFmtId="0" fontId="0" fillId="0" borderId="0" xfId="0" applyAlignment="1">
      <alignment horizontal="left" wrapText="1"/>
    </xf>
    <xf numFmtId="0" fontId="13" fillId="0" borderId="0" xfId="0" applyFont="1" applyAlignment="1">
      <alignment vertical="center"/>
    </xf>
    <xf numFmtId="0" fontId="12" fillId="0" borderId="0" xfId="0" applyFont="1" applyAlignment="1">
      <alignment vertical="center"/>
    </xf>
    <xf numFmtId="0" fontId="0" fillId="0" borderId="0" xfId="0" applyAlignment="1">
      <alignment horizontal="left"/>
    </xf>
    <xf numFmtId="49" fontId="4" fillId="4" borderId="0" xfId="0" applyNumberFormat="1" applyFont="1" applyFill="1" applyAlignment="1" applyProtection="1">
      <alignment horizontal="left"/>
      <protection locked="0"/>
    </xf>
    <xf numFmtId="0" fontId="11" fillId="0" borderId="0" xfId="0" applyFont="1" applyAlignment="1">
      <alignment horizontal="right"/>
    </xf>
    <xf numFmtId="9" fontId="15" fillId="0" borderId="0" xfId="1" applyNumberFormat="1" applyFont="1" applyBorder="1" applyAlignment="1" applyProtection="1">
      <alignment horizontal="right"/>
    </xf>
    <xf numFmtId="166" fontId="15" fillId="0" borderId="0" xfId="1" applyNumberFormat="1" applyFont="1" applyBorder="1" applyAlignment="1" applyProtection="1">
      <alignment horizontal="right"/>
    </xf>
    <xf numFmtId="0" fontId="10" fillId="0" borderId="2" xfId="0" applyFont="1" applyBorder="1"/>
    <xf numFmtId="0" fontId="10" fillId="0" borderId="2" xfId="0" applyFont="1" applyBorder="1" applyAlignment="1">
      <alignment horizontal="right"/>
    </xf>
    <xf numFmtId="0" fontId="11" fillId="0" borderId="2" xfId="0" applyFont="1" applyBorder="1" applyAlignment="1">
      <alignment horizontal="right"/>
    </xf>
    <xf numFmtId="1" fontId="4" fillId="0" borderId="2" xfId="1" applyNumberFormat="1" applyFont="1" applyBorder="1" applyAlignment="1" applyProtection="1">
      <alignment horizontal="center"/>
    </xf>
    <xf numFmtId="0" fontId="4" fillId="0" borderId="2" xfId="0" applyFont="1" applyBorder="1"/>
    <xf numFmtId="166" fontId="4" fillId="0" borderId="2" xfId="1" applyNumberFormat="1" applyFont="1" applyBorder="1" applyAlignment="1" applyProtection="1">
      <alignment horizontal="right"/>
    </xf>
    <xf numFmtId="166" fontId="8" fillId="0" borderId="2" xfId="0" applyNumberFormat="1" applyFont="1" applyBorder="1" applyAlignment="1">
      <alignment horizontal="right"/>
    </xf>
    <xf numFmtId="9" fontId="15" fillId="0" borderId="2" xfId="1" applyNumberFormat="1" applyFont="1" applyBorder="1" applyAlignment="1" applyProtection="1">
      <alignment horizontal="right"/>
    </xf>
    <xf numFmtId="0" fontId="2" fillId="2" borderId="4" xfId="0" applyFont="1" applyFill="1" applyBorder="1" applyAlignment="1">
      <alignment vertical="center" wrapText="1"/>
    </xf>
    <xf numFmtId="0" fontId="2" fillId="2" borderId="3" xfId="0" applyFont="1" applyFill="1" applyBorder="1" applyAlignment="1">
      <alignment horizontal="left" wrapText="1"/>
    </xf>
    <xf numFmtId="0" fontId="6" fillId="3" borderId="2" xfId="0" applyFont="1" applyFill="1" applyBorder="1" applyAlignment="1">
      <alignment horizontal="left" vertical="center"/>
    </xf>
    <xf numFmtId="0" fontId="4" fillId="0" borderId="2" xfId="0" applyFont="1" applyBorder="1" applyAlignment="1">
      <alignment wrapText="1"/>
    </xf>
    <xf numFmtId="0" fontId="4" fillId="0" borderId="2" xfId="0" applyFont="1" applyBorder="1" applyAlignment="1">
      <alignment vertical="top" wrapText="1"/>
    </xf>
    <xf numFmtId="0" fontId="4" fillId="0" borderId="6" xfId="0" applyFont="1" applyBorder="1"/>
    <xf numFmtId="0" fontId="4" fillId="0" borderId="6" xfId="0" applyFont="1" applyBorder="1" applyAlignment="1">
      <alignment wrapText="1"/>
    </xf>
    <xf numFmtId="9" fontId="4" fillId="4" borderId="2" xfId="2" applyFont="1" applyFill="1" applyBorder="1" applyAlignment="1" applyProtection="1">
      <alignment horizontal="center"/>
      <protection locked="0"/>
    </xf>
    <xf numFmtId="9" fontId="4" fillId="4" borderId="2" xfId="2" applyFont="1" applyFill="1" applyBorder="1" applyAlignment="1" applyProtection="1">
      <alignment horizontal="center" vertical="center"/>
      <protection locked="0"/>
    </xf>
    <xf numFmtId="0" fontId="2" fillId="2" borderId="8" xfId="0" applyFont="1" applyFill="1" applyBorder="1" applyAlignment="1">
      <alignment vertical="center" wrapText="1"/>
    </xf>
    <xf numFmtId="0" fontId="2" fillId="2" borderId="5" xfId="0" applyFont="1" applyFill="1" applyBorder="1" applyAlignment="1">
      <alignment vertical="center"/>
    </xf>
    <xf numFmtId="0" fontId="2" fillId="2" borderId="5" xfId="0" applyFont="1" applyFill="1" applyBorder="1" applyAlignment="1">
      <alignment vertical="center" wrapText="1"/>
    </xf>
    <xf numFmtId="0" fontId="2" fillId="2" borderId="9" xfId="0" applyFont="1" applyFill="1" applyBorder="1" applyAlignment="1">
      <alignment horizontal="left" wrapText="1"/>
    </xf>
    <xf numFmtId="9" fontId="2" fillId="2" borderId="5" xfId="0" applyNumberFormat="1"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9" fontId="2" fillId="2" borderId="7" xfId="0" applyNumberFormat="1" applyFont="1" applyFill="1" applyBorder="1" applyAlignment="1">
      <alignment horizontal="center" vertical="center" wrapText="1"/>
    </xf>
    <xf numFmtId="2" fontId="4" fillId="0" borderId="2" xfId="0" applyNumberFormat="1" applyFont="1" applyBorder="1" applyAlignment="1">
      <alignment horizontal="center" vertical="center"/>
    </xf>
    <xf numFmtId="167" fontId="4" fillId="0" borderId="2" xfId="1" applyNumberFormat="1" applyFont="1" applyBorder="1" applyAlignment="1" applyProtection="1">
      <alignment horizontal="center" vertical="center"/>
    </xf>
    <xf numFmtId="167" fontId="2" fillId="2" borderId="5" xfId="0" applyNumberFormat="1" applyFont="1" applyFill="1" applyBorder="1" applyAlignment="1">
      <alignment vertical="center" wrapText="1"/>
    </xf>
    <xf numFmtId="2" fontId="2" fillId="2" borderId="5" xfId="0" applyNumberFormat="1" applyFont="1" applyFill="1" applyBorder="1" applyAlignment="1">
      <alignment vertical="center"/>
    </xf>
    <xf numFmtId="2" fontId="4" fillId="5" borderId="5" xfId="0" applyNumberFormat="1" applyFont="1" applyFill="1" applyBorder="1" applyAlignment="1">
      <alignment vertical="center"/>
    </xf>
    <xf numFmtId="2" fontId="2" fillId="2" borderId="0" xfId="0" applyNumberFormat="1" applyFont="1" applyFill="1" applyAlignment="1">
      <alignment vertical="center"/>
    </xf>
    <xf numFmtId="2" fontId="4" fillId="0" borderId="2" xfId="0" applyNumberFormat="1" applyFont="1" applyBorder="1" applyAlignment="1">
      <alignment horizontal="center"/>
    </xf>
    <xf numFmtId="9" fontId="10" fillId="0" borderId="2" xfId="2" applyFont="1" applyBorder="1" applyAlignment="1" applyProtection="1">
      <alignment horizontal="center"/>
    </xf>
    <xf numFmtId="167" fontId="3" fillId="0" borderId="2" xfId="1" applyNumberFormat="1" applyFont="1" applyBorder="1" applyAlignment="1" applyProtection="1">
      <alignment horizontal="center"/>
    </xf>
    <xf numFmtId="0" fontId="10" fillId="6" borderId="0" xfId="0" applyFont="1" applyFill="1" applyAlignment="1">
      <alignment wrapText="1"/>
    </xf>
    <xf numFmtId="0" fontId="4" fillId="0" borderId="0" xfId="0" applyFont="1" applyAlignment="1">
      <alignment wrapText="1"/>
    </xf>
    <xf numFmtId="0" fontId="2"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10" fillId="5" borderId="8" xfId="0" applyFont="1" applyFill="1" applyBorder="1" applyAlignment="1">
      <alignment wrapText="1"/>
    </xf>
    <xf numFmtId="2" fontId="10" fillId="5" borderId="5" xfId="0" applyNumberFormat="1" applyFont="1" applyFill="1" applyBorder="1" applyAlignment="1">
      <alignment vertical="center"/>
    </xf>
    <xf numFmtId="167" fontId="10" fillId="5" borderId="5" xfId="1" applyNumberFormat="1" applyFont="1" applyFill="1" applyBorder="1" applyAlignment="1" applyProtection="1">
      <alignment horizontal="center"/>
    </xf>
    <xf numFmtId="9" fontId="10" fillId="5" borderId="5" xfId="2" applyFont="1" applyFill="1" applyBorder="1" applyAlignment="1" applyProtection="1">
      <alignment horizontal="center"/>
    </xf>
    <xf numFmtId="0" fontId="10" fillId="5" borderId="9" xfId="0" applyFont="1" applyFill="1" applyBorder="1"/>
    <xf numFmtId="2" fontId="10" fillId="5" borderId="1" xfId="0" applyNumberFormat="1" applyFont="1" applyFill="1" applyBorder="1" applyAlignment="1">
      <alignment vertical="center"/>
    </xf>
    <xf numFmtId="167" fontId="10" fillId="5" borderId="1" xfId="1" applyNumberFormat="1" applyFont="1" applyFill="1" applyBorder="1" applyAlignment="1" applyProtection="1">
      <alignment horizontal="center"/>
    </xf>
    <xf numFmtId="9" fontId="10" fillId="5" borderId="1" xfId="2" applyFont="1" applyFill="1" applyBorder="1" applyAlignment="1" applyProtection="1">
      <alignment horizontal="center"/>
    </xf>
    <xf numFmtId="0" fontId="10" fillId="5" borderId="10" xfId="0" applyFont="1" applyFill="1" applyBorder="1"/>
    <xf numFmtId="0" fontId="4" fillId="0" borderId="6" xfId="0" applyFont="1" applyBorder="1" applyAlignment="1">
      <alignment horizontal="left" vertical="top" wrapText="1"/>
    </xf>
    <xf numFmtId="0" fontId="2" fillId="2" borderId="2" xfId="0" applyFont="1" applyFill="1" applyBorder="1" applyAlignment="1">
      <alignment vertical="top" wrapText="1"/>
    </xf>
    <xf numFmtId="0" fontId="16" fillId="6" borderId="0" xfId="0" applyFont="1" applyFill="1"/>
    <xf numFmtId="49" fontId="4" fillId="4" borderId="0" xfId="0" applyNumberFormat="1" applyFont="1" applyFill="1" applyProtection="1">
      <protection locked="0"/>
    </xf>
    <xf numFmtId="166" fontId="15" fillId="0" borderId="2" xfId="1" applyNumberFormat="1" applyFont="1" applyBorder="1" applyAlignment="1" applyProtection="1">
      <alignment horizontal="right"/>
      <protection locked="0"/>
    </xf>
    <xf numFmtId="0" fontId="3" fillId="4" borderId="0" xfId="0" applyFont="1" applyFill="1" applyAlignment="1">
      <alignment horizontal="left" vertical="top"/>
    </xf>
    <xf numFmtId="0" fontId="4" fillId="6" borderId="6" xfId="0" applyFont="1" applyFill="1" applyBorder="1" applyAlignment="1">
      <alignment horizontal="left" vertical="top" wrapText="1"/>
    </xf>
    <xf numFmtId="165" fontId="9" fillId="0" borderId="2" xfId="1" applyNumberFormat="1" applyFont="1" applyBorder="1" applyAlignment="1" applyProtection="1">
      <alignment horizontal="center" vertical="center"/>
    </xf>
    <xf numFmtId="0" fontId="10" fillId="7" borderId="0" xfId="0" applyFont="1" applyFill="1" applyAlignment="1">
      <alignment horizontal="center"/>
    </xf>
    <xf numFmtId="0" fontId="6" fillId="3" borderId="2" xfId="0" applyFont="1" applyFill="1" applyBorder="1" applyAlignment="1">
      <alignment horizontal="center" vertical="center"/>
    </xf>
    <xf numFmtId="0" fontId="6" fillId="3" borderId="11" xfId="0" applyFont="1" applyFill="1" applyBorder="1" applyAlignment="1">
      <alignment horizontal="left" vertical="center"/>
    </xf>
    <xf numFmtId="0" fontId="6" fillId="3" borderId="1" xfId="0" applyFont="1" applyFill="1" applyBorder="1" applyAlignment="1">
      <alignment horizontal="left" vertical="center"/>
    </xf>
    <xf numFmtId="0" fontId="4" fillId="4" borderId="2" xfId="0" applyFont="1" applyFill="1" applyBorder="1" applyAlignment="1" applyProtection="1">
      <alignment horizontal="center"/>
      <protection locked="0"/>
    </xf>
    <xf numFmtId="165" fontId="8" fillId="0" borderId="2" xfId="1" applyNumberFormat="1" applyFont="1" applyBorder="1" applyAlignment="1" applyProtection="1">
      <alignment horizontal="center" vertical="center"/>
    </xf>
    <xf numFmtId="0" fontId="0" fillId="0" borderId="0" xfId="0" applyAlignment="1">
      <alignment horizontal="left" wrapText="1"/>
    </xf>
    <xf numFmtId="0" fontId="4" fillId="4" borderId="2" xfId="0" applyFont="1" applyFill="1" applyBorder="1" applyAlignment="1" applyProtection="1">
      <alignment horizontal="left"/>
      <protection locked="0"/>
    </xf>
  </cellXfs>
  <cellStyles count="3">
    <cellStyle name="Procent" xfId="2" builtinId="5"/>
    <cellStyle name="Standaard" xfId="0" builtinId="0"/>
    <cellStyle name="Valuta" xfId="1" builtinId="4"/>
  </cellStyles>
  <dxfs count="1">
    <dxf>
      <font>
        <color theme="0"/>
      </font>
      <fill>
        <patternFill>
          <bgColor rgb="FF7030A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443513</xdr:colOff>
      <xdr:row>1</xdr:row>
      <xdr:rowOff>33897</xdr:rowOff>
    </xdr:from>
    <xdr:to>
      <xdr:col>11</xdr:col>
      <xdr:colOff>858043</xdr:colOff>
      <xdr:row>4</xdr:row>
      <xdr:rowOff>131781</xdr:rowOff>
    </xdr:to>
    <xdr:pic>
      <xdr:nvPicPr>
        <xdr:cNvPr id="2" name="Afbeelding 1">
          <a:extLst>
            <a:ext uri="{FF2B5EF4-FFF2-40B4-BE49-F238E27FC236}">
              <a16:creationId xmlns:a16="http://schemas.microsoft.com/office/drawing/2014/main" id="{8E938687-9201-427E-84F8-FBE455CF5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19763" y="272022"/>
          <a:ext cx="1890905" cy="64557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codeName="Blad1">
    <pageSetUpPr fitToPage="1"/>
  </sheetPr>
  <dimension ref="B1:S69"/>
  <sheetViews>
    <sheetView showGridLines="0" tabSelected="1" zoomScaleNormal="100" workbookViewId="0">
      <selection activeCell="B8" sqref="B8"/>
    </sheetView>
  </sheetViews>
  <sheetFormatPr defaultColWidth="9.1796875" defaultRowHeight="14.5" x14ac:dyDescent="0.35"/>
  <cols>
    <col min="1" max="1" width="1.26953125" customWidth="1"/>
    <col min="2" max="2" width="110.1796875" customWidth="1"/>
    <col min="3" max="3" width="12.1796875" customWidth="1"/>
    <col min="4" max="4" width="12.1796875" bestFit="1" customWidth="1"/>
    <col min="5" max="11" width="10.54296875" customWidth="1"/>
    <col min="12" max="12" width="13.453125" customWidth="1"/>
    <col min="13" max="15" width="16" style="7" customWidth="1"/>
    <col min="16" max="16" width="16.453125" bestFit="1" customWidth="1"/>
    <col min="17" max="17" width="13.7265625" bestFit="1" customWidth="1"/>
    <col min="18" max="18" width="21.26953125" customWidth="1"/>
    <col min="19" max="36" width="11.54296875" customWidth="1"/>
    <col min="37" max="37" width="9.1796875" customWidth="1"/>
    <col min="38" max="38" width="10.81640625" customWidth="1"/>
    <col min="39" max="39" width="14.453125" customWidth="1"/>
    <col min="40" max="40" width="9.1796875" customWidth="1"/>
    <col min="41" max="41" width="13.26953125" customWidth="1"/>
  </cols>
  <sheetData>
    <row r="1" spans="2:19" s="1" customFormat="1" ht="18.5" x14ac:dyDescent="0.45">
      <c r="B1" s="10" t="s">
        <v>37</v>
      </c>
    </row>
    <row r="2" spans="2:19" s="3" customFormat="1" ht="18.5" x14ac:dyDescent="0.45">
      <c r="B2" s="2" t="s">
        <v>60</v>
      </c>
      <c r="L2" s="4"/>
      <c r="M2" s="4"/>
      <c r="O2" s="4"/>
      <c r="P2" s="4"/>
      <c r="R2" s="4"/>
      <c r="S2" s="4"/>
    </row>
    <row r="3" spans="2:19" s="3" customFormat="1" ht="9" customHeight="1" x14ac:dyDescent="0.45">
      <c r="B3" s="2"/>
      <c r="L3" s="4"/>
      <c r="M3" s="4"/>
      <c r="O3" s="4"/>
      <c r="P3" s="4"/>
      <c r="R3" s="4"/>
      <c r="S3" s="4"/>
    </row>
    <row r="4" spans="2:19" s="3" customFormat="1" ht="15.5" x14ac:dyDescent="0.35">
      <c r="B4" s="14" t="s">
        <v>0</v>
      </c>
      <c r="L4" s="4"/>
      <c r="M4" s="4"/>
      <c r="O4" s="4"/>
      <c r="P4" s="4"/>
      <c r="R4" s="4"/>
      <c r="S4" s="4"/>
    </row>
    <row r="5" spans="2:19" s="3" customFormat="1" x14ac:dyDescent="0.35">
      <c r="B5" s="75" t="s">
        <v>1</v>
      </c>
      <c r="L5" s="4"/>
      <c r="M5" s="4"/>
      <c r="O5" s="4"/>
      <c r="P5" s="4"/>
      <c r="R5" s="4"/>
      <c r="S5" s="4"/>
    </row>
    <row r="6" spans="2:19" s="3" customFormat="1" ht="6" customHeight="1" x14ac:dyDescent="0.35">
      <c r="L6" s="11"/>
      <c r="P6" s="5"/>
      <c r="R6" s="4"/>
      <c r="S6" s="4"/>
    </row>
    <row r="7" spans="2:19" s="3" customFormat="1" ht="18.5" x14ac:dyDescent="0.35">
      <c r="B7" s="14" t="s">
        <v>2</v>
      </c>
      <c r="L7" s="12"/>
      <c r="P7" s="5"/>
      <c r="R7" s="4"/>
      <c r="S7" s="4"/>
    </row>
    <row r="8" spans="2:19" s="3" customFormat="1" ht="18.5" x14ac:dyDescent="0.35">
      <c r="B8" s="20"/>
      <c r="L8" s="12"/>
      <c r="P8" s="5"/>
      <c r="R8" s="4"/>
      <c r="S8" s="4"/>
    </row>
    <row r="9" spans="2:19" s="3" customFormat="1" ht="18.5" x14ac:dyDescent="0.35">
      <c r="B9" s="72" t="s">
        <v>36</v>
      </c>
      <c r="L9" s="12"/>
      <c r="P9" s="5"/>
      <c r="R9" s="4"/>
      <c r="S9" s="4"/>
    </row>
    <row r="10" spans="2:19" s="3" customFormat="1" ht="18.5" x14ac:dyDescent="0.35">
      <c r="B10" s="73" t="s">
        <v>46</v>
      </c>
      <c r="L10" s="12"/>
      <c r="P10" s="5"/>
      <c r="R10" s="4"/>
      <c r="S10" s="4"/>
    </row>
    <row r="11" spans="2:19" s="3" customFormat="1" ht="7.5" customHeight="1" x14ac:dyDescent="0.35">
      <c r="B11" s="15"/>
      <c r="C11" s="15"/>
      <c r="D11" s="15"/>
      <c r="E11" s="15"/>
      <c r="F11" s="15"/>
      <c r="G11" s="15"/>
      <c r="H11" s="15"/>
      <c r="I11" s="15"/>
      <c r="J11" s="15"/>
      <c r="K11" s="15"/>
      <c r="L11" s="12"/>
      <c r="P11" s="5"/>
      <c r="R11" s="4"/>
      <c r="S11" s="4"/>
    </row>
    <row r="12" spans="2:19" s="3" customFormat="1" ht="18.5" x14ac:dyDescent="0.35">
      <c r="B12" s="14" t="s">
        <v>3</v>
      </c>
      <c r="C12"/>
      <c r="D12"/>
      <c r="E12"/>
      <c r="F12"/>
      <c r="G12"/>
      <c r="H12"/>
      <c r="I12"/>
      <c r="J12"/>
      <c r="K12"/>
      <c r="L12" s="12"/>
      <c r="P12" s="5"/>
      <c r="R12" s="4"/>
      <c r="S12" s="4"/>
    </row>
    <row r="13" spans="2:19" s="3" customFormat="1" ht="18.5" x14ac:dyDescent="0.35">
      <c r="B13" s="71" t="s">
        <v>4</v>
      </c>
      <c r="C13"/>
      <c r="D13" s="83">
        <f>$L$45</f>
        <v>0</v>
      </c>
      <c r="E13" s="83"/>
      <c r="F13"/>
      <c r="G13"/>
      <c r="H13"/>
      <c r="I13"/>
      <c r="J13"/>
      <c r="K13"/>
      <c r="L13" s="12"/>
      <c r="P13" s="5"/>
      <c r="R13" s="4"/>
      <c r="S13" s="4"/>
    </row>
    <row r="14" spans="2:19" s="3" customFormat="1" ht="18.5" x14ac:dyDescent="0.35">
      <c r="B14" s="71" t="s">
        <v>5</v>
      </c>
      <c r="C14" t="s">
        <v>46</v>
      </c>
      <c r="D14" s="77">
        <v>129000</v>
      </c>
      <c r="E14" s="77"/>
      <c r="F14" t="s">
        <v>47</v>
      </c>
      <c r="G14" s="77">
        <v>94500</v>
      </c>
      <c r="H14" s="77"/>
      <c r="I14" t="s">
        <v>48</v>
      </c>
      <c r="J14" s="77">
        <v>129000</v>
      </c>
      <c r="K14" s="77"/>
      <c r="L14" s="12"/>
      <c r="P14" s="5"/>
      <c r="R14" s="4"/>
      <c r="S14" s="4"/>
    </row>
    <row r="15" spans="2:19" s="3" customFormat="1" ht="18.5" x14ac:dyDescent="0.35">
      <c r="B15" s="13"/>
      <c r="C15"/>
      <c r="D15"/>
      <c r="E15"/>
      <c r="F15"/>
      <c r="G15"/>
      <c r="H15"/>
      <c r="I15"/>
      <c r="J15"/>
      <c r="K15"/>
      <c r="L15" s="12"/>
      <c r="P15" s="5"/>
      <c r="R15" s="4"/>
      <c r="S15" s="4"/>
    </row>
    <row r="16" spans="2:19" s="3" customFormat="1" ht="15" customHeight="1" x14ac:dyDescent="0.35">
      <c r="B16"/>
      <c r="C16" s="8"/>
      <c r="D16" s="8"/>
      <c r="E16" s="8"/>
      <c r="F16" s="8"/>
      <c r="G16" s="8"/>
      <c r="H16" s="8"/>
      <c r="I16" s="8"/>
      <c r="J16" s="8"/>
      <c r="K16" s="8"/>
      <c r="L16" s="8"/>
      <c r="M16" s="8"/>
      <c r="N16" s="8"/>
      <c r="O16" s="8"/>
      <c r="P16" s="5"/>
      <c r="R16" s="4"/>
      <c r="S16" s="4"/>
    </row>
    <row r="17" spans="2:12" s="3" customFormat="1" ht="42.75" customHeight="1" x14ac:dyDescent="0.35">
      <c r="B17" s="80" t="s">
        <v>31</v>
      </c>
      <c r="C17" s="34"/>
      <c r="D17" s="79" t="s">
        <v>23</v>
      </c>
      <c r="E17" s="79"/>
      <c r="F17" s="79" t="s">
        <v>24</v>
      </c>
      <c r="G17" s="79"/>
      <c r="H17" s="79" t="s">
        <v>25</v>
      </c>
      <c r="I17" s="79"/>
      <c r="J17" s="79" t="s">
        <v>26</v>
      </c>
      <c r="K17" s="79"/>
      <c r="L17" s="34"/>
    </row>
    <row r="18" spans="2:12" s="58" customFormat="1" ht="29" x14ac:dyDescent="0.35">
      <c r="B18" s="81"/>
      <c r="C18" s="59" t="s">
        <v>6</v>
      </c>
      <c r="D18" s="60" t="s">
        <v>7</v>
      </c>
      <c r="E18" s="60" t="s">
        <v>27</v>
      </c>
      <c r="F18" s="60" t="s">
        <v>7</v>
      </c>
      <c r="G18" s="60" t="s">
        <v>27</v>
      </c>
      <c r="H18" s="60" t="s">
        <v>7</v>
      </c>
      <c r="I18" s="60" t="s">
        <v>27</v>
      </c>
      <c r="J18" s="60" t="s">
        <v>7</v>
      </c>
      <c r="K18" s="60" t="s">
        <v>27</v>
      </c>
      <c r="L18" s="59" t="s">
        <v>8</v>
      </c>
    </row>
    <row r="19" spans="2:12" s="6" customFormat="1" x14ac:dyDescent="0.35">
      <c r="B19" s="41" t="s">
        <v>50</v>
      </c>
      <c r="C19" s="42"/>
      <c r="D19" s="43"/>
      <c r="E19" s="46">
        <f>SUM(E20:E21)</f>
        <v>0</v>
      </c>
      <c r="F19" s="43"/>
      <c r="G19" s="46">
        <f>SUM(G20:G21)</f>
        <v>0</v>
      </c>
      <c r="H19" s="43"/>
      <c r="I19" s="46">
        <f>SUM(I20:I21)</f>
        <v>0</v>
      </c>
      <c r="J19" s="43"/>
      <c r="K19" s="46">
        <f>SUM(K20:K21)</f>
        <v>0</v>
      </c>
      <c r="L19" s="44"/>
    </row>
    <row r="20" spans="2:12" s="3" customFormat="1" ht="41.5" x14ac:dyDescent="0.35">
      <c r="B20" s="35" t="s">
        <v>51</v>
      </c>
      <c r="C20" s="48">
        <v>10</v>
      </c>
      <c r="D20" s="49">
        <f>$C20*E20</f>
        <v>0</v>
      </c>
      <c r="E20" s="40"/>
      <c r="F20" s="49">
        <f t="shared" ref="D20:F21" si="0">$C20*G20</f>
        <v>0</v>
      </c>
      <c r="G20" s="40"/>
      <c r="H20" s="49">
        <f t="shared" ref="H20" si="1">$C20*I20</f>
        <v>0</v>
      </c>
      <c r="I20" s="40"/>
      <c r="J20" s="49">
        <f t="shared" ref="J20" si="2">$C20*K20</f>
        <v>0</v>
      </c>
      <c r="K20" s="40"/>
      <c r="L20" s="28"/>
    </row>
    <row r="21" spans="2:12" s="3" customFormat="1" ht="15.75" customHeight="1" x14ac:dyDescent="0.35">
      <c r="B21" s="35" t="s">
        <v>52</v>
      </c>
      <c r="C21" s="48">
        <v>9.5</v>
      </c>
      <c r="D21" s="49">
        <f t="shared" si="0"/>
        <v>0</v>
      </c>
      <c r="E21" s="40"/>
      <c r="F21" s="49">
        <f t="shared" si="0"/>
        <v>0</v>
      </c>
      <c r="G21" s="40"/>
      <c r="H21" s="49">
        <f t="shared" ref="H21" si="3">$C21*I21</f>
        <v>0</v>
      </c>
      <c r="I21" s="40"/>
      <c r="J21" s="49">
        <f t="shared" ref="J21" si="4">$C21*K21</f>
        <v>0</v>
      </c>
      <c r="K21" s="40"/>
      <c r="L21" s="28"/>
    </row>
    <row r="22" spans="2:12" s="6" customFormat="1" x14ac:dyDescent="0.35">
      <c r="B22" s="41" t="s">
        <v>53</v>
      </c>
      <c r="C22" s="51"/>
      <c r="D22" s="50"/>
      <c r="E22" s="45">
        <f>E23+E27+E34</f>
        <v>0</v>
      </c>
      <c r="F22" s="50"/>
      <c r="G22" s="45">
        <f>G23+G27+G34</f>
        <v>0</v>
      </c>
      <c r="H22" s="50"/>
      <c r="I22" s="45">
        <f>I23+I27+I34</f>
        <v>0</v>
      </c>
      <c r="J22" s="50"/>
      <c r="K22" s="45">
        <f>K23+K27+K34</f>
        <v>0</v>
      </c>
      <c r="L22" s="44"/>
    </row>
    <row r="23" spans="2:12" s="9" customFormat="1" x14ac:dyDescent="0.35">
      <c r="B23" s="61" t="s">
        <v>54</v>
      </c>
      <c r="C23" s="66"/>
      <c r="D23" s="67"/>
      <c r="E23" s="68">
        <f>SUM(E24:E26)</f>
        <v>0</v>
      </c>
      <c r="F23" s="67"/>
      <c r="G23" s="68">
        <f>SUM(G24:G26)</f>
        <v>0</v>
      </c>
      <c r="H23" s="67"/>
      <c r="I23" s="68">
        <f>SUM(I24:I26)</f>
        <v>0</v>
      </c>
      <c r="J23" s="67"/>
      <c r="K23" s="68">
        <f>SUM(K24:K26)</f>
        <v>0</v>
      </c>
      <c r="L23" s="69"/>
    </row>
    <row r="24" spans="2:12" s="3" customFormat="1" ht="29" x14ac:dyDescent="0.35">
      <c r="B24" s="36" t="s">
        <v>55</v>
      </c>
      <c r="C24" s="48">
        <v>8</v>
      </c>
      <c r="D24" s="49">
        <f t="shared" ref="D24" si="5">$C24*E24</f>
        <v>0</v>
      </c>
      <c r="E24" s="40"/>
      <c r="F24" s="49">
        <f t="shared" ref="F24" si="6">$C24*G24</f>
        <v>0</v>
      </c>
      <c r="G24" s="40"/>
      <c r="H24" s="49">
        <f t="shared" ref="H24" si="7">$C24*I24</f>
        <v>0</v>
      </c>
      <c r="I24" s="40"/>
      <c r="J24" s="49">
        <f t="shared" ref="J24" si="8">$C24*K24</f>
        <v>0</v>
      </c>
      <c r="K24" s="40"/>
      <c r="L24" s="28"/>
    </row>
    <row r="25" spans="2:12" s="3" customFormat="1" ht="29" x14ac:dyDescent="0.35">
      <c r="B25" s="36" t="s">
        <v>56</v>
      </c>
      <c r="C25" s="48">
        <v>7</v>
      </c>
      <c r="D25" s="49">
        <f t="shared" ref="D25" si="9">$C25*E25</f>
        <v>0</v>
      </c>
      <c r="E25" s="40"/>
      <c r="F25" s="49">
        <f t="shared" ref="F25" si="10">$C25*G25</f>
        <v>0</v>
      </c>
      <c r="G25" s="40"/>
      <c r="H25" s="49">
        <f t="shared" ref="H25" si="11">$C25*I25</f>
        <v>0</v>
      </c>
      <c r="I25" s="40"/>
      <c r="J25" s="49">
        <f t="shared" ref="J25" si="12">$C25*K25</f>
        <v>0</v>
      </c>
      <c r="K25" s="40"/>
      <c r="L25" s="28"/>
    </row>
    <row r="26" spans="2:12" s="3" customFormat="1" x14ac:dyDescent="0.35">
      <c r="B26" s="36" t="s">
        <v>57</v>
      </c>
      <c r="C26" s="48">
        <v>6</v>
      </c>
      <c r="D26" s="49">
        <f t="shared" ref="D26" si="13">$C26*E26</f>
        <v>0</v>
      </c>
      <c r="E26" s="40"/>
      <c r="F26" s="49">
        <f t="shared" ref="F26" si="14">$C26*G26</f>
        <v>0</v>
      </c>
      <c r="G26" s="40"/>
      <c r="H26" s="49">
        <f t="shared" ref="H26" si="15">$C26*I26</f>
        <v>0</v>
      </c>
      <c r="I26" s="40"/>
      <c r="J26" s="49">
        <f t="shared" ref="J26" si="16">$C26*K26</f>
        <v>0</v>
      </c>
      <c r="K26" s="40"/>
      <c r="L26" s="28"/>
    </row>
    <row r="27" spans="2:12" s="9" customFormat="1" x14ac:dyDescent="0.35">
      <c r="B27" s="61" t="s">
        <v>58</v>
      </c>
      <c r="C27" s="62"/>
      <c r="D27" s="63"/>
      <c r="E27" s="64">
        <f>SUM(E28:E33)</f>
        <v>0</v>
      </c>
      <c r="F27" s="63"/>
      <c r="G27" s="64">
        <f>SUM(G28:G33)</f>
        <v>0</v>
      </c>
      <c r="H27" s="63"/>
      <c r="I27" s="64">
        <f>SUM(I28:I33)</f>
        <v>0</v>
      </c>
      <c r="J27" s="63"/>
      <c r="K27" s="64">
        <f>SUM(K28:K33)</f>
        <v>0</v>
      </c>
      <c r="L27" s="65"/>
    </row>
    <row r="28" spans="2:12" s="3" customFormat="1" ht="29" x14ac:dyDescent="0.35">
      <c r="B28" s="76" t="s">
        <v>38</v>
      </c>
      <c r="C28" s="48">
        <v>5</v>
      </c>
      <c r="D28" s="49">
        <f t="shared" ref="D28:F32" si="17">$C28*E28</f>
        <v>0</v>
      </c>
      <c r="E28" s="40"/>
      <c r="F28" s="49">
        <f t="shared" si="17"/>
        <v>0</v>
      </c>
      <c r="G28" s="40"/>
      <c r="H28" s="49">
        <f t="shared" ref="H28" si="18">$C28*I28</f>
        <v>0</v>
      </c>
      <c r="I28" s="40"/>
      <c r="J28" s="49">
        <f t="shared" ref="J28" si="19">$C28*K28</f>
        <v>0</v>
      </c>
      <c r="K28" s="40"/>
      <c r="L28" s="37"/>
    </row>
    <row r="29" spans="2:12" s="3" customFormat="1" ht="29" x14ac:dyDescent="0.35">
      <c r="B29" s="70" t="s">
        <v>39</v>
      </c>
      <c r="C29" s="48">
        <v>4.75</v>
      </c>
      <c r="D29" s="49">
        <f t="shared" ref="D29" si="20">$C29*E29</f>
        <v>0</v>
      </c>
      <c r="E29" s="40"/>
      <c r="F29" s="49">
        <f t="shared" ref="F29" si="21">$C29*G29</f>
        <v>0</v>
      </c>
      <c r="G29" s="40"/>
      <c r="H29" s="49">
        <f t="shared" ref="H29" si="22">$C29*I29</f>
        <v>0</v>
      </c>
      <c r="I29" s="40"/>
      <c r="J29" s="49">
        <f t="shared" ref="J29" si="23">$C29*K29</f>
        <v>0</v>
      </c>
      <c r="K29" s="40"/>
      <c r="L29" s="37"/>
    </row>
    <row r="30" spans="2:12" s="3" customFormat="1" x14ac:dyDescent="0.35">
      <c r="B30" s="38" t="s">
        <v>33</v>
      </c>
      <c r="C30" s="48">
        <v>5</v>
      </c>
      <c r="D30" s="49">
        <f t="shared" ref="D30:D31" si="24">$C30*E30</f>
        <v>0</v>
      </c>
      <c r="E30" s="40"/>
      <c r="F30" s="49">
        <f t="shared" ref="F30:F31" si="25">$C30*G30</f>
        <v>0</v>
      </c>
      <c r="G30" s="40"/>
      <c r="H30" s="49">
        <f t="shared" ref="H30:H31" si="26">$C30*I30</f>
        <v>0</v>
      </c>
      <c r="I30" s="40"/>
      <c r="J30" s="49">
        <f t="shared" ref="J30:J31" si="27">$C30*K30</f>
        <v>0</v>
      </c>
      <c r="K30" s="40"/>
      <c r="L30" s="37"/>
    </row>
    <row r="31" spans="2:12" s="3" customFormat="1" ht="29" x14ac:dyDescent="0.35">
      <c r="B31" s="70" t="s">
        <v>40</v>
      </c>
      <c r="C31" s="48">
        <v>4.5</v>
      </c>
      <c r="D31" s="49">
        <f t="shared" si="24"/>
        <v>0</v>
      </c>
      <c r="E31" s="40"/>
      <c r="F31" s="49">
        <f t="shared" si="25"/>
        <v>0</v>
      </c>
      <c r="G31" s="40"/>
      <c r="H31" s="49">
        <f t="shared" si="26"/>
        <v>0</v>
      </c>
      <c r="I31" s="40"/>
      <c r="J31" s="49">
        <f t="shared" si="27"/>
        <v>0</v>
      </c>
      <c r="K31" s="40"/>
      <c r="L31" s="37"/>
    </row>
    <row r="32" spans="2:12" s="3" customFormat="1" ht="29" x14ac:dyDescent="0.35">
      <c r="B32" s="35" t="s">
        <v>41</v>
      </c>
      <c r="C32" s="48">
        <v>4.25</v>
      </c>
      <c r="D32" s="49">
        <f t="shared" si="17"/>
        <v>0</v>
      </c>
      <c r="E32" s="40"/>
      <c r="F32" s="49">
        <f t="shared" si="17"/>
        <v>0</v>
      </c>
      <c r="G32" s="40"/>
      <c r="H32" s="49">
        <f t="shared" ref="H32" si="28">$C32*I32</f>
        <v>0</v>
      </c>
      <c r="I32" s="40"/>
      <c r="J32" s="49">
        <f t="shared" ref="J32" si="29">$C32*K32</f>
        <v>0</v>
      </c>
      <c r="K32" s="40"/>
      <c r="L32" s="28"/>
    </row>
    <row r="33" spans="2:12" s="3" customFormat="1" x14ac:dyDescent="0.35">
      <c r="B33" s="36" t="s">
        <v>35</v>
      </c>
      <c r="C33" s="48">
        <v>4</v>
      </c>
      <c r="D33" s="49">
        <f>$C33*E33</f>
        <v>0</v>
      </c>
      <c r="E33" s="40"/>
      <c r="F33" s="49">
        <f>$C33*G33</f>
        <v>0</v>
      </c>
      <c r="G33" s="40"/>
      <c r="H33" s="49">
        <f>$C33*I33</f>
        <v>0</v>
      </c>
      <c r="I33" s="40"/>
      <c r="J33" s="49">
        <f>$C33*K33</f>
        <v>0</v>
      </c>
      <c r="K33" s="40"/>
      <c r="L33" s="28"/>
    </row>
    <row r="34" spans="2:12" s="9" customFormat="1" ht="15.75" customHeight="1" x14ac:dyDescent="0.35">
      <c r="B34" s="61" t="s">
        <v>59</v>
      </c>
      <c r="C34" s="52"/>
      <c r="D34" s="63"/>
      <c r="E34" s="64">
        <f>SUM(E35:E40)</f>
        <v>0</v>
      </c>
      <c r="F34" s="63"/>
      <c r="G34" s="64">
        <f>SUM(G35:G40)</f>
        <v>0</v>
      </c>
      <c r="H34" s="63"/>
      <c r="I34" s="64">
        <f>SUM(I35:I40)</f>
        <v>0</v>
      </c>
      <c r="J34" s="63"/>
      <c r="K34" s="64">
        <f>SUM(K35:K40)</f>
        <v>0</v>
      </c>
      <c r="L34" s="65"/>
    </row>
    <row r="35" spans="2:12" s="3" customFormat="1" ht="29" x14ac:dyDescent="0.35">
      <c r="B35" s="70" t="s">
        <v>42</v>
      </c>
      <c r="C35" s="48">
        <v>4</v>
      </c>
      <c r="D35" s="49">
        <f t="shared" ref="D35" si="30">$C35*E35</f>
        <v>0</v>
      </c>
      <c r="E35" s="40">
        <v>0</v>
      </c>
      <c r="F35" s="49">
        <f t="shared" ref="F35" si="31">$C35*G35</f>
        <v>0</v>
      </c>
      <c r="G35" s="40"/>
      <c r="H35" s="49">
        <f t="shared" ref="H35" si="32">$C35*I35</f>
        <v>0</v>
      </c>
      <c r="I35" s="40"/>
      <c r="J35" s="49">
        <f t="shared" ref="J35" si="33">$C35*K35</f>
        <v>0</v>
      </c>
      <c r="K35" s="40"/>
      <c r="L35" s="37"/>
    </row>
    <row r="36" spans="2:12" s="3" customFormat="1" ht="29" x14ac:dyDescent="0.35">
      <c r="B36" s="36" t="s">
        <v>43</v>
      </c>
      <c r="C36" s="48">
        <v>3.75</v>
      </c>
      <c r="D36" s="49">
        <f t="shared" ref="D36:F40" si="34">$C36*E36</f>
        <v>0</v>
      </c>
      <c r="E36" s="40"/>
      <c r="F36" s="49">
        <f t="shared" si="34"/>
        <v>0</v>
      </c>
      <c r="G36" s="40"/>
      <c r="H36" s="49">
        <f t="shared" ref="H36:H37" si="35">$C36*I36</f>
        <v>0</v>
      </c>
      <c r="I36" s="40"/>
      <c r="J36" s="49">
        <f t="shared" ref="J36:J37" si="36">$C36*K36</f>
        <v>0</v>
      </c>
      <c r="K36" s="40"/>
      <c r="L36" s="28"/>
    </row>
    <row r="37" spans="2:12" s="3" customFormat="1" ht="29" x14ac:dyDescent="0.35">
      <c r="B37" s="70" t="s">
        <v>44</v>
      </c>
      <c r="C37" s="48">
        <v>3</v>
      </c>
      <c r="D37" s="49">
        <f t="shared" ref="D37" si="37">$C37*E37</f>
        <v>0</v>
      </c>
      <c r="E37" s="40"/>
      <c r="F37" s="49">
        <f t="shared" ref="F37" si="38">$C37*G37</f>
        <v>0</v>
      </c>
      <c r="G37" s="40"/>
      <c r="H37" s="49">
        <f t="shared" si="35"/>
        <v>0</v>
      </c>
      <c r="I37" s="40"/>
      <c r="J37" s="49">
        <f t="shared" si="36"/>
        <v>0</v>
      </c>
      <c r="K37" s="40"/>
      <c r="L37" s="28"/>
    </row>
    <row r="38" spans="2:12" s="3" customFormat="1" ht="29" x14ac:dyDescent="0.35">
      <c r="B38" s="35" t="s">
        <v>45</v>
      </c>
      <c r="C38" s="48">
        <v>2.75</v>
      </c>
      <c r="D38" s="49">
        <f t="shared" si="34"/>
        <v>0</v>
      </c>
      <c r="E38" s="40"/>
      <c r="F38" s="49">
        <f t="shared" si="34"/>
        <v>0</v>
      </c>
      <c r="G38" s="40"/>
      <c r="H38" s="49">
        <f t="shared" ref="H38" si="39">$C38*I38</f>
        <v>0</v>
      </c>
      <c r="I38" s="40"/>
      <c r="J38" s="49">
        <f t="shared" ref="J38" si="40">$C38*K38</f>
        <v>0</v>
      </c>
      <c r="K38" s="40"/>
      <c r="L38" s="28"/>
    </row>
    <row r="39" spans="2:12" s="3" customFormat="1" x14ac:dyDescent="0.35">
      <c r="B39" s="35" t="s">
        <v>29</v>
      </c>
      <c r="C39" s="48">
        <v>4</v>
      </c>
      <c r="D39" s="49">
        <f>$C39*E39</f>
        <v>0</v>
      </c>
      <c r="E39" s="40"/>
      <c r="F39" s="49">
        <f>$C39*G39</f>
        <v>0</v>
      </c>
      <c r="G39" s="40"/>
      <c r="H39" s="49">
        <f>$C39*I39</f>
        <v>0</v>
      </c>
      <c r="I39" s="40"/>
      <c r="J39" s="49">
        <f>$C39*K39</f>
        <v>0</v>
      </c>
      <c r="K39" s="40"/>
      <c r="L39" s="28"/>
    </row>
    <row r="40" spans="2:12" s="3" customFormat="1" x14ac:dyDescent="0.35">
      <c r="B40" s="36" t="s">
        <v>34</v>
      </c>
      <c r="C40" s="48">
        <v>2.5</v>
      </c>
      <c r="D40" s="49">
        <f t="shared" si="34"/>
        <v>0</v>
      </c>
      <c r="E40" s="40"/>
      <c r="F40" s="49">
        <f t="shared" si="34"/>
        <v>0</v>
      </c>
      <c r="G40" s="40"/>
      <c r="H40" s="49">
        <f t="shared" ref="H40" si="41">$C40*I40</f>
        <v>0</v>
      </c>
      <c r="I40" s="40"/>
      <c r="J40" s="49">
        <f t="shared" ref="J40" si="42">$C40*K40</f>
        <v>0</v>
      </c>
      <c r="K40" s="40"/>
      <c r="L40" s="28"/>
    </row>
    <row r="41" spans="2:12" s="6" customFormat="1" ht="29" x14ac:dyDescent="0.35">
      <c r="B41" s="32" t="s">
        <v>28</v>
      </c>
      <c r="C41" s="53"/>
      <c r="D41" s="32"/>
      <c r="E41" s="47">
        <f>SUM(E42:E43)</f>
        <v>0</v>
      </c>
      <c r="F41" s="32"/>
      <c r="G41" s="47">
        <f>SUM(G42:G43)</f>
        <v>0</v>
      </c>
      <c r="H41" s="32"/>
      <c r="I41" s="47">
        <f>SUM(I42:I43)</f>
        <v>0</v>
      </c>
      <c r="J41" s="32"/>
      <c r="K41" s="47">
        <f>SUM(K42:K43)</f>
        <v>0</v>
      </c>
      <c r="L41" s="33"/>
    </row>
    <row r="42" spans="2:12" s="3" customFormat="1" x14ac:dyDescent="0.35">
      <c r="B42" s="35" t="s">
        <v>32</v>
      </c>
      <c r="C42" s="54">
        <v>1</v>
      </c>
      <c r="D42" s="27">
        <f t="shared" ref="D42" si="43">$C42*E42</f>
        <v>0</v>
      </c>
      <c r="E42" s="39"/>
      <c r="F42" s="27">
        <f t="shared" ref="F42" si="44">$C42*G42</f>
        <v>0</v>
      </c>
      <c r="G42" s="39"/>
      <c r="H42" s="27">
        <f t="shared" ref="H42" si="45">$C42*I42</f>
        <v>0</v>
      </c>
      <c r="I42" s="39"/>
      <c r="J42" s="27">
        <f t="shared" ref="J42" si="46">$C42*K42</f>
        <v>0</v>
      </c>
      <c r="K42" s="39"/>
      <c r="L42" s="28"/>
    </row>
    <row r="43" spans="2:12" s="3" customFormat="1" x14ac:dyDescent="0.35">
      <c r="B43" s="35" t="s">
        <v>30</v>
      </c>
      <c r="C43" s="54">
        <v>0</v>
      </c>
      <c r="D43" s="27">
        <f t="shared" ref="D43" si="47">$C43*E43</f>
        <v>0</v>
      </c>
      <c r="E43" s="39"/>
      <c r="F43" s="27">
        <f t="shared" ref="F43" si="48">$C43*G43</f>
        <v>0</v>
      </c>
      <c r="G43" s="39"/>
      <c r="H43" s="27">
        <f t="shared" ref="H43" si="49">$C43*I43</f>
        <v>0</v>
      </c>
      <c r="I43" s="39"/>
      <c r="J43" s="27">
        <f t="shared" ref="J43" si="50">$C43*K43</f>
        <v>0</v>
      </c>
      <c r="K43" s="39"/>
      <c r="L43" s="28"/>
    </row>
    <row r="44" spans="2:12" s="9" customFormat="1" x14ac:dyDescent="0.35">
      <c r="B44" s="57"/>
      <c r="C44" s="25" t="s">
        <v>9</v>
      </c>
      <c r="D44" s="56">
        <f>SUM(D19:D43)</f>
        <v>0</v>
      </c>
      <c r="E44" s="55">
        <f>E19+E22+E41</f>
        <v>0</v>
      </c>
      <c r="F44" s="56">
        <f>SUM(F19:F43)</f>
        <v>0</v>
      </c>
      <c r="G44" s="55">
        <f>G19+G22+G41</f>
        <v>0</v>
      </c>
      <c r="H44" s="56">
        <f>SUM(H19:H43)</f>
        <v>0</v>
      </c>
      <c r="I44" s="55">
        <f>I19+I22+I41</f>
        <v>0</v>
      </c>
      <c r="J44" s="56">
        <f>SUM(J19:J43)</f>
        <v>0</v>
      </c>
      <c r="K44" s="55">
        <f>K19+K22+K41</f>
        <v>0</v>
      </c>
      <c r="L44" s="24"/>
    </row>
    <row r="45" spans="2:12" s="9" customFormat="1" ht="18.5" x14ac:dyDescent="0.45">
      <c r="B45" s="57"/>
      <c r="C45" s="25" t="s">
        <v>10</v>
      </c>
      <c r="D45" s="24"/>
      <c r="E45" s="29">
        <f>IFERROR(((D44/E44)/10)*(L46/4),0)</f>
        <v>0</v>
      </c>
      <c r="F45" s="24"/>
      <c r="G45" s="29">
        <f>IFERROR(((F44/G44)/10)*(L46/4),0)</f>
        <v>0</v>
      </c>
      <c r="H45" s="24"/>
      <c r="I45" s="29">
        <f>IFERROR(((H44/I44)/10)*(L46/4),0)</f>
        <v>0</v>
      </c>
      <c r="J45" s="24"/>
      <c r="K45" s="29">
        <f>IFERROR(((J44/K44)/10)*(L46/4),0)</f>
        <v>0</v>
      </c>
      <c r="L45" s="30">
        <f>SUM(D45:K45)</f>
        <v>0</v>
      </c>
    </row>
    <row r="46" spans="2:12" s="3" customFormat="1" ht="18.5" x14ac:dyDescent="0.45">
      <c r="B46" s="57"/>
      <c r="C46" s="26" t="s">
        <v>11</v>
      </c>
      <c r="D46" s="24"/>
      <c r="E46" s="31">
        <f>100%/4</f>
        <v>0.25</v>
      </c>
      <c r="F46" s="24"/>
      <c r="G46" s="31">
        <f>100%/4</f>
        <v>0.25</v>
      </c>
      <c r="H46" s="24"/>
      <c r="I46" s="31">
        <f>100%/4</f>
        <v>0.25</v>
      </c>
      <c r="J46" s="24"/>
      <c r="K46" s="31">
        <f>100%/4</f>
        <v>0.25</v>
      </c>
      <c r="L46" s="74">
        <v>94500</v>
      </c>
    </row>
    <row r="47" spans="2:12" s="9" customFormat="1" ht="21" customHeight="1" x14ac:dyDescent="0.45">
      <c r="C47" s="21"/>
      <c r="E47" s="22"/>
      <c r="G47" s="22"/>
      <c r="I47" s="22"/>
      <c r="K47" s="22"/>
      <c r="L47" s="23"/>
    </row>
    <row r="48" spans="2:12" s="9" customFormat="1" ht="21" customHeight="1" x14ac:dyDescent="0.35">
      <c r="C48" s="78" t="s">
        <v>49</v>
      </c>
      <c r="D48" s="78"/>
      <c r="E48" s="78"/>
      <c r="F48" s="78"/>
      <c r="G48" s="78"/>
      <c r="H48" s="78"/>
      <c r="I48" s="78"/>
      <c r="J48" s="78"/>
      <c r="K48" s="78"/>
      <c r="L48" s="78"/>
    </row>
    <row r="49" spans="2:17" s="9" customFormat="1" ht="21" customHeight="1" x14ac:dyDescent="0.45">
      <c r="C49" s="21"/>
      <c r="E49" s="22"/>
      <c r="G49" s="22"/>
      <c r="I49" s="22"/>
      <c r="K49" s="22"/>
      <c r="L49" s="23"/>
    </row>
    <row r="50" spans="2:17" s="3" customFormat="1" ht="26.25" customHeight="1" x14ac:dyDescent="0.35">
      <c r="B50" s="19" t="s">
        <v>12</v>
      </c>
      <c r="C50" s="85"/>
      <c r="D50" s="85"/>
      <c r="E50" s="85"/>
      <c r="F50" s="85"/>
      <c r="G50" s="85"/>
      <c r="H50" s="85"/>
      <c r="O50" s="4"/>
      <c r="P50" s="4"/>
      <c r="Q50" s="4"/>
    </row>
    <row r="51" spans="2:17" s="3" customFormat="1" ht="26.25" customHeight="1" x14ac:dyDescent="0.35">
      <c r="B51" s="19" t="s">
        <v>13</v>
      </c>
      <c r="C51" s="82"/>
      <c r="D51" s="82"/>
      <c r="E51" s="82"/>
      <c r="F51" s="82"/>
      <c r="G51" s="82"/>
      <c r="H51" s="82"/>
    </row>
    <row r="52" spans="2:17" s="3" customFormat="1" ht="26.25" customHeight="1" x14ac:dyDescent="0.35">
      <c r="B52" s="19" t="s">
        <v>14</v>
      </c>
      <c r="C52" s="82"/>
      <c r="D52" s="82"/>
      <c r="E52" s="82"/>
      <c r="F52" s="82"/>
      <c r="G52" s="82"/>
      <c r="H52" s="82"/>
    </row>
    <row r="53" spans="2:17" s="3" customFormat="1" x14ac:dyDescent="0.35">
      <c r="B53" s="19"/>
      <c r="C53" s="6"/>
      <c r="D53" s="6"/>
      <c r="E53" s="6"/>
      <c r="J53" s="6"/>
      <c r="K53" s="6"/>
    </row>
    <row r="54" spans="2:17" s="3" customFormat="1" ht="133.5" customHeight="1" x14ac:dyDescent="0.35">
      <c r="B54" s="84" t="s">
        <v>15</v>
      </c>
      <c r="C54" s="84"/>
      <c r="D54" s="84"/>
      <c r="E54" s="84"/>
      <c r="J54" s="16"/>
      <c r="K54" s="16"/>
      <c r="O54" s="4"/>
    </row>
    <row r="55" spans="2:17" s="3" customFormat="1" x14ac:dyDescent="0.35">
      <c r="B55" s="16"/>
      <c r="C55" s="16"/>
      <c r="D55" s="16"/>
      <c r="E55" s="16"/>
      <c r="J55" s="16"/>
      <c r="K55" s="16"/>
      <c r="O55" s="4"/>
    </row>
    <row r="56" spans="2:17" s="3" customFormat="1" ht="26.25" customHeight="1" x14ac:dyDescent="0.35">
      <c r="B56" s="19" t="s">
        <v>16</v>
      </c>
      <c r="C56" s="85"/>
      <c r="D56" s="85"/>
      <c r="E56" s="85"/>
      <c r="F56" s="85"/>
      <c r="G56" s="85"/>
      <c r="H56" s="85"/>
      <c r="O56" s="4"/>
    </row>
    <row r="57" spans="2:17" s="3" customFormat="1" ht="26.25" customHeight="1" x14ac:dyDescent="0.35">
      <c r="B57" s="19" t="s">
        <v>17</v>
      </c>
      <c r="C57" s="85"/>
      <c r="D57" s="85"/>
      <c r="E57" s="85"/>
      <c r="F57" s="85"/>
      <c r="G57" s="85"/>
      <c r="H57" s="85"/>
      <c r="O57" s="4"/>
    </row>
    <row r="58" spans="2:17" s="3" customFormat="1" x14ac:dyDescent="0.35">
      <c r="B58" s="19"/>
      <c r="C58" s="6"/>
      <c r="D58" s="6"/>
      <c r="E58" s="6"/>
      <c r="O58" s="4"/>
    </row>
    <row r="59" spans="2:17" s="3" customFormat="1" ht="63.75" customHeight="1" x14ac:dyDescent="0.35">
      <c r="B59" s="19" t="s">
        <v>18</v>
      </c>
      <c r="C59" s="82"/>
      <c r="D59" s="82"/>
      <c r="E59" s="82"/>
      <c r="F59" s="82"/>
      <c r="G59" s="82"/>
      <c r="H59" s="82"/>
      <c r="O59" s="4"/>
    </row>
    <row r="60" spans="2:17" s="3" customFormat="1" ht="26.25" customHeight="1" x14ac:dyDescent="0.35">
      <c r="B60" s="19" t="s">
        <v>19</v>
      </c>
      <c r="C60" s="82"/>
      <c r="D60" s="82"/>
      <c r="E60" s="82"/>
      <c r="F60" s="82"/>
      <c r="G60" s="82"/>
      <c r="H60" s="82"/>
      <c r="O60" s="4"/>
    </row>
    <row r="61" spans="2:17" s="3" customFormat="1" ht="26.25" customHeight="1" x14ac:dyDescent="0.35">
      <c r="B61" s="19" t="s">
        <v>20</v>
      </c>
      <c r="C61" s="82"/>
      <c r="D61" s="82"/>
      <c r="E61" s="82"/>
      <c r="F61" s="82"/>
      <c r="G61" s="82"/>
      <c r="H61" s="82"/>
      <c r="O61" s="4"/>
    </row>
    <row r="62" spans="2:17" s="3" customFormat="1" x14ac:dyDescent="0.35">
      <c r="B62" s="17"/>
      <c r="O62" s="4"/>
    </row>
    <row r="63" spans="2:17" s="3" customFormat="1" x14ac:dyDescent="0.35">
      <c r="B63" s="18" t="s">
        <v>21</v>
      </c>
      <c r="O63" s="4"/>
    </row>
    <row r="64" spans="2:17" s="3" customFormat="1" x14ac:dyDescent="0.35">
      <c r="B64" s="18" t="s">
        <v>22</v>
      </c>
      <c r="O64" s="4"/>
    </row>
    <row r="65" spans="6:12" x14ac:dyDescent="0.35">
      <c r="F65" s="3"/>
      <c r="G65" s="3"/>
      <c r="H65" s="3"/>
      <c r="I65" s="3"/>
      <c r="L65" s="3"/>
    </row>
    <row r="66" spans="6:12" x14ac:dyDescent="0.35">
      <c r="F66" s="3"/>
      <c r="G66" s="3"/>
      <c r="H66" s="3"/>
      <c r="I66" s="3"/>
    </row>
    <row r="67" spans="6:12" x14ac:dyDescent="0.35">
      <c r="F67" s="3"/>
      <c r="G67" s="3"/>
      <c r="H67" s="3"/>
      <c r="I67" s="3"/>
    </row>
    <row r="68" spans="6:12" x14ac:dyDescent="0.35">
      <c r="F68" s="3"/>
      <c r="G68" s="3"/>
      <c r="H68" s="3"/>
      <c r="I68" s="3"/>
    </row>
    <row r="69" spans="6:12" x14ac:dyDescent="0.35">
      <c r="F69" s="3"/>
      <c r="G69" s="3"/>
      <c r="H69" s="3"/>
      <c r="I69" s="3"/>
    </row>
  </sheetData>
  <sheetProtection algorithmName="SHA-512" hashValue="T4wEZwlvZba6s7eFUogLEmhspJLTi7W3+eatk6CWTnRQTDtwC/FI4wV6Pxzm5MovOu49klZ/bcDAWCjxixgpxg==" saltValue="03+/BYjO3efRAJ4mZfB3NQ==" spinCount="100000" sheet="1" formatRows="0" selectLockedCells="1"/>
  <mergeCells count="19">
    <mergeCell ref="C61:H61"/>
    <mergeCell ref="D13:E13"/>
    <mergeCell ref="D14:E14"/>
    <mergeCell ref="B54:E54"/>
    <mergeCell ref="C50:H50"/>
    <mergeCell ref="C51:H51"/>
    <mergeCell ref="C52:H52"/>
    <mergeCell ref="C56:H56"/>
    <mergeCell ref="C57:H57"/>
    <mergeCell ref="C59:H59"/>
    <mergeCell ref="C60:H60"/>
    <mergeCell ref="F17:G17"/>
    <mergeCell ref="H17:I17"/>
    <mergeCell ref="G14:H14"/>
    <mergeCell ref="J14:K14"/>
    <mergeCell ref="C48:L48"/>
    <mergeCell ref="J17:K17"/>
    <mergeCell ref="B17:B18"/>
    <mergeCell ref="D17:E17"/>
  </mergeCells>
  <conditionalFormatting sqref="E44 G44 I44 K44">
    <cfRule type="cellIs" dxfId="0" priority="1" operator="notEqual">
      <formula>1</formula>
    </cfRule>
  </conditionalFormatting>
  <dataValidations count="2">
    <dataValidation type="list" allowBlank="1" showInputMessage="1" showErrorMessage="1" sqref="W35 B10" xr:uid="{46B60D2B-DC2A-4F85-95B0-5063E855068E}">
      <formula1>"Perceel 1,Perceel 2,Perceel 3"</formula1>
    </dataValidation>
    <dataValidation type="list" allowBlank="1" showInputMessage="1" showErrorMessage="1" sqref="L46" xr:uid="{4DB71848-C160-4601-80AA-2DA72BDDBFE3}">
      <formula1>"0,129000,94500"</formula1>
    </dataValidation>
  </dataValidations>
  <pageMargins left="0.70866141732283472" right="0.70866141732283472" top="0.74803149606299213" bottom="0.74803149606299213" header="0.31496062992125984" footer="0.31496062992125984"/>
  <pageSetup paperSize="8" scale="86" fitToHeight="2" orientation="landscape" r:id="rId1"/>
  <ignoredErrors>
    <ignoredError sqref="G44 I44"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7561CE6DB39344A76E40F01CA0EA1A" ma:contentTypeVersion="2" ma:contentTypeDescription="Een nieuw document maken." ma:contentTypeScope="" ma:versionID="433bd49e33d29f9aeee983c6c75084a2">
  <xsd:schema xmlns:xsd="http://www.w3.org/2001/XMLSchema" xmlns:xs="http://www.w3.org/2001/XMLSchema" xmlns:p="http://schemas.microsoft.com/office/2006/metadata/properties" xmlns:ns2="d3caa92a-fb89-4e47-bb28-69eff7395f95" targetNamespace="http://schemas.microsoft.com/office/2006/metadata/properties" ma:root="true" ma:fieldsID="857f19c7089f4fcd99601e3811f0a5d5" ns2:_="">
    <xsd:import namespace="d3caa92a-fb89-4e47-bb28-69eff7395f9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aa92a-fb89-4e47-bb28-69eff7395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2.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13F818B-8AC2-4084-B2E6-3CA3F316F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caa92a-fb89-4e47-bb28-69eff7395f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invulformulier</vt:lpstr>
      <vt:lpstr>invulformulier!Afdrukbereik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Barry Verbeek</cp:lastModifiedBy>
  <cp:revision/>
  <dcterms:created xsi:type="dcterms:W3CDTF">2020-05-26T14:06:55Z</dcterms:created>
  <dcterms:modified xsi:type="dcterms:W3CDTF">2023-11-21T10:16:33Z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0x010100C47561CE6DB39344A76E40F01CA0EA1A</vt:lpwstr>
  </property>
</Properties>
</file>