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doctief-my.sharepoint.com/personal/nico_jansen_prodoctief_nl/Documents/Prodoctief/Klanten/DOWR/Printdienstverlening/Aanbestedingsdocumenten/"/>
    </mc:Choice>
  </mc:AlternateContent>
  <xr:revisionPtr revIDLastSave="1238" documentId="8_{1C1C32BF-1498-4445-9812-8B9539A122F6}" xr6:coauthVersionLast="47" xr6:coauthVersionMax="47" xr10:uidLastSave="{DC2642CC-BC95-4C8B-A9CE-DE18B88A7215}"/>
  <bookViews>
    <workbookView xWindow="33720" yWindow="-120" windowWidth="29040" windowHeight="15720" xr2:uid="{00000000-000D-0000-FFFF-FFFF00000000}"/>
  </bookViews>
  <sheets>
    <sheet name="Blad1" sheetId="2" r:id="rId1"/>
  </sheets>
  <definedNames>
    <definedName name="_xlnm._FilterDatabase" localSheetId="0" hidden="1">Blad1!$B$5:$AB$69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2" l="1"/>
  <c r="AC69" i="2"/>
  <c r="AB69" i="2"/>
  <c r="AA69" i="2"/>
  <c r="Z69" i="2"/>
  <c r="Y69" i="2"/>
</calcChain>
</file>

<file path=xl/sharedStrings.xml><?xml version="1.0" encoding="utf-8"?>
<sst xmlns="http://schemas.openxmlformats.org/spreadsheetml/2006/main" count="817" uniqueCount="200">
  <si>
    <t>Adres</t>
  </si>
  <si>
    <t>Postcode</t>
  </si>
  <si>
    <t>Model</t>
  </si>
  <si>
    <t>Gemeente Deventer</t>
  </si>
  <si>
    <t>Schoolstraat 6 A</t>
  </si>
  <si>
    <t>7437 AE</t>
  </si>
  <si>
    <t>WJU02041</t>
  </si>
  <si>
    <t>Schoolstraat 6A</t>
  </si>
  <si>
    <t>Deventer</t>
  </si>
  <si>
    <t>Schurenstraat 8 A</t>
  </si>
  <si>
    <t>7413 RA</t>
  </si>
  <si>
    <t>2MT00525</t>
  </si>
  <si>
    <t>3e etage</t>
  </si>
  <si>
    <t>Grote Kerkhof 1</t>
  </si>
  <si>
    <t>7411 KT</t>
  </si>
  <si>
    <t>WJU01999</t>
  </si>
  <si>
    <t>BG Receptie publiekskant</t>
  </si>
  <si>
    <t>WJU02017</t>
  </si>
  <si>
    <t>BG Balie zuidzijde PR02</t>
  </si>
  <si>
    <t>WJU02018</t>
  </si>
  <si>
    <t>BG kamer 1</t>
  </si>
  <si>
    <t>WJU02047</t>
  </si>
  <si>
    <t>BG Balie noordzijde PR01</t>
  </si>
  <si>
    <t>WHL11178</t>
  </si>
  <si>
    <t>1e verdieping Kern B</t>
  </si>
  <si>
    <t>WHL11180</t>
  </si>
  <si>
    <t>BG Landshuis</t>
  </si>
  <si>
    <t>WHL11182</t>
  </si>
  <si>
    <t>BG Kern B</t>
  </si>
  <si>
    <t>WHL11183</t>
  </si>
  <si>
    <t>1e verdieping Kern C</t>
  </si>
  <si>
    <t>WHL11191</t>
  </si>
  <si>
    <t>2e verdieping Kern C</t>
  </si>
  <si>
    <t>WHL11197</t>
  </si>
  <si>
    <t>BG Kern A</t>
  </si>
  <si>
    <t>WHL11296</t>
  </si>
  <si>
    <t>1e verdieping Kern A</t>
  </si>
  <si>
    <t>WHL11298</t>
  </si>
  <si>
    <t>BG Kern D</t>
  </si>
  <si>
    <t>WHL11315</t>
  </si>
  <si>
    <t>BG Kern C</t>
  </si>
  <si>
    <t>WHL11317</t>
  </si>
  <si>
    <t>2e verdieping Kern A</t>
  </si>
  <si>
    <t>WHL11530</t>
  </si>
  <si>
    <t>1e verdieping Wandshuis</t>
  </si>
  <si>
    <t>WHL11535</t>
  </si>
  <si>
    <t>1e verdieping Kern D</t>
  </si>
  <si>
    <t>Bergpoortstraat 191</t>
  </si>
  <si>
    <t>7411 CV</t>
  </si>
  <si>
    <t>WHL11173</t>
  </si>
  <si>
    <t>Kamperstraat 40</t>
  </si>
  <si>
    <t>7418 CB</t>
  </si>
  <si>
    <t>WHL11176</t>
  </si>
  <si>
    <t>1e verdieping PR02</t>
  </si>
  <si>
    <t>Grote Kerkhof 4</t>
  </si>
  <si>
    <t>WHL08492</t>
  </si>
  <si>
    <t>2e verdieping Kern D</t>
  </si>
  <si>
    <t>WFQ00693</t>
  </si>
  <si>
    <t>2e verdieping kern B 9/19</t>
  </si>
  <si>
    <t>NGRA011195</t>
  </si>
  <si>
    <t>Balie 20 en 21</t>
  </si>
  <si>
    <t>NGRA011203</t>
  </si>
  <si>
    <t>Balie 5 en 6</t>
  </si>
  <si>
    <t>NGRA011451</t>
  </si>
  <si>
    <t>NGRA011457</t>
  </si>
  <si>
    <t>Balie 8 en 9</t>
  </si>
  <si>
    <t>NGRA011459</t>
  </si>
  <si>
    <t>Balie 10</t>
  </si>
  <si>
    <t>NGRA011460</t>
  </si>
  <si>
    <t>Balie 2 en 3</t>
  </si>
  <si>
    <t>NGRA011464</t>
  </si>
  <si>
    <t>Balie 11 en 12</t>
  </si>
  <si>
    <t>NGRA011465</t>
  </si>
  <si>
    <t>NGRA011466</t>
  </si>
  <si>
    <t>Balie 4</t>
  </si>
  <si>
    <t>NGRA011467</t>
  </si>
  <si>
    <t>Gegevensbeheer</t>
  </si>
  <si>
    <t>Enkstraat 27</t>
  </si>
  <si>
    <t>8102 GH</t>
  </si>
  <si>
    <t>Raalte</t>
  </si>
  <si>
    <t>BG</t>
  </si>
  <si>
    <t>Lindeboomsweg 1 A-3</t>
  </si>
  <si>
    <t>7433 BH</t>
  </si>
  <si>
    <t>WJU01321</t>
  </si>
  <si>
    <t>Raadhuisplein 1</t>
  </si>
  <si>
    <t>8131 BN</t>
  </si>
  <si>
    <t>Wijhe</t>
  </si>
  <si>
    <t>MXDA147731</t>
  </si>
  <si>
    <t>Jan Schamhartstraat 5 B</t>
  </si>
  <si>
    <t>8121 CM</t>
  </si>
  <si>
    <t>Olst</t>
  </si>
  <si>
    <t>WHL11982</t>
  </si>
  <si>
    <t>Holstohuus</t>
  </si>
  <si>
    <t>NGRA011456</t>
  </si>
  <si>
    <t>NGRA011462</t>
  </si>
  <si>
    <t>Industrieweg 8</t>
  </si>
  <si>
    <t>8131 VZ</t>
  </si>
  <si>
    <t>WJU02080</t>
  </si>
  <si>
    <t>Werf Wijhe</t>
  </si>
  <si>
    <t>WJU02083</t>
  </si>
  <si>
    <t>1e verdieping balie KCC</t>
  </si>
  <si>
    <t>WHL11983</t>
  </si>
  <si>
    <t>3e verdieping noordzijde</t>
  </si>
  <si>
    <t>WHL11984</t>
  </si>
  <si>
    <t>2e verdieping noordzijde</t>
  </si>
  <si>
    <t>WHL11985</t>
  </si>
  <si>
    <t>3e verdieping zuidzijde</t>
  </si>
  <si>
    <t>WHL11986</t>
  </si>
  <si>
    <t>1e verdieping noordzijde</t>
  </si>
  <si>
    <t>WHL11988</t>
  </si>
  <si>
    <t>BG zuid REPRO</t>
  </si>
  <si>
    <t>Gemeente Raalte</t>
  </si>
  <si>
    <t>Zwolsestraat 16</t>
  </si>
  <si>
    <t>8101 AC</t>
  </si>
  <si>
    <t>WHL11664</t>
  </si>
  <si>
    <t>BG bouwdeel D KCC Publieksbali</t>
  </si>
  <si>
    <t>WHL11692</t>
  </si>
  <si>
    <t>1e verdiep. bouwdeel C Bestuur</t>
  </si>
  <si>
    <t>WHL11723</t>
  </si>
  <si>
    <t>BG bouwdeel B Participatie</t>
  </si>
  <si>
    <t>WHL11753</t>
  </si>
  <si>
    <t>BG bouwdeel A Griffie</t>
  </si>
  <si>
    <t>WHL11759</t>
  </si>
  <si>
    <t>Tegenover D1.5 Inlogdruppel bij receptie</t>
  </si>
  <si>
    <t>WHL11959</t>
  </si>
  <si>
    <t>1e  bd E Advies en Samenleving</t>
  </si>
  <si>
    <t>WHL11958</t>
  </si>
  <si>
    <t>Werf Enkstraat BG</t>
  </si>
  <si>
    <t>WFQ00817</t>
  </si>
  <si>
    <t>BG bouwdeel E DIV/PSA</t>
  </si>
  <si>
    <t>NGRA011194</t>
  </si>
  <si>
    <t>Balie 2</t>
  </si>
  <si>
    <t>NGRA011454</t>
  </si>
  <si>
    <t>NGRA011455</t>
  </si>
  <si>
    <t>Balie 3</t>
  </si>
  <si>
    <t>NGRA011458</t>
  </si>
  <si>
    <t>NGRA011461</t>
  </si>
  <si>
    <t>Balie 6</t>
  </si>
  <si>
    <t>NGRA011463</t>
  </si>
  <si>
    <t>Balie 5</t>
  </si>
  <si>
    <t>Nieuwe invulling</t>
  </si>
  <si>
    <t>Type 1</t>
  </si>
  <si>
    <t>Type 2</t>
  </si>
  <si>
    <t>Type 3</t>
  </si>
  <si>
    <t>Type 4</t>
  </si>
  <si>
    <t>MFP A4 kleur</t>
  </si>
  <si>
    <t>MFP A3 kleur</t>
  </si>
  <si>
    <t>Stad</t>
  </si>
  <si>
    <t>Locatie</t>
  </si>
  <si>
    <t>Type</t>
  </si>
  <si>
    <t>Serienummer</t>
  </si>
  <si>
    <t>kleur / mono</t>
  </si>
  <si>
    <t>snelheid (ppm)</t>
  </si>
  <si>
    <t>kleur</t>
  </si>
  <si>
    <t>mono</t>
  </si>
  <si>
    <t>totaal</t>
  </si>
  <si>
    <t>Opmerkingen/Advies</t>
  </si>
  <si>
    <t>Verschil t.o.v. huidige situatie</t>
  </si>
  <si>
    <t>30 ppm</t>
  </si>
  <si>
    <t>-</t>
  </si>
  <si>
    <t>Eindtotaal</t>
  </si>
  <si>
    <t>Gemeente Olst Wijhe</t>
  </si>
  <si>
    <t>IRADVC5550I</t>
  </si>
  <si>
    <t>IRADVC7570I</t>
  </si>
  <si>
    <t>Formaat</t>
  </si>
  <si>
    <t>A3</t>
  </si>
  <si>
    <t>A4</t>
  </si>
  <si>
    <t>MFP</t>
  </si>
  <si>
    <t>Printer</t>
  </si>
  <si>
    <t>IRADVC256I</t>
  </si>
  <si>
    <t>IRADVC355I</t>
  </si>
  <si>
    <t>LBP312X</t>
  </si>
  <si>
    <t>LBP6780X</t>
  </si>
  <si>
    <t>Hoogvolume</t>
  </si>
  <si>
    <t>% A3</t>
  </si>
  <si>
    <t>% kleur</t>
  </si>
  <si>
    <t>mei 2022 - mei 2023</t>
  </si>
  <si>
    <t>per jaar</t>
  </si>
  <si>
    <t>gemiddeld per maand</t>
  </si>
  <si>
    <t>Printer mono</t>
  </si>
  <si>
    <t>40 ppm</t>
  </si>
  <si>
    <t>50 ppm</t>
  </si>
  <si>
    <t>Vervangen</t>
  </si>
  <si>
    <t>Capaciteit afgestemd op verbruik</t>
  </si>
  <si>
    <t>Noodzaak vervanging niet duidelijk</t>
  </si>
  <si>
    <t>vergelijkbaar</t>
  </si>
  <si>
    <t>Overweeg te laten vervallen</t>
  </si>
  <si>
    <t>Vergelijkbaar</t>
  </si>
  <si>
    <t>4 lades; externe finisher</t>
  </si>
  <si>
    <t>4 lades; interne finisher</t>
  </si>
  <si>
    <t>2 lades</t>
  </si>
  <si>
    <t>1 lade</t>
  </si>
  <si>
    <t>Uitvoering</t>
  </si>
  <si>
    <t>4 lades</t>
  </si>
  <si>
    <t>70ppm</t>
  </si>
  <si>
    <t>Type 5</t>
  </si>
  <si>
    <t>Locatie Bloemendaal</t>
  </si>
  <si>
    <t>Locatie de Vijfhoek</t>
  </si>
  <si>
    <t>Bijlage E - Volume- en machineoverzicht DOWR</t>
  </si>
  <si>
    <t>vervalt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</si>
</sst>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77EA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0691854609822"/>
      </right>
      <top style="medium">
        <color indexed="64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indexed="64"/>
      </top>
      <bottom style="thin">
        <color theme="0" tint="-0.14990691854609822"/>
      </bottom>
      <diagonal/>
    </border>
    <border>
      <left style="thin">
        <color theme="0" tint="-0.14990691854609822"/>
      </left>
      <right style="medium">
        <color indexed="64"/>
      </right>
      <top style="medium">
        <color indexed="64"/>
      </top>
      <bottom style="thin">
        <color theme="0" tint="-0.14990691854609822"/>
      </bottom>
      <diagonal/>
    </border>
    <border>
      <left style="medium">
        <color indexed="64"/>
      </left>
      <right style="thin">
        <color theme="0" tint="-0.14993743705557422"/>
      </right>
      <top style="medium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indexed="64"/>
      </right>
      <top style="medium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medium">
        <color indexed="64"/>
      </right>
      <top style="thin">
        <color theme="0" tint="-0.14990691854609822"/>
      </top>
      <bottom style="thin">
        <color theme="0" tint="-0.14990691854609822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3743705557422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3743705557422"/>
      </left>
      <right style="medium">
        <color indexed="64"/>
      </right>
      <top style="thin">
        <color theme="0" tint="-0.149937437055574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0691854609822"/>
      </right>
      <top style="thin">
        <color theme="0" tint="-0.14990691854609822"/>
      </top>
      <bottom style="medium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medium">
        <color indexed="64"/>
      </bottom>
      <diagonal/>
    </border>
    <border>
      <left style="thin">
        <color theme="0" tint="-0.14990691854609822"/>
      </left>
      <right style="medium">
        <color indexed="64"/>
      </right>
      <top style="thin">
        <color theme="0" tint="-0.149906918546098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3743705557422"/>
      </bottom>
      <diagonal/>
    </border>
    <border>
      <left/>
      <right/>
      <top style="medium">
        <color indexed="64"/>
      </top>
      <bottom style="thin">
        <color theme="0" tint="-0.1499374370555742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indexed="64"/>
      </right>
      <top/>
      <bottom style="thin">
        <color theme="0" tint="-0.14993743705557422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medium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theme="0" tint="-0.14993743705557422"/>
      </right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0691854609822"/>
      </left>
      <right style="medium">
        <color indexed="64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medium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3" borderId="22" xfId="0" applyFont="1" applyFill="1" applyBorder="1"/>
    <xf numFmtId="0" fontId="4" fillId="3" borderId="23" xfId="0" applyFont="1" applyFill="1" applyBorder="1"/>
    <xf numFmtId="0" fontId="4" fillId="3" borderId="23" xfId="0" applyFont="1" applyFill="1" applyBorder="1" applyAlignment="1">
      <alignment horizontal="center"/>
    </xf>
    <xf numFmtId="164" fontId="6" fillId="3" borderId="24" xfId="1" applyNumberFormat="1" applyFont="1" applyFill="1" applyBorder="1" applyAlignment="1"/>
    <xf numFmtId="164" fontId="6" fillId="3" borderId="25" xfId="1" applyNumberFormat="1" applyFont="1" applyFill="1" applyBorder="1" applyAlignment="1"/>
    <xf numFmtId="164" fontId="6" fillId="3" borderId="26" xfId="1" applyNumberFormat="1" applyFont="1" applyFill="1" applyBorder="1" applyAlignment="1"/>
    <xf numFmtId="164" fontId="0" fillId="0" borderId="0" xfId="1" applyNumberFormat="1" applyFont="1"/>
    <xf numFmtId="0" fontId="4" fillId="3" borderId="27" xfId="0" applyFont="1" applyFill="1" applyBorder="1" applyAlignment="1">
      <alignment wrapText="1"/>
    </xf>
    <xf numFmtId="1" fontId="0" fillId="3" borderId="28" xfId="1" applyNumberFormat="1" applyFont="1" applyFill="1" applyBorder="1" applyAlignment="1">
      <alignment horizontal="center"/>
    </xf>
    <xf numFmtId="1" fontId="0" fillId="3" borderId="29" xfId="1" applyNumberFormat="1" applyFont="1" applyFill="1" applyBorder="1" applyAlignment="1">
      <alignment horizontal="center"/>
    </xf>
    <xf numFmtId="1" fontId="0" fillId="3" borderId="30" xfId="1" applyNumberFormat="1" applyFont="1" applyFill="1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3" xfId="0" applyBorder="1" applyAlignment="1">
      <alignment horizontal="center"/>
    </xf>
    <xf numFmtId="0" fontId="7" fillId="0" borderId="33" xfId="0" applyFont="1" applyBorder="1"/>
    <xf numFmtId="164" fontId="6" fillId="0" borderId="34" xfId="1" applyNumberFormat="1" applyFont="1" applyBorder="1"/>
    <xf numFmtId="164" fontId="6" fillId="0" borderId="35" xfId="1" applyNumberFormat="1" applyFont="1" applyBorder="1"/>
    <xf numFmtId="164" fontId="3" fillId="0" borderId="36" xfId="1" applyNumberFormat="1" applyFont="1" applyBorder="1"/>
    <xf numFmtId="1" fontId="0" fillId="0" borderId="38" xfId="1" applyNumberFormat="1" applyFont="1" applyFill="1" applyBorder="1" applyAlignment="1">
      <alignment horizontal="center"/>
    </xf>
    <xf numFmtId="1" fontId="0" fillId="0" borderId="39" xfId="1" applyNumberFormat="1" applyFont="1" applyFill="1" applyBorder="1" applyAlignment="1">
      <alignment horizontal="center"/>
    </xf>
    <xf numFmtId="1" fontId="0" fillId="0" borderId="40" xfId="1" applyNumberFormat="1" applyFont="1" applyFill="1" applyBorder="1" applyAlignment="1">
      <alignment horizont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164" fontId="6" fillId="0" borderId="34" xfId="1" applyNumberFormat="1" applyFont="1" applyBorder="1" applyAlignment="1">
      <alignment horizontal="left" vertical="center"/>
    </xf>
    <xf numFmtId="164" fontId="6" fillId="0" borderId="35" xfId="1" applyNumberFormat="1" applyFont="1" applyBorder="1" applyAlignment="1">
      <alignment horizontal="left" vertical="center"/>
    </xf>
    <xf numFmtId="164" fontId="0" fillId="0" borderId="0" xfId="1" applyNumberFormat="1" applyFont="1" applyAlignment="1">
      <alignment horizontal="left" vertical="center"/>
    </xf>
    <xf numFmtId="1" fontId="0" fillId="0" borderId="38" xfId="1" applyNumberFormat="1" applyFont="1" applyFill="1" applyBorder="1" applyAlignment="1">
      <alignment horizontal="left" vertical="center"/>
    </xf>
    <xf numFmtId="1" fontId="0" fillId="0" borderId="39" xfId="1" applyNumberFormat="1" applyFont="1" applyFill="1" applyBorder="1" applyAlignment="1">
      <alignment horizontal="left" vertical="center"/>
    </xf>
    <xf numFmtId="1" fontId="0" fillId="0" borderId="39" xfId="1" applyNumberFormat="1" applyFont="1" applyFill="1" applyBorder="1" applyAlignment="1">
      <alignment horizontal="center" vertical="center"/>
    </xf>
    <xf numFmtId="1" fontId="0" fillId="0" borderId="40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38" xfId="0" applyFont="1" applyFill="1" applyBorder="1"/>
    <xf numFmtId="0" fontId="0" fillId="3" borderId="43" xfId="0" applyFill="1" applyBorder="1"/>
    <xf numFmtId="0" fontId="0" fillId="3" borderId="43" xfId="0" applyFill="1" applyBorder="1" applyAlignment="1">
      <alignment horizontal="center"/>
    </xf>
    <xf numFmtId="164" fontId="6" fillId="3" borderId="44" xfId="1" applyNumberFormat="1" applyFont="1" applyFill="1" applyBorder="1" applyAlignment="1"/>
    <xf numFmtId="164" fontId="6" fillId="3" borderId="45" xfId="1" applyNumberFormat="1" applyFont="1" applyFill="1" applyBorder="1" applyAlignment="1"/>
    <xf numFmtId="164" fontId="6" fillId="3" borderId="46" xfId="1" applyNumberFormat="1" applyFont="1" applyFill="1" applyBorder="1" applyAlignment="1"/>
    <xf numFmtId="1" fontId="0" fillId="3" borderId="38" xfId="1" applyNumberFormat="1" applyFont="1" applyFill="1" applyBorder="1" applyAlignment="1">
      <alignment horizontal="center"/>
    </xf>
    <xf numFmtId="1" fontId="0" fillId="3" borderId="39" xfId="1" applyNumberFormat="1" applyFont="1" applyFill="1" applyBorder="1" applyAlignment="1">
      <alignment horizontal="center"/>
    </xf>
    <xf numFmtId="1" fontId="0" fillId="3" borderId="40" xfId="1" applyNumberFormat="1" applyFont="1" applyFill="1" applyBorder="1" applyAlignment="1">
      <alignment horizont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164" fontId="6" fillId="0" borderId="34" xfId="1" applyNumberFormat="1" applyFont="1" applyFill="1" applyBorder="1" applyAlignment="1">
      <alignment vertical="center"/>
    </xf>
    <xf numFmtId="164" fontId="6" fillId="0" borderId="35" xfId="1" applyNumberFormat="1" applyFont="1" applyFill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35" xfId="1" applyNumberFormat="1" applyFont="1" applyBorder="1" applyAlignment="1">
      <alignment vertical="center"/>
    </xf>
    <xf numFmtId="164" fontId="0" fillId="0" borderId="0" xfId="1" applyNumberFormat="1" applyFont="1" applyAlignment="1">
      <alignment vertical="center"/>
    </xf>
    <xf numFmtId="1" fontId="0" fillId="0" borderId="38" xfId="1" applyNumberFormat="1" applyFont="1" applyFill="1" applyBorder="1" applyAlignment="1">
      <alignment horizontal="center" vertical="center"/>
    </xf>
    <xf numFmtId="1" fontId="0" fillId="0" borderId="40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31" xfId="0" applyFont="1" applyBorder="1"/>
    <xf numFmtId="0" fontId="7" fillId="0" borderId="32" xfId="0" applyFont="1" applyBorder="1"/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0" fillId="0" borderId="33" xfId="0" applyBorder="1" applyAlignment="1">
      <alignment vertical="center"/>
    </xf>
    <xf numFmtId="1" fontId="0" fillId="0" borderId="47" xfId="1" applyNumberFormat="1" applyFont="1" applyFill="1" applyBorder="1" applyAlignment="1">
      <alignment horizontal="center"/>
    </xf>
    <xf numFmtId="1" fontId="0" fillId="0" borderId="48" xfId="1" applyNumberFormat="1" applyFont="1" applyFill="1" applyBorder="1" applyAlignment="1">
      <alignment horizontal="center"/>
    </xf>
    <xf numFmtId="1" fontId="0" fillId="0" borderId="49" xfId="1" applyNumberFormat="1" applyFont="1" applyFill="1" applyBorder="1" applyAlignment="1">
      <alignment horizontal="center"/>
    </xf>
    <xf numFmtId="0" fontId="7" fillId="0" borderId="37" xfId="0" applyFont="1" applyBorder="1" applyAlignment="1">
      <alignment wrapText="1"/>
    </xf>
    <xf numFmtId="0" fontId="7" fillId="0" borderId="37" xfId="0" applyFont="1" applyBorder="1" applyAlignment="1">
      <alignment horizontal="left" vertical="center" wrapText="1"/>
    </xf>
    <xf numFmtId="164" fontId="6" fillId="0" borderId="34" xfId="1" applyNumberFormat="1" applyFont="1" applyFill="1" applyBorder="1"/>
    <xf numFmtId="164" fontId="6" fillId="0" borderId="35" xfId="1" applyNumberFormat="1" applyFont="1" applyFill="1" applyBorder="1"/>
    <xf numFmtId="164" fontId="3" fillId="0" borderId="36" xfId="1" applyNumberFormat="1" applyFont="1" applyFill="1" applyBorder="1"/>
    <xf numFmtId="0" fontId="3" fillId="0" borderId="12" xfId="0" applyFont="1" applyBorder="1"/>
    <xf numFmtId="0" fontId="0" fillId="0" borderId="13" xfId="0" applyBorder="1"/>
    <xf numFmtId="0" fontId="3" fillId="0" borderId="13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164" fontId="6" fillId="0" borderId="51" xfId="1" applyNumberFormat="1" applyFont="1" applyBorder="1"/>
    <xf numFmtId="164" fontId="6" fillId="0" borderId="52" xfId="1" applyNumberFormat="1" applyFont="1" applyBorder="1"/>
    <xf numFmtId="164" fontId="3" fillId="0" borderId="53" xfId="1" applyNumberFormat="1" applyFont="1" applyBorder="1"/>
    <xf numFmtId="1" fontId="0" fillId="0" borderId="54" xfId="0" applyNumberFormat="1" applyBorder="1" applyAlignment="1">
      <alignment horizontal="center"/>
    </xf>
    <xf numFmtId="1" fontId="0" fillId="0" borderId="55" xfId="0" applyNumberFormat="1" applyBorder="1" applyAlignment="1">
      <alignment horizontal="center"/>
    </xf>
    <xf numFmtId="1" fontId="0" fillId="0" borderId="56" xfId="0" applyNumberFormat="1" applyBorder="1" applyAlignment="1">
      <alignment horizontal="center"/>
    </xf>
    <xf numFmtId="0" fontId="2" fillId="2" borderId="57" xfId="0" applyFont="1" applyFill="1" applyBorder="1" applyAlignment="1">
      <alignment horizontal="center" wrapText="1"/>
    </xf>
    <xf numFmtId="164" fontId="3" fillId="0" borderId="2" xfId="1" applyNumberFormat="1" applyFont="1" applyFill="1" applyBorder="1"/>
    <xf numFmtId="164" fontId="6" fillId="0" borderId="52" xfId="1" applyNumberFormat="1" applyFont="1" applyFill="1" applyBorder="1"/>
    <xf numFmtId="164" fontId="3" fillId="0" borderId="53" xfId="1" applyNumberFormat="1" applyFont="1" applyFill="1" applyBorder="1"/>
    <xf numFmtId="10" fontId="3" fillId="4" borderId="1" xfId="2" applyNumberFormat="1" applyFont="1" applyFill="1" applyBorder="1"/>
    <xf numFmtId="10" fontId="6" fillId="4" borderId="59" xfId="2" applyNumberFormat="1" applyFont="1" applyFill="1" applyBorder="1"/>
    <xf numFmtId="10" fontId="6" fillId="4" borderId="59" xfId="2" applyNumberFormat="1" applyFont="1" applyFill="1" applyBorder="1" applyAlignment="1">
      <alignment horizontal="right"/>
    </xf>
    <xf numFmtId="0" fontId="2" fillId="2" borderId="58" xfId="0" applyFont="1" applyFill="1" applyBorder="1" applyAlignment="1">
      <alignment horizontal="center" wrapText="1"/>
    </xf>
    <xf numFmtId="10" fontId="6" fillId="4" borderId="60" xfId="2" applyNumberFormat="1" applyFont="1" applyFill="1" applyBorder="1"/>
    <xf numFmtId="10" fontId="6" fillId="4" borderId="60" xfId="2" applyNumberFormat="1" applyFont="1" applyFill="1" applyBorder="1" applyAlignment="1">
      <alignment horizontal="right"/>
    </xf>
    <xf numFmtId="10" fontId="3" fillId="4" borderId="61" xfId="2" applyNumberFormat="1" applyFont="1" applyFill="1" applyBorder="1"/>
    <xf numFmtId="0" fontId="7" fillId="3" borderId="37" xfId="0" applyFont="1" applyFill="1" applyBorder="1" applyAlignment="1">
      <alignment wrapText="1"/>
    </xf>
    <xf numFmtId="0" fontId="7" fillId="0" borderId="50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2" xfId="0" applyFont="1" applyBorder="1" applyAlignment="1">
      <alignment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5" fillId="0" borderId="0" xfId="0" applyFont="1"/>
    <xf numFmtId="44" fontId="0" fillId="0" borderId="0" xfId="3" applyFont="1"/>
    <xf numFmtId="44" fontId="3" fillId="0" borderId="0" xfId="3" applyFont="1"/>
    <xf numFmtId="44" fontId="3" fillId="0" borderId="0" xfId="3" applyFont="1" applyAlignment="1">
      <alignment wrapText="1"/>
    </xf>
    <xf numFmtId="44" fontId="9" fillId="0" borderId="0" xfId="3" applyFont="1" applyAlignment="1">
      <alignment horizontal="center"/>
    </xf>
    <xf numFmtId="44" fontId="0" fillId="0" borderId="0" xfId="3" applyFont="1" applyFill="1" applyBorder="1" applyAlignment="1">
      <alignment horizontal="center"/>
    </xf>
    <xf numFmtId="44" fontId="0" fillId="0" borderId="63" xfId="3" applyFont="1" applyBorder="1"/>
    <xf numFmtId="44" fontId="0" fillId="0" borderId="0" xfId="3" applyFont="1" applyBorder="1"/>
    <xf numFmtId="44" fontId="0" fillId="0" borderId="63" xfId="3" applyFont="1" applyBorder="1" applyAlignment="1">
      <alignment horizontal="center"/>
    </xf>
    <xf numFmtId="44" fontId="0" fillId="0" borderId="0" xfId="3" applyFont="1" applyBorder="1" applyAlignment="1">
      <alignment horizontal="center"/>
    </xf>
    <xf numFmtId="0" fontId="10" fillId="0" borderId="0" xfId="0" applyFont="1"/>
    <xf numFmtId="1" fontId="2" fillId="2" borderId="24" xfId="0" applyNumberFormat="1" applyFont="1" applyFill="1" applyBorder="1" applyAlignment="1">
      <alignment horizontal="center"/>
    </xf>
    <xf numFmtId="1" fontId="2" fillId="2" borderId="25" xfId="0" applyNumberFormat="1" applyFont="1" applyFill="1" applyBorder="1" applyAlignment="1">
      <alignment horizontal="center"/>
    </xf>
    <xf numFmtId="1" fontId="2" fillId="2" borderId="2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1" fontId="2" fillId="2" borderId="62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14" fontId="2" fillId="2" borderId="62" xfId="0" applyNumberFormat="1" applyFont="1" applyFill="1" applyBorder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Valuta" xfId="3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798793</xdr:colOff>
      <xdr:row>0</xdr:row>
      <xdr:rowOff>95998</xdr:rowOff>
    </xdr:from>
    <xdr:to>
      <xdr:col>5</xdr:col>
      <xdr:colOff>770428</xdr:colOff>
      <xdr:row>3</xdr:row>
      <xdr:rowOff>48000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C5D13DD-D91F-FCE0-6998-F320E8C686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98" b="18589"/>
        <a:stretch/>
      </xdr:blipFill>
      <xdr:spPr>
        <a:xfrm>
          <a:off x="4171764" y="95998"/>
          <a:ext cx="2518545" cy="1176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6C1DD-B523-4EC5-849B-61C282C19078}">
  <dimension ref="B1:AF69"/>
  <sheetViews>
    <sheetView showGridLines="0" tabSelected="1" zoomScale="85" zoomScaleNormal="85" workbookViewId="0">
      <selection activeCell="S6" sqref="S6"/>
    </sheetView>
  </sheetViews>
  <sheetFormatPr defaultColWidth="14.54296875" defaultRowHeight="14.5" x14ac:dyDescent="0.35"/>
  <cols>
    <col min="1" max="1" width="3.1796875" customWidth="1"/>
    <col min="2" max="2" width="12" customWidth="1"/>
    <col min="3" max="3" width="22.81640625" customWidth="1"/>
    <col min="4" max="4" width="10.26953125" customWidth="1"/>
    <col min="5" max="5" width="36.36328125" bestFit="1" customWidth="1"/>
    <col min="6" max="6" width="18.26953125" customWidth="1"/>
    <col min="7" max="7" width="13.1796875" customWidth="1"/>
    <col min="8" max="8" width="11.453125" style="1" customWidth="1"/>
    <col min="9" max="9" width="8.7265625" style="1" customWidth="1"/>
    <col min="10" max="10" width="12.1796875" style="1" customWidth="1"/>
    <col min="11" max="11" width="13.54296875" style="1" customWidth="1"/>
    <col min="12" max="12" width="30.54296875" customWidth="1"/>
    <col min="13" max="17" width="11.54296875" customWidth="1"/>
    <col min="18" max="20" width="11.81640625" customWidth="1"/>
    <col min="21" max="21" width="3.1796875" customWidth="1"/>
    <col min="22" max="22" width="32.26953125" style="2" hidden="1" customWidth="1"/>
    <col min="23" max="23" width="39.7265625" style="2" hidden="1" customWidth="1"/>
    <col min="24" max="24" width="3" customWidth="1"/>
    <col min="25" max="29" width="14.1796875" style="3" customWidth="1"/>
    <col min="30" max="32" width="14.54296875" style="118"/>
  </cols>
  <sheetData>
    <row r="1" spans="2:32" ht="63" customHeight="1" thickBot="1" x14ac:dyDescent="0.4"/>
    <row r="2" spans="2:32" ht="19" thickBot="1" x14ac:dyDescent="0.5">
      <c r="B2" s="127" t="s">
        <v>198</v>
      </c>
      <c r="Y2" s="137" t="s">
        <v>140</v>
      </c>
      <c r="Z2" s="138"/>
      <c r="AA2" s="138"/>
      <c r="AB2" s="138"/>
      <c r="AC2" s="139"/>
    </row>
    <row r="3" spans="2:32" s="4" customFormat="1" ht="15" thickBot="1" x14ac:dyDescent="0.4">
      <c r="H3" s="5"/>
      <c r="I3" s="5"/>
      <c r="J3" s="5"/>
      <c r="K3" s="5"/>
      <c r="M3" s="131" t="s">
        <v>176</v>
      </c>
      <c r="N3" s="132"/>
      <c r="O3" s="132"/>
      <c r="P3" s="132"/>
      <c r="Q3" s="132"/>
      <c r="R3" s="132"/>
      <c r="S3" s="132"/>
      <c r="T3" s="133"/>
      <c r="V3" s="6"/>
      <c r="W3" s="6"/>
      <c r="Y3" s="7" t="s">
        <v>141</v>
      </c>
      <c r="Z3" s="8" t="s">
        <v>142</v>
      </c>
      <c r="AA3" s="8" t="s">
        <v>143</v>
      </c>
      <c r="AB3" s="9" t="s">
        <v>144</v>
      </c>
      <c r="AC3" s="9" t="s">
        <v>195</v>
      </c>
      <c r="AD3" s="119"/>
      <c r="AE3" s="119"/>
      <c r="AF3" s="119"/>
    </row>
    <row r="4" spans="2:32" s="4" customFormat="1" ht="15" thickBot="1" x14ac:dyDescent="0.4">
      <c r="H4" s="5"/>
      <c r="I4" s="5"/>
      <c r="J4" s="5"/>
      <c r="K4" s="5"/>
      <c r="M4" s="128" t="s">
        <v>177</v>
      </c>
      <c r="N4" s="129"/>
      <c r="O4" s="129"/>
      <c r="P4" s="129"/>
      <c r="Q4" s="130"/>
      <c r="R4" s="134" t="s">
        <v>178</v>
      </c>
      <c r="S4" s="135"/>
      <c r="T4" s="136"/>
      <c r="V4" s="6"/>
      <c r="W4" s="6"/>
      <c r="Y4" s="10" t="s">
        <v>179</v>
      </c>
      <c r="Z4" s="11" t="s">
        <v>145</v>
      </c>
      <c r="AA4" s="11" t="s">
        <v>146</v>
      </c>
      <c r="AB4" s="12" t="s">
        <v>146</v>
      </c>
      <c r="AC4" s="12" t="s">
        <v>146</v>
      </c>
      <c r="AD4" s="119"/>
      <c r="AE4" s="119"/>
      <c r="AF4" s="119"/>
    </row>
    <row r="5" spans="2:32" s="6" customFormat="1" ht="16" customHeight="1" thickBot="1" x14ac:dyDescent="0.4">
      <c r="B5" s="13" t="s">
        <v>147</v>
      </c>
      <c r="C5" s="14" t="s">
        <v>0</v>
      </c>
      <c r="D5" s="14" t="s">
        <v>1</v>
      </c>
      <c r="E5" s="14" t="s">
        <v>148</v>
      </c>
      <c r="F5" s="14" t="s">
        <v>2</v>
      </c>
      <c r="G5" s="15" t="s">
        <v>150</v>
      </c>
      <c r="H5" s="16" t="s">
        <v>151</v>
      </c>
      <c r="I5" s="16" t="s">
        <v>164</v>
      </c>
      <c r="J5" s="16" t="s">
        <v>149</v>
      </c>
      <c r="K5" s="16" t="s">
        <v>152</v>
      </c>
      <c r="L5" s="15" t="s">
        <v>192</v>
      </c>
      <c r="M5" s="17" t="s">
        <v>154</v>
      </c>
      <c r="N5" s="18" t="s">
        <v>153</v>
      </c>
      <c r="O5" s="19" t="s">
        <v>155</v>
      </c>
      <c r="P5" s="100" t="s">
        <v>174</v>
      </c>
      <c r="Q5" s="107" t="s">
        <v>175</v>
      </c>
      <c r="R5" s="17" t="s">
        <v>154</v>
      </c>
      <c r="S5" s="18" t="s">
        <v>153</v>
      </c>
      <c r="T5" s="19" t="s">
        <v>155</v>
      </c>
      <c r="V5" s="20" t="s">
        <v>156</v>
      </c>
      <c r="W5" s="20" t="s">
        <v>157</v>
      </c>
      <c r="Y5" s="21" t="s">
        <v>180</v>
      </c>
      <c r="Z5" s="22" t="s">
        <v>158</v>
      </c>
      <c r="AA5" s="22" t="s">
        <v>158</v>
      </c>
      <c r="AB5" s="23" t="s">
        <v>181</v>
      </c>
      <c r="AC5" s="23" t="s">
        <v>194</v>
      </c>
      <c r="AD5" s="120"/>
      <c r="AE5" s="120"/>
      <c r="AF5" s="120"/>
    </row>
    <row r="6" spans="2:32" x14ac:dyDescent="0.35">
      <c r="B6" s="24" t="s">
        <v>3</v>
      </c>
      <c r="C6" s="25"/>
      <c r="D6" s="25"/>
      <c r="E6" s="25"/>
      <c r="F6" s="25"/>
      <c r="G6" s="25"/>
      <c r="H6" s="26"/>
      <c r="I6" s="26"/>
      <c r="J6" s="26"/>
      <c r="K6" s="26"/>
      <c r="L6" s="25"/>
      <c r="M6" s="27"/>
      <c r="N6" s="28"/>
      <c r="O6" s="29"/>
      <c r="P6" s="27"/>
      <c r="Q6" s="29"/>
      <c r="R6" s="27"/>
      <c r="S6" s="28"/>
      <c r="T6" s="29"/>
      <c r="U6" s="30"/>
      <c r="V6" s="31"/>
      <c r="W6" s="31"/>
      <c r="X6" s="30"/>
      <c r="Y6" s="32"/>
      <c r="Z6" s="33"/>
      <c r="AA6" s="33"/>
      <c r="AB6" s="33"/>
      <c r="AC6" s="34"/>
      <c r="AD6" s="121"/>
      <c r="AE6" s="121"/>
    </row>
    <row r="7" spans="2:32" x14ac:dyDescent="0.35">
      <c r="B7" s="35" t="s">
        <v>8</v>
      </c>
      <c r="C7" s="36" t="s">
        <v>47</v>
      </c>
      <c r="D7" s="36" t="s">
        <v>48</v>
      </c>
      <c r="E7" s="36" t="s">
        <v>159</v>
      </c>
      <c r="F7" s="36" t="s">
        <v>162</v>
      </c>
      <c r="G7" s="37" t="s">
        <v>49</v>
      </c>
      <c r="H7" s="38" t="s">
        <v>153</v>
      </c>
      <c r="I7" s="38" t="s">
        <v>165</v>
      </c>
      <c r="J7" s="38" t="s">
        <v>167</v>
      </c>
      <c r="K7" s="38">
        <v>50</v>
      </c>
      <c r="L7" s="39" t="s">
        <v>189</v>
      </c>
      <c r="M7" s="40">
        <v>3487</v>
      </c>
      <c r="N7" s="41">
        <v>15370</v>
      </c>
      <c r="O7" s="42">
        <v>18857</v>
      </c>
      <c r="P7" s="105">
        <v>8.1030916900885611E-2</v>
      </c>
      <c r="Q7" s="108">
        <v>0.81517714033051458</v>
      </c>
      <c r="R7" s="86">
        <v>290.58333333333331</v>
      </c>
      <c r="S7" s="87">
        <v>1280.8333333333333</v>
      </c>
      <c r="T7" s="88">
        <v>1571.4166666666665</v>
      </c>
      <c r="U7" s="30"/>
      <c r="V7" s="84" t="s">
        <v>182</v>
      </c>
      <c r="W7" s="84" t="s">
        <v>183</v>
      </c>
      <c r="X7" s="30"/>
      <c r="Y7" s="43"/>
      <c r="Z7" s="44"/>
      <c r="AA7" s="44">
        <v>1</v>
      </c>
      <c r="AB7" s="44"/>
      <c r="AC7" s="45"/>
      <c r="AF7" s="122"/>
    </row>
    <row r="8" spans="2:32" x14ac:dyDescent="0.35">
      <c r="B8" s="35" t="s">
        <v>8</v>
      </c>
      <c r="C8" s="36" t="s">
        <v>13</v>
      </c>
      <c r="D8" s="36" t="s">
        <v>14</v>
      </c>
      <c r="E8" s="36" t="s">
        <v>16</v>
      </c>
      <c r="F8" s="36" t="s">
        <v>170</v>
      </c>
      <c r="G8" s="37" t="s">
        <v>15</v>
      </c>
      <c r="H8" s="38" t="s">
        <v>153</v>
      </c>
      <c r="I8" s="38" t="s">
        <v>166</v>
      </c>
      <c r="J8" s="38" t="s">
        <v>167</v>
      </c>
      <c r="K8" s="38">
        <v>35</v>
      </c>
      <c r="L8" s="39" t="s">
        <v>191</v>
      </c>
      <c r="M8" s="40">
        <v>0</v>
      </c>
      <c r="N8" s="41">
        <v>0</v>
      </c>
      <c r="O8" s="42">
        <v>0</v>
      </c>
      <c r="P8" s="106" t="s">
        <v>159</v>
      </c>
      <c r="Q8" s="108" t="s">
        <v>159</v>
      </c>
      <c r="R8" s="86">
        <v>0</v>
      </c>
      <c r="S8" s="87">
        <v>0</v>
      </c>
      <c r="T8" s="88">
        <v>0</v>
      </c>
      <c r="U8" s="30"/>
      <c r="V8" s="84" t="s">
        <v>184</v>
      </c>
      <c r="W8" s="84" t="s">
        <v>185</v>
      </c>
      <c r="X8" s="30"/>
      <c r="Y8" s="43"/>
      <c r="Z8" s="44">
        <v>1</v>
      </c>
      <c r="AA8" s="44"/>
      <c r="AB8" s="44"/>
      <c r="AC8" s="45"/>
    </row>
    <row r="9" spans="2:32" x14ac:dyDescent="0.35">
      <c r="B9" s="35" t="s">
        <v>8</v>
      </c>
      <c r="C9" s="36" t="s">
        <v>13</v>
      </c>
      <c r="D9" s="36" t="s">
        <v>14</v>
      </c>
      <c r="E9" s="36" t="s">
        <v>18</v>
      </c>
      <c r="F9" s="36" t="s">
        <v>170</v>
      </c>
      <c r="G9" s="37" t="s">
        <v>17</v>
      </c>
      <c r="H9" s="38" t="s">
        <v>153</v>
      </c>
      <c r="I9" s="38" t="s">
        <v>166</v>
      </c>
      <c r="J9" s="38" t="s">
        <v>167</v>
      </c>
      <c r="K9" s="38">
        <v>35</v>
      </c>
      <c r="L9" s="39" t="s">
        <v>193</v>
      </c>
      <c r="M9" s="40">
        <v>12375</v>
      </c>
      <c r="N9" s="41">
        <v>787</v>
      </c>
      <c r="O9" s="42">
        <v>13162</v>
      </c>
      <c r="P9" s="106" t="s">
        <v>159</v>
      </c>
      <c r="Q9" s="108">
        <v>5.9793344476523326E-2</v>
      </c>
      <c r="R9" s="86">
        <v>1031.25</v>
      </c>
      <c r="S9" s="87">
        <v>65.583333333333329</v>
      </c>
      <c r="T9" s="88">
        <v>1096.8333333333333</v>
      </c>
      <c r="U9" s="30"/>
      <c r="V9" s="84" t="s">
        <v>182</v>
      </c>
      <c r="W9" s="84" t="s">
        <v>183</v>
      </c>
      <c r="X9" s="30"/>
      <c r="Y9" s="43"/>
      <c r="Z9" s="44">
        <v>1</v>
      </c>
      <c r="AA9" s="44"/>
      <c r="AB9" s="44"/>
      <c r="AC9" s="45"/>
    </row>
    <row r="10" spans="2:32" x14ac:dyDescent="0.35">
      <c r="B10" s="35" t="s">
        <v>8</v>
      </c>
      <c r="C10" s="36" t="s">
        <v>13</v>
      </c>
      <c r="D10" s="36" t="s">
        <v>14</v>
      </c>
      <c r="E10" s="36" t="s">
        <v>20</v>
      </c>
      <c r="F10" s="36" t="s">
        <v>170</v>
      </c>
      <c r="G10" s="37" t="s">
        <v>19</v>
      </c>
      <c r="H10" s="38" t="s">
        <v>153</v>
      </c>
      <c r="I10" s="38" t="s">
        <v>166</v>
      </c>
      <c r="J10" s="38" t="s">
        <v>167</v>
      </c>
      <c r="K10" s="38">
        <v>35</v>
      </c>
      <c r="L10" s="39" t="s">
        <v>190</v>
      </c>
      <c r="M10" s="40">
        <v>6258</v>
      </c>
      <c r="N10" s="41">
        <v>3547</v>
      </c>
      <c r="O10" s="42">
        <v>9805</v>
      </c>
      <c r="P10" s="106" t="s">
        <v>159</v>
      </c>
      <c r="Q10" s="108">
        <v>0.36175420703722588</v>
      </c>
      <c r="R10" s="86">
        <v>521.5</v>
      </c>
      <c r="S10" s="87">
        <v>295.58333333333331</v>
      </c>
      <c r="T10" s="88">
        <v>817.08333333333326</v>
      </c>
      <c r="U10" s="30"/>
      <c r="V10" s="84" t="s">
        <v>182</v>
      </c>
      <c r="W10" s="84" t="s">
        <v>185</v>
      </c>
      <c r="X10" s="30"/>
      <c r="Y10" s="43"/>
      <c r="Z10" s="44">
        <v>1</v>
      </c>
      <c r="AA10" s="44"/>
      <c r="AB10" s="44"/>
      <c r="AC10" s="45"/>
    </row>
    <row r="11" spans="2:32" x14ac:dyDescent="0.35">
      <c r="B11" s="35" t="s">
        <v>8</v>
      </c>
      <c r="C11" s="36" t="s">
        <v>13</v>
      </c>
      <c r="D11" s="36" t="s">
        <v>14</v>
      </c>
      <c r="E11" s="36" t="s">
        <v>22</v>
      </c>
      <c r="F11" s="36" t="s">
        <v>170</v>
      </c>
      <c r="G11" s="37" t="s">
        <v>21</v>
      </c>
      <c r="H11" s="38" t="s">
        <v>153</v>
      </c>
      <c r="I11" s="38" t="s">
        <v>166</v>
      </c>
      <c r="J11" s="38" t="s">
        <v>167</v>
      </c>
      <c r="K11" s="38">
        <v>35</v>
      </c>
      <c r="L11" s="39" t="s">
        <v>190</v>
      </c>
      <c r="M11" s="40">
        <v>11186</v>
      </c>
      <c r="N11" s="41">
        <v>2080</v>
      </c>
      <c r="O11" s="42">
        <v>13266</v>
      </c>
      <c r="P11" s="106" t="s">
        <v>159</v>
      </c>
      <c r="Q11" s="108">
        <v>0.15679179858284337</v>
      </c>
      <c r="R11" s="86">
        <v>932.16666666666663</v>
      </c>
      <c r="S11" s="87">
        <v>173.33333333333334</v>
      </c>
      <c r="T11" s="88">
        <v>1105.5</v>
      </c>
      <c r="U11" s="30"/>
      <c r="V11" s="84" t="s">
        <v>182</v>
      </c>
      <c r="W11" s="84" t="s">
        <v>185</v>
      </c>
      <c r="X11" s="30"/>
      <c r="Y11" s="43"/>
      <c r="Z11" s="44">
        <v>1</v>
      </c>
      <c r="AA11" s="44"/>
      <c r="AB11" s="44"/>
      <c r="AC11" s="45"/>
    </row>
    <row r="12" spans="2:32" x14ac:dyDescent="0.35">
      <c r="B12" s="35" t="s">
        <v>8</v>
      </c>
      <c r="C12" s="36" t="s">
        <v>13</v>
      </c>
      <c r="D12" s="36" t="s">
        <v>14</v>
      </c>
      <c r="E12" s="36" t="s">
        <v>24</v>
      </c>
      <c r="F12" s="117" t="s">
        <v>162</v>
      </c>
      <c r="G12" s="37" t="s">
        <v>23</v>
      </c>
      <c r="H12" s="38" t="s">
        <v>153</v>
      </c>
      <c r="I12" s="38" t="s">
        <v>165</v>
      </c>
      <c r="J12" s="38" t="s">
        <v>167</v>
      </c>
      <c r="K12" s="38">
        <v>50</v>
      </c>
      <c r="L12" s="39" t="s">
        <v>189</v>
      </c>
      <c r="M12" s="40">
        <v>29107</v>
      </c>
      <c r="N12" s="41">
        <v>39347</v>
      </c>
      <c r="O12" s="42">
        <v>68454</v>
      </c>
      <c r="P12" s="105">
        <v>0.1348935051275309</v>
      </c>
      <c r="Q12" s="108">
        <v>0.5569027366574244</v>
      </c>
      <c r="R12" s="86">
        <v>2425.5833333333335</v>
      </c>
      <c r="S12" s="87">
        <v>3278.9166666666665</v>
      </c>
      <c r="T12" s="88">
        <v>5704.5</v>
      </c>
      <c r="U12" s="30"/>
      <c r="V12" s="84" t="s">
        <v>182</v>
      </c>
      <c r="W12" s="84" t="s">
        <v>183</v>
      </c>
      <c r="X12" s="30"/>
      <c r="Y12" s="43"/>
      <c r="Z12" s="44"/>
      <c r="AA12" s="44">
        <v>1</v>
      </c>
      <c r="AB12" s="44"/>
      <c r="AC12" s="45"/>
      <c r="AF12" s="122"/>
    </row>
    <row r="13" spans="2:32" x14ac:dyDescent="0.35">
      <c r="B13" s="35" t="s">
        <v>8</v>
      </c>
      <c r="C13" s="36" t="s">
        <v>13</v>
      </c>
      <c r="D13" s="36" t="s">
        <v>14</v>
      </c>
      <c r="E13" s="36" t="s">
        <v>26</v>
      </c>
      <c r="F13" s="36" t="s">
        <v>162</v>
      </c>
      <c r="G13" s="37" t="s">
        <v>25</v>
      </c>
      <c r="H13" s="38" t="s">
        <v>153</v>
      </c>
      <c r="I13" s="38" t="s">
        <v>165</v>
      </c>
      <c r="J13" s="38" t="s">
        <v>167</v>
      </c>
      <c r="K13" s="38">
        <v>50</v>
      </c>
      <c r="L13" s="39" t="s">
        <v>189</v>
      </c>
      <c r="M13" s="40">
        <v>6250</v>
      </c>
      <c r="N13" s="41">
        <v>4291</v>
      </c>
      <c r="O13" s="42">
        <v>10541</v>
      </c>
      <c r="P13" s="105">
        <v>1.6696708092211365E-2</v>
      </c>
      <c r="Q13" s="108">
        <v>0.40591217832201282</v>
      </c>
      <c r="R13" s="86">
        <v>520.83333333333337</v>
      </c>
      <c r="S13" s="87">
        <v>357.58333333333331</v>
      </c>
      <c r="T13" s="88">
        <v>878.41666666666674</v>
      </c>
      <c r="U13" s="30"/>
      <c r="V13" s="84" t="s">
        <v>186</v>
      </c>
      <c r="W13" s="84" t="s">
        <v>183</v>
      </c>
      <c r="X13" s="30"/>
      <c r="Y13" s="43"/>
      <c r="Z13" s="44"/>
      <c r="AA13" s="44">
        <v>1</v>
      </c>
      <c r="AB13" s="44"/>
      <c r="AC13" s="45"/>
      <c r="AF13" s="122"/>
    </row>
    <row r="14" spans="2:32" x14ac:dyDescent="0.35">
      <c r="B14" s="35" t="s">
        <v>8</v>
      </c>
      <c r="C14" s="36" t="s">
        <v>13</v>
      </c>
      <c r="D14" s="36" t="s">
        <v>14</v>
      </c>
      <c r="E14" s="36" t="s">
        <v>28</v>
      </c>
      <c r="F14" s="36" t="s">
        <v>162</v>
      </c>
      <c r="G14" s="37" t="s">
        <v>27</v>
      </c>
      <c r="H14" s="38" t="s">
        <v>153</v>
      </c>
      <c r="I14" s="38" t="s">
        <v>165</v>
      </c>
      <c r="J14" s="38" t="s">
        <v>167</v>
      </c>
      <c r="K14" s="38">
        <v>50</v>
      </c>
      <c r="L14" s="39" t="s">
        <v>189</v>
      </c>
      <c r="M14" s="40">
        <v>21078</v>
      </c>
      <c r="N14" s="41">
        <v>20263</v>
      </c>
      <c r="O14" s="42">
        <v>41341</v>
      </c>
      <c r="P14" s="105">
        <v>2.2157180522967515E-2</v>
      </c>
      <c r="Q14" s="108">
        <v>0.48690164616099602</v>
      </c>
      <c r="R14" s="86">
        <v>1756.5</v>
      </c>
      <c r="S14" s="87">
        <v>1688.5833333333333</v>
      </c>
      <c r="T14" s="88">
        <v>3445.083333333333</v>
      </c>
      <c r="U14" s="30"/>
      <c r="V14" s="84" t="s">
        <v>182</v>
      </c>
      <c r="W14" s="84" t="s">
        <v>183</v>
      </c>
      <c r="X14" s="30"/>
      <c r="Y14" s="43"/>
      <c r="Z14" s="44"/>
      <c r="AA14" s="44">
        <v>1</v>
      </c>
      <c r="AB14" s="44"/>
      <c r="AC14" s="45"/>
      <c r="AF14" s="122"/>
    </row>
    <row r="15" spans="2:32" x14ac:dyDescent="0.35">
      <c r="B15" s="35" t="s">
        <v>8</v>
      </c>
      <c r="C15" s="36" t="s">
        <v>13</v>
      </c>
      <c r="D15" s="36" t="s">
        <v>14</v>
      </c>
      <c r="E15" s="36" t="s">
        <v>30</v>
      </c>
      <c r="F15" s="36" t="s">
        <v>162</v>
      </c>
      <c r="G15" s="37" t="s">
        <v>29</v>
      </c>
      <c r="H15" s="38" t="s">
        <v>153</v>
      </c>
      <c r="I15" s="38" t="s">
        <v>165</v>
      </c>
      <c r="J15" s="38" t="s">
        <v>167</v>
      </c>
      <c r="K15" s="38">
        <v>50</v>
      </c>
      <c r="L15" s="39" t="s">
        <v>189</v>
      </c>
      <c r="M15" s="40">
        <v>51665</v>
      </c>
      <c r="N15" s="41">
        <v>69668</v>
      </c>
      <c r="O15" s="42">
        <v>121333</v>
      </c>
      <c r="P15" s="105">
        <v>6.3873801851103987E-2</v>
      </c>
      <c r="Q15" s="108">
        <v>0.56747092577772484</v>
      </c>
      <c r="R15" s="86">
        <v>4305.416666666667</v>
      </c>
      <c r="S15" s="87">
        <v>5805.666666666667</v>
      </c>
      <c r="T15" s="88">
        <v>10111.083333333334</v>
      </c>
      <c r="U15" s="30"/>
      <c r="V15" s="84" t="s">
        <v>182</v>
      </c>
      <c r="W15" s="84" t="s">
        <v>185</v>
      </c>
      <c r="X15" s="30"/>
      <c r="Y15" s="43"/>
      <c r="Z15" s="44"/>
      <c r="AA15" s="44"/>
      <c r="AB15" s="44">
        <v>1</v>
      </c>
      <c r="AC15" s="45"/>
      <c r="AF15" s="122"/>
    </row>
    <row r="16" spans="2:32" x14ac:dyDescent="0.35">
      <c r="B16" s="35" t="s">
        <v>8</v>
      </c>
      <c r="C16" s="36" t="s">
        <v>13</v>
      </c>
      <c r="D16" s="36" t="s">
        <v>14</v>
      </c>
      <c r="E16" s="36" t="s">
        <v>32</v>
      </c>
      <c r="F16" s="36" t="s">
        <v>162</v>
      </c>
      <c r="G16" s="37" t="s">
        <v>31</v>
      </c>
      <c r="H16" s="38" t="s">
        <v>153</v>
      </c>
      <c r="I16" s="38" t="s">
        <v>165</v>
      </c>
      <c r="J16" s="38" t="s">
        <v>167</v>
      </c>
      <c r="K16" s="38">
        <v>50</v>
      </c>
      <c r="L16" s="39" t="s">
        <v>189</v>
      </c>
      <c r="M16" s="40">
        <v>91087</v>
      </c>
      <c r="N16" s="41">
        <v>38229</v>
      </c>
      <c r="O16" s="42">
        <v>129316</v>
      </c>
      <c r="P16" s="105">
        <v>3.0158681060348295E-3</v>
      </c>
      <c r="Q16" s="108">
        <v>0.29509529820865699</v>
      </c>
      <c r="R16" s="86">
        <v>7590.583333333333</v>
      </c>
      <c r="S16" s="87">
        <v>3185.75</v>
      </c>
      <c r="T16" s="88">
        <v>10776.333333333332</v>
      </c>
      <c r="U16" s="30"/>
      <c r="V16" s="84" t="s">
        <v>182</v>
      </c>
      <c r="W16" s="84" t="s">
        <v>185</v>
      </c>
      <c r="X16" s="30"/>
      <c r="Y16" s="43"/>
      <c r="Z16" s="44"/>
      <c r="AA16" s="44"/>
      <c r="AB16" s="44">
        <v>1</v>
      </c>
      <c r="AC16" s="45"/>
      <c r="AF16" s="122"/>
    </row>
    <row r="17" spans="2:32" x14ac:dyDescent="0.35">
      <c r="B17" s="35" t="s">
        <v>8</v>
      </c>
      <c r="C17" s="36" t="s">
        <v>13</v>
      </c>
      <c r="D17" s="36" t="s">
        <v>14</v>
      </c>
      <c r="E17" s="36" t="s">
        <v>34</v>
      </c>
      <c r="F17" s="36" t="s">
        <v>162</v>
      </c>
      <c r="G17" s="37" t="s">
        <v>33</v>
      </c>
      <c r="H17" s="38" t="s">
        <v>153</v>
      </c>
      <c r="I17" s="38" t="s">
        <v>165</v>
      </c>
      <c r="J17" s="38" t="s">
        <v>167</v>
      </c>
      <c r="K17" s="38">
        <v>50</v>
      </c>
      <c r="L17" s="39" t="s">
        <v>189</v>
      </c>
      <c r="M17" s="40">
        <v>61747</v>
      </c>
      <c r="N17" s="41">
        <v>42260</v>
      </c>
      <c r="O17" s="42">
        <v>104007</v>
      </c>
      <c r="P17" s="105">
        <v>7.2495120520734181E-3</v>
      </c>
      <c r="Q17" s="108">
        <v>0.40532664286403552</v>
      </c>
      <c r="R17" s="86">
        <v>5145.583333333333</v>
      </c>
      <c r="S17" s="87">
        <v>3521.6666666666665</v>
      </c>
      <c r="T17" s="88">
        <v>8667.25</v>
      </c>
      <c r="U17" s="30"/>
      <c r="V17" s="84" t="s">
        <v>182</v>
      </c>
      <c r="W17" s="84" t="s">
        <v>183</v>
      </c>
      <c r="X17" s="30"/>
      <c r="Y17" s="43"/>
      <c r="Z17" s="44"/>
      <c r="AA17" s="44">
        <v>1</v>
      </c>
      <c r="AB17" s="44"/>
      <c r="AC17" s="45"/>
      <c r="AF17" s="122"/>
    </row>
    <row r="18" spans="2:32" x14ac:dyDescent="0.35">
      <c r="B18" s="35" t="s">
        <v>8</v>
      </c>
      <c r="C18" s="36" t="s">
        <v>13</v>
      </c>
      <c r="D18" s="36" t="s">
        <v>14</v>
      </c>
      <c r="E18" s="36" t="s">
        <v>36</v>
      </c>
      <c r="F18" s="36" t="s">
        <v>162</v>
      </c>
      <c r="G18" s="37" t="s">
        <v>35</v>
      </c>
      <c r="H18" s="38" t="s">
        <v>153</v>
      </c>
      <c r="I18" s="38" t="s">
        <v>165</v>
      </c>
      <c r="J18" s="38" t="s">
        <v>167</v>
      </c>
      <c r="K18" s="38">
        <v>50</v>
      </c>
      <c r="L18" s="39" t="s">
        <v>189</v>
      </c>
      <c r="M18" s="40">
        <v>32978</v>
      </c>
      <c r="N18" s="41">
        <v>47164</v>
      </c>
      <c r="O18" s="42">
        <v>80142</v>
      </c>
      <c r="P18" s="105">
        <v>4.8314242220059395E-2</v>
      </c>
      <c r="Q18" s="108">
        <v>0.58775541518553565</v>
      </c>
      <c r="R18" s="86">
        <v>2748.1666666666665</v>
      </c>
      <c r="S18" s="87">
        <v>3930.3333333333335</v>
      </c>
      <c r="T18" s="88">
        <v>6678.5</v>
      </c>
      <c r="U18" s="30"/>
      <c r="V18" s="84" t="s">
        <v>182</v>
      </c>
      <c r="W18" s="84" t="s">
        <v>183</v>
      </c>
      <c r="X18" s="30"/>
      <c r="Y18" s="43"/>
      <c r="Z18" s="44"/>
      <c r="AA18" s="44">
        <v>1</v>
      </c>
      <c r="AB18" s="44"/>
      <c r="AC18" s="45"/>
      <c r="AF18" s="122"/>
    </row>
    <row r="19" spans="2:32" x14ac:dyDescent="0.35">
      <c r="B19" s="35" t="s">
        <v>8</v>
      </c>
      <c r="C19" s="36" t="s">
        <v>13</v>
      </c>
      <c r="D19" s="36" t="s">
        <v>14</v>
      </c>
      <c r="E19" s="36" t="s">
        <v>38</v>
      </c>
      <c r="F19" s="117" t="s">
        <v>162</v>
      </c>
      <c r="G19" s="37" t="s">
        <v>37</v>
      </c>
      <c r="H19" s="38" t="s">
        <v>153</v>
      </c>
      <c r="I19" s="38" t="s">
        <v>165</v>
      </c>
      <c r="J19" s="38" t="s">
        <v>167</v>
      </c>
      <c r="K19" s="38">
        <v>50</v>
      </c>
      <c r="L19" s="39" t="s">
        <v>189</v>
      </c>
      <c r="M19" s="40">
        <v>73911</v>
      </c>
      <c r="N19" s="41">
        <v>43501</v>
      </c>
      <c r="O19" s="42">
        <v>117412</v>
      </c>
      <c r="P19" s="105">
        <v>4.1358634551834562E-2</v>
      </c>
      <c r="Q19" s="108">
        <v>0.36919919293119041</v>
      </c>
      <c r="R19" s="86">
        <v>6159.25</v>
      </c>
      <c r="S19" s="87">
        <v>3625.0833333333335</v>
      </c>
      <c r="T19" s="88">
        <v>9784.3333333333339</v>
      </c>
      <c r="U19" s="30"/>
      <c r="V19" s="84" t="s">
        <v>182</v>
      </c>
      <c r="W19" s="84" t="s">
        <v>183</v>
      </c>
      <c r="X19" s="30"/>
      <c r="Y19" s="43"/>
      <c r="Z19" s="44"/>
      <c r="AA19" s="44">
        <v>1</v>
      </c>
      <c r="AB19" s="44"/>
      <c r="AC19" s="45"/>
      <c r="AF19" s="122"/>
    </row>
    <row r="20" spans="2:32" x14ac:dyDescent="0.35">
      <c r="B20" s="35" t="s">
        <v>8</v>
      </c>
      <c r="C20" s="36" t="s">
        <v>13</v>
      </c>
      <c r="D20" s="36" t="s">
        <v>14</v>
      </c>
      <c r="E20" s="36" t="s">
        <v>40</v>
      </c>
      <c r="F20" s="36" t="s">
        <v>162</v>
      </c>
      <c r="G20" s="37" t="s">
        <v>39</v>
      </c>
      <c r="H20" s="38" t="s">
        <v>153</v>
      </c>
      <c r="I20" s="38" t="s">
        <v>165</v>
      </c>
      <c r="J20" s="38" t="s">
        <v>167</v>
      </c>
      <c r="K20" s="38">
        <v>50</v>
      </c>
      <c r="L20" s="39" t="s">
        <v>189</v>
      </c>
      <c r="M20" s="40">
        <v>35549</v>
      </c>
      <c r="N20" s="41">
        <v>34485</v>
      </c>
      <c r="O20" s="42">
        <v>70034</v>
      </c>
      <c r="P20" s="105">
        <v>1.01379330039695E-2</v>
      </c>
      <c r="Q20" s="108">
        <v>0.4915397752550984</v>
      </c>
      <c r="R20" s="86">
        <v>2962.4166666666665</v>
      </c>
      <c r="S20" s="87">
        <v>2873.75</v>
      </c>
      <c r="T20" s="88">
        <v>5836.1666666666661</v>
      </c>
      <c r="U20" s="30"/>
      <c r="V20" s="84" t="s">
        <v>182</v>
      </c>
      <c r="W20" s="84" t="s">
        <v>183</v>
      </c>
      <c r="X20" s="30"/>
      <c r="Y20" s="43"/>
      <c r="Z20" s="44"/>
      <c r="AA20" s="44">
        <v>1</v>
      </c>
      <c r="AB20" s="44"/>
      <c r="AC20" s="45"/>
      <c r="AF20" s="122"/>
    </row>
    <row r="21" spans="2:32" x14ac:dyDescent="0.35">
      <c r="B21" s="35" t="s">
        <v>8</v>
      </c>
      <c r="C21" s="36" t="s">
        <v>13</v>
      </c>
      <c r="D21" s="36" t="s">
        <v>14</v>
      </c>
      <c r="E21" s="36" t="s">
        <v>42</v>
      </c>
      <c r="F21" s="36" t="s">
        <v>162</v>
      </c>
      <c r="G21" s="37" t="s">
        <v>41</v>
      </c>
      <c r="H21" s="38" t="s">
        <v>153</v>
      </c>
      <c r="I21" s="38" t="s">
        <v>165</v>
      </c>
      <c r="J21" s="38" t="s">
        <v>167</v>
      </c>
      <c r="K21" s="38">
        <v>50</v>
      </c>
      <c r="L21" s="39" t="s">
        <v>189</v>
      </c>
      <c r="M21" s="40">
        <v>38747</v>
      </c>
      <c r="N21" s="41">
        <v>44746</v>
      </c>
      <c r="O21" s="42">
        <v>83493</v>
      </c>
      <c r="P21" s="105">
        <v>1.6001341429820463E-2</v>
      </c>
      <c r="Q21" s="108">
        <v>0.53613039541201324</v>
      </c>
      <c r="R21" s="86">
        <v>3228.9166666666665</v>
      </c>
      <c r="S21" s="87">
        <v>3728.8333333333335</v>
      </c>
      <c r="T21" s="88">
        <v>6957.75</v>
      </c>
      <c r="U21" s="30"/>
      <c r="V21" s="84" t="s">
        <v>182</v>
      </c>
      <c r="W21" s="84" t="s">
        <v>183</v>
      </c>
      <c r="X21" s="30"/>
      <c r="Y21" s="43"/>
      <c r="Z21" s="44"/>
      <c r="AA21" s="44">
        <v>1</v>
      </c>
      <c r="AB21" s="44"/>
      <c r="AC21" s="45"/>
      <c r="AF21" s="122"/>
    </row>
    <row r="22" spans="2:32" x14ac:dyDescent="0.35">
      <c r="B22" s="35" t="s">
        <v>8</v>
      </c>
      <c r="C22" s="36" t="s">
        <v>13</v>
      </c>
      <c r="D22" s="36" t="s">
        <v>14</v>
      </c>
      <c r="E22" s="36" t="s">
        <v>44</v>
      </c>
      <c r="F22" s="36" t="s">
        <v>162</v>
      </c>
      <c r="G22" s="37" t="s">
        <v>43</v>
      </c>
      <c r="H22" s="38" t="s">
        <v>153</v>
      </c>
      <c r="I22" s="38" t="s">
        <v>165</v>
      </c>
      <c r="J22" s="38" t="s">
        <v>167</v>
      </c>
      <c r="K22" s="38">
        <v>50</v>
      </c>
      <c r="L22" s="39" t="s">
        <v>189</v>
      </c>
      <c r="M22" s="40">
        <v>8215</v>
      </c>
      <c r="N22" s="41">
        <v>7175</v>
      </c>
      <c r="O22" s="42">
        <v>15390</v>
      </c>
      <c r="P22" s="105">
        <v>1.7283950617283949E-2</v>
      </c>
      <c r="Q22" s="108">
        <v>0.46667103624565776</v>
      </c>
      <c r="R22" s="86">
        <v>684.58333333333337</v>
      </c>
      <c r="S22" s="87">
        <v>597.91666666666663</v>
      </c>
      <c r="T22" s="88">
        <v>1282.5</v>
      </c>
      <c r="U22" s="30"/>
      <c r="V22" s="84" t="s">
        <v>186</v>
      </c>
      <c r="W22" s="84" t="s">
        <v>183</v>
      </c>
      <c r="X22" s="30"/>
      <c r="Y22" s="43"/>
      <c r="Z22" s="44"/>
      <c r="AA22" s="44">
        <v>1</v>
      </c>
      <c r="AB22" s="44"/>
      <c r="AC22" s="45"/>
      <c r="AF22" s="122"/>
    </row>
    <row r="23" spans="2:32" x14ac:dyDescent="0.35">
      <c r="B23" s="35" t="s">
        <v>8</v>
      </c>
      <c r="C23" s="36" t="s">
        <v>13</v>
      </c>
      <c r="D23" s="36" t="s">
        <v>14</v>
      </c>
      <c r="E23" s="36" t="s">
        <v>46</v>
      </c>
      <c r="F23" s="36" t="s">
        <v>162</v>
      </c>
      <c r="G23" s="37" t="s">
        <v>45</v>
      </c>
      <c r="H23" s="38" t="s">
        <v>153</v>
      </c>
      <c r="I23" s="38" t="s">
        <v>165</v>
      </c>
      <c r="J23" s="38" t="s">
        <v>167</v>
      </c>
      <c r="K23" s="38">
        <v>50</v>
      </c>
      <c r="L23" s="39" t="s">
        <v>189</v>
      </c>
      <c r="M23" s="40">
        <v>96911</v>
      </c>
      <c r="N23" s="41">
        <v>62385</v>
      </c>
      <c r="O23" s="42">
        <v>159296</v>
      </c>
      <c r="P23" s="105">
        <v>4.4997991161108877E-2</v>
      </c>
      <c r="Q23" s="108">
        <v>0.38758091861898891</v>
      </c>
      <c r="R23" s="86">
        <v>8075.916666666667</v>
      </c>
      <c r="S23" s="87">
        <v>5198.75</v>
      </c>
      <c r="T23" s="88">
        <v>13274.666666666668</v>
      </c>
      <c r="U23" s="30"/>
      <c r="V23" s="84" t="s">
        <v>182</v>
      </c>
      <c r="W23" s="84" t="s">
        <v>185</v>
      </c>
      <c r="X23" s="30"/>
      <c r="Y23" s="43"/>
      <c r="Z23" s="44"/>
      <c r="AA23" s="44"/>
      <c r="AB23" s="44">
        <v>1</v>
      </c>
      <c r="AC23" s="45"/>
      <c r="AF23" s="122"/>
    </row>
    <row r="24" spans="2:32" x14ac:dyDescent="0.35">
      <c r="B24" s="35" t="s">
        <v>8</v>
      </c>
      <c r="C24" s="36" t="s">
        <v>13</v>
      </c>
      <c r="D24" s="36" t="s">
        <v>14</v>
      </c>
      <c r="E24" s="36" t="s">
        <v>58</v>
      </c>
      <c r="F24" s="36" t="s">
        <v>163</v>
      </c>
      <c r="G24" s="37" t="s">
        <v>57</v>
      </c>
      <c r="H24" s="38" t="s">
        <v>153</v>
      </c>
      <c r="I24" s="38" t="s">
        <v>165</v>
      </c>
      <c r="J24" s="38" t="s">
        <v>173</v>
      </c>
      <c r="K24" s="38">
        <v>70</v>
      </c>
      <c r="L24" s="39" t="s">
        <v>188</v>
      </c>
      <c r="M24" s="40">
        <v>133450</v>
      </c>
      <c r="N24" s="41">
        <v>112357</v>
      </c>
      <c r="O24" s="42">
        <v>245807</v>
      </c>
      <c r="P24" s="105">
        <v>9.6986660265981038E-3</v>
      </c>
      <c r="Q24" s="108">
        <v>0.45657461725568749</v>
      </c>
      <c r="R24" s="86">
        <v>11120.833333333334</v>
      </c>
      <c r="S24" s="87">
        <v>9363.0833333333339</v>
      </c>
      <c r="T24" s="88">
        <v>20483.916666666668</v>
      </c>
      <c r="U24" s="30"/>
      <c r="V24" s="84" t="s">
        <v>182</v>
      </c>
      <c r="W24" s="84" t="s">
        <v>183</v>
      </c>
      <c r="X24" s="30"/>
      <c r="Y24" s="43"/>
      <c r="Z24" s="44"/>
      <c r="AA24" s="44"/>
      <c r="AB24" s="44"/>
      <c r="AC24" s="45">
        <v>1</v>
      </c>
      <c r="AF24" s="122"/>
    </row>
    <row r="25" spans="2:32" x14ac:dyDescent="0.35">
      <c r="B25" s="35" t="s">
        <v>8</v>
      </c>
      <c r="C25" s="36" t="s">
        <v>13</v>
      </c>
      <c r="D25" s="36" t="s">
        <v>14</v>
      </c>
      <c r="E25" s="36" t="s">
        <v>60</v>
      </c>
      <c r="F25" s="36" t="s">
        <v>171</v>
      </c>
      <c r="G25" s="37" t="s">
        <v>59</v>
      </c>
      <c r="H25" s="38" t="s">
        <v>154</v>
      </c>
      <c r="I25" s="38" t="s">
        <v>166</v>
      </c>
      <c r="J25" s="38" t="s">
        <v>168</v>
      </c>
      <c r="K25" s="38">
        <v>43</v>
      </c>
      <c r="L25" s="39" t="s">
        <v>193</v>
      </c>
      <c r="M25" s="40">
        <v>2298</v>
      </c>
      <c r="N25" s="41">
        <v>0</v>
      </c>
      <c r="O25" s="42">
        <v>2298</v>
      </c>
      <c r="P25" s="106" t="s">
        <v>159</v>
      </c>
      <c r="Q25" s="109" t="s">
        <v>159</v>
      </c>
      <c r="R25" s="86">
        <v>191.5</v>
      </c>
      <c r="S25" s="87">
        <v>0</v>
      </c>
      <c r="T25" s="88">
        <v>191.5</v>
      </c>
      <c r="U25" s="30"/>
      <c r="V25" s="84" t="s">
        <v>182</v>
      </c>
      <c r="W25" s="84" t="s">
        <v>185</v>
      </c>
      <c r="X25" s="30"/>
      <c r="Y25" s="43">
        <v>1</v>
      </c>
      <c r="Z25" s="44"/>
      <c r="AA25" s="44"/>
      <c r="AB25" s="44"/>
      <c r="AC25" s="45"/>
    </row>
    <row r="26" spans="2:32" x14ac:dyDescent="0.35">
      <c r="B26" s="35" t="s">
        <v>8</v>
      </c>
      <c r="C26" s="36" t="s">
        <v>13</v>
      </c>
      <c r="D26" s="36" t="s">
        <v>14</v>
      </c>
      <c r="E26" s="36" t="s">
        <v>62</v>
      </c>
      <c r="F26" s="36" t="s">
        <v>171</v>
      </c>
      <c r="G26" s="37" t="s">
        <v>61</v>
      </c>
      <c r="H26" s="38" t="s">
        <v>154</v>
      </c>
      <c r="I26" s="38" t="s">
        <v>166</v>
      </c>
      <c r="J26" s="38" t="s">
        <v>168</v>
      </c>
      <c r="K26" s="38">
        <v>43</v>
      </c>
      <c r="L26" s="39" t="s">
        <v>193</v>
      </c>
      <c r="M26" s="40">
        <v>26996</v>
      </c>
      <c r="N26" s="41">
        <v>0</v>
      </c>
      <c r="O26" s="42">
        <v>26996</v>
      </c>
      <c r="P26" s="106" t="s">
        <v>159</v>
      </c>
      <c r="Q26" s="109" t="s">
        <v>159</v>
      </c>
      <c r="R26" s="86">
        <v>2249.6666666666665</v>
      </c>
      <c r="S26" s="87">
        <v>0</v>
      </c>
      <c r="T26" s="88">
        <v>2249.6666666666665</v>
      </c>
      <c r="U26" s="30"/>
      <c r="V26" s="84" t="s">
        <v>182</v>
      </c>
      <c r="W26" s="84" t="s">
        <v>185</v>
      </c>
      <c r="X26" s="30"/>
      <c r="Y26" s="43">
        <v>1</v>
      </c>
      <c r="Z26" s="44"/>
      <c r="AA26" s="44"/>
      <c r="AB26" s="44"/>
      <c r="AC26" s="45"/>
    </row>
    <row r="27" spans="2:32" x14ac:dyDescent="0.35">
      <c r="B27" s="35" t="s">
        <v>8</v>
      </c>
      <c r="C27" s="36" t="s">
        <v>13</v>
      </c>
      <c r="D27" s="36" t="s">
        <v>14</v>
      </c>
      <c r="E27" s="36" t="s">
        <v>159</v>
      </c>
      <c r="F27" s="36" t="s">
        <v>171</v>
      </c>
      <c r="G27" s="37" t="s">
        <v>63</v>
      </c>
      <c r="H27" s="38" t="s">
        <v>154</v>
      </c>
      <c r="I27" s="38" t="s">
        <v>166</v>
      </c>
      <c r="J27" s="38" t="s">
        <v>168</v>
      </c>
      <c r="K27" s="38">
        <v>43</v>
      </c>
      <c r="L27" s="39" t="s">
        <v>193</v>
      </c>
      <c r="M27" s="40">
        <v>5052</v>
      </c>
      <c r="N27" s="41">
        <v>0</v>
      </c>
      <c r="O27" s="42">
        <v>5052</v>
      </c>
      <c r="P27" s="106" t="s">
        <v>159</v>
      </c>
      <c r="Q27" s="109" t="s">
        <v>159</v>
      </c>
      <c r="R27" s="86">
        <v>421</v>
      </c>
      <c r="S27" s="87">
        <v>0</v>
      </c>
      <c r="T27" s="88">
        <v>421</v>
      </c>
      <c r="U27" s="30"/>
      <c r="V27" s="84" t="s">
        <v>182</v>
      </c>
      <c r="W27" s="84" t="s">
        <v>185</v>
      </c>
      <c r="X27" s="30"/>
      <c r="Y27" s="43">
        <v>1</v>
      </c>
      <c r="Z27" s="44"/>
      <c r="AA27" s="44"/>
      <c r="AB27" s="44"/>
      <c r="AC27" s="45"/>
    </row>
    <row r="28" spans="2:32" x14ac:dyDescent="0.35">
      <c r="B28" s="35" t="s">
        <v>8</v>
      </c>
      <c r="C28" s="36" t="s">
        <v>13</v>
      </c>
      <c r="D28" s="36" t="s">
        <v>14</v>
      </c>
      <c r="E28" s="36" t="s">
        <v>65</v>
      </c>
      <c r="F28" s="36" t="s">
        <v>171</v>
      </c>
      <c r="G28" s="37" t="s">
        <v>64</v>
      </c>
      <c r="H28" s="38" t="s">
        <v>154</v>
      </c>
      <c r="I28" s="38" t="s">
        <v>166</v>
      </c>
      <c r="J28" s="38" t="s">
        <v>168</v>
      </c>
      <c r="K28" s="38">
        <v>43</v>
      </c>
      <c r="L28" s="39" t="s">
        <v>193</v>
      </c>
      <c r="M28" s="40">
        <v>25815</v>
      </c>
      <c r="N28" s="41">
        <v>0</v>
      </c>
      <c r="O28" s="42">
        <v>25815</v>
      </c>
      <c r="P28" s="106" t="s">
        <v>159</v>
      </c>
      <c r="Q28" s="109" t="s">
        <v>159</v>
      </c>
      <c r="R28" s="86">
        <v>2151.25</v>
      </c>
      <c r="S28" s="87">
        <v>0</v>
      </c>
      <c r="T28" s="88">
        <v>2151.25</v>
      </c>
      <c r="U28" s="30"/>
      <c r="V28" s="84" t="s">
        <v>182</v>
      </c>
      <c r="W28" s="84" t="s">
        <v>185</v>
      </c>
      <c r="X28" s="30"/>
      <c r="Y28" s="43">
        <v>1</v>
      </c>
      <c r="Z28" s="44"/>
      <c r="AA28" s="44"/>
      <c r="AB28" s="44"/>
      <c r="AC28" s="45"/>
    </row>
    <row r="29" spans="2:32" x14ac:dyDescent="0.35">
      <c r="B29" s="35" t="s">
        <v>8</v>
      </c>
      <c r="C29" s="36" t="s">
        <v>13</v>
      </c>
      <c r="D29" s="36" t="s">
        <v>14</v>
      </c>
      <c r="E29" s="36" t="s">
        <v>67</v>
      </c>
      <c r="F29" s="36" t="s">
        <v>171</v>
      </c>
      <c r="G29" s="37" t="s">
        <v>66</v>
      </c>
      <c r="H29" s="38" t="s">
        <v>154</v>
      </c>
      <c r="I29" s="38" t="s">
        <v>166</v>
      </c>
      <c r="J29" s="38" t="s">
        <v>168</v>
      </c>
      <c r="K29" s="38">
        <v>43</v>
      </c>
      <c r="L29" s="39" t="s">
        <v>193</v>
      </c>
      <c r="M29" s="40">
        <v>66</v>
      </c>
      <c r="N29" s="41">
        <v>0</v>
      </c>
      <c r="O29" s="42">
        <v>66</v>
      </c>
      <c r="P29" s="106" t="s">
        <v>159</v>
      </c>
      <c r="Q29" s="109" t="s">
        <v>159</v>
      </c>
      <c r="R29" s="86">
        <v>5.5</v>
      </c>
      <c r="S29" s="87">
        <v>0</v>
      </c>
      <c r="T29" s="88">
        <v>5.5</v>
      </c>
      <c r="U29" s="30"/>
      <c r="V29" s="84" t="s">
        <v>186</v>
      </c>
      <c r="W29" s="84" t="s">
        <v>185</v>
      </c>
      <c r="X29" s="30"/>
      <c r="Y29" s="43">
        <v>1</v>
      </c>
      <c r="Z29" s="44"/>
      <c r="AA29" s="44"/>
      <c r="AB29" s="44"/>
      <c r="AC29" s="45"/>
    </row>
    <row r="30" spans="2:32" x14ac:dyDescent="0.35">
      <c r="B30" s="35" t="s">
        <v>8</v>
      </c>
      <c r="C30" s="36" t="s">
        <v>13</v>
      </c>
      <c r="D30" s="36" t="s">
        <v>14</v>
      </c>
      <c r="E30" s="36" t="s">
        <v>69</v>
      </c>
      <c r="F30" s="36" t="s">
        <v>171</v>
      </c>
      <c r="G30" s="37" t="s">
        <v>68</v>
      </c>
      <c r="H30" s="38" t="s">
        <v>154</v>
      </c>
      <c r="I30" s="38" t="s">
        <v>166</v>
      </c>
      <c r="J30" s="38" t="s">
        <v>168</v>
      </c>
      <c r="K30" s="38">
        <v>43</v>
      </c>
      <c r="L30" s="39" t="s">
        <v>193</v>
      </c>
      <c r="M30" s="40">
        <v>16561</v>
      </c>
      <c r="N30" s="41">
        <v>0</v>
      </c>
      <c r="O30" s="42">
        <v>16561</v>
      </c>
      <c r="P30" s="106" t="s">
        <v>159</v>
      </c>
      <c r="Q30" s="109" t="s">
        <v>159</v>
      </c>
      <c r="R30" s="86">
        <v>1380.0833333333333</v>
      </c>
      <c r="S30" s="87">
        <v>0</v>
      </c>
      <c r="T30" s="88">
        <v>1380.0833333333333</v>
      </c>
      <c r="U30" s="30"/>
      <c r="V30" s="84" t="s">
        <v>182</v>
      </c>
      <c r="W30" s="84" t="s">
        <v>185</v>
      </c>
      <c r="X30" s="30"/>
      <c r="Y30" s="43">
        <v>1</v>
      </c>
      <c r="Z30" s="44"/>
      <c r="AA30" s="44"/>
      <c r="AB30" s="44"/>
      <c r="AC30" s="45"/>
    </row>
    <row r="31" spans="2:32" x14ac:dyDescent="0.35">
      <c r="B31" s="35" t="s">
        <v>8</v>
      </c>
      <c r="C31" s="36" t="s">
        <v>13</v>
      </c>
      <c r="D31" s="36" t="s">
        <v>14</v>
      </c>
      <c r="E31" s="36" t="s">
        <v>71</v>
      </c>
      <c r="F31" s="36" t="s">
        <v>171</v>
      </c>
      <c r="G31" s="37" t="s">
        <v>70</v>
      </c>
      <c r="H31" s="38" t="s">
        <v>154</v>
      </c>
      <c r="I31" s="38" t="s">
        <v>166</v>
      </c>
      <c r="J31" s="38" t="s">
        <v>168</v>
      </c>
      <c r="K31" s="38">
        <v>43</v>
      </c>
      <c r="L31" s="39" t="s">
        <v>193</v>
      </c>
      <c r="M31" s="40">
        <v>4217</v>
      </c>
      <c r="N31" s="41">
        <v>0</v>
      </c>
      <c r="O31" s="42">
        <v>4217</v>
      </c>
      <c r="P31" s="106" t="s">
        <v>159</v>
      </c>
      <c r="Q31" s="109" t="s">
        <v>159</v>
      </c>
      <c r="R31" s="86">
        <v>351.41666666666669</v>
      </c>
      <c r="S31" s="87">
        <v>0</v>
      </c>
      <c r="T31" s="88">
        <v>351.41666666666669</v>
      </c>
      <c r="U31" s="30"/>
      <c r="V31" s="84" t="s">
        <v>182</v>
      </c>
      <c r="W31" s="84" t="s">
        <v>185</v>
      </c>
      <c r="X31" s="30"/>
      <c r="Y31" s="43">
        <v>1</v>
      </c>
      <c r="Z31" s="44"/>
      <c r="AA31" s="44"/>
      <c r="AB31" s="44"/>
      <c r="AC31" s="45"/>
    </row>
    <row r="32" spans="2:32" x14ac:dyDescent="0.35">
      <c r="B32" s="35" t="s">
        <v>8</v>
      </c>
      <c r="C32" s="36" t="s">
        <v>13</v>
      </c>
      <c r="D32" s="36" t="s">
        <v>14</v>
      </c>
      <c r="E32" s="36" t="s">
        <v>159</v>
      </c>
      <c r="F32" s="36" t="s">
        <v>171</v>
      </c>
      <c r="G32" s="37" t="s">
        <v>72</v>
      </c>
      <c r="H32" s="38" t="s">
        <v>154</v>
      </c>
      <c r="I32" s="38" t="s">
        <v>166</v>
      </c>
      <c r="J32" s="38" t="s">
        <v>168</v>
      </c>
      <c r="K32" s="38">
        <v>43</v>
      </c>
      <c r="L32" s="39" t="s">
        <v>193</v>
      </c>
      <c r="M32" s="40">
        <v>0</v>
      </c>
      <c r="N32" s="41">
        <v>0</v>
      </c>
      <c r="O32" s="42">
        <v>0</v>
      </c>
      <c r="P32" s="106" t="s">
        <v>159</v>
      </c>
      <c r="Q32" s="109" t="s">
        <v>159</v>
      </c>
      <c r="R32" s="86">
        <v>0</v>
      </c>
      <c r="S32" s="87">
        <v>0</v>
      </c>
      <c r="T32" s="88">
        <v>0</v>
      </c>
      <c r="U32" s="30"/>
      <c r="V32" s="84" t="s">
        <v>184</v>
      </c>
      <c r="W32" s="84" t="s">
        <v>185</v>
      </c>
      <c r="X32" s="30"/>
      <c r="Y32" s="43">
        <v>1</v>
      </c>
      <c r="Z32" s="44"/>
      <c r="AA32" s="44"/>
      <c r="AB32" s="44"/>
      <c r="AC32" s="45"/>
    </row>
    <row r="33" spans="2:32" x14ac:dyDescent="0.35">
      <c r="B33" s="35" t="s">
        <v>8</v>
      </c>
      <c r="C33" s="36" t="s">
        <v>13</v>
      </c>
      <c r="D33" s="36" t="s">
        <v>14</v>
      </c>
      <c r="E33" s="36" t="s">
        <v>74</v>
      </c>
      <c r="F33" s="36" t="s">
        <v>171</v>
      </c>
      <c r="G33" s="37" t="s">
        <v>73</v>
      </c>
      <c r="H33" s="38" t="s">
        <v>154</v>
      </c>
      <c r="I33" s="38" t="s">
        <v>166</v>
      </c>
      <c r="J33" s="38" t="s">
        <v>168</v>
      </c>
      <c r="K33" s="38">
        <v>43</v>
      </c>
      <c r="L33" s="39" t="s">
        <v>193</v>
      </c>
      <c r="M33" s="40">
        <v>37</v>
      </c>
      <c r="N33" s="41">
        <v>0</v>
      </c>
      <c r="O33" s="42">
        <v>37</v>
      </c>
      <c r="P33" s="106" t="s">
        <v>159</v>
      </c>
      <c r="Q33" s="109" t="s">
        <v>159</v>
      </c>
      <c r="R33" s="86">
        <v>3.0833333333333335</v>
      </c>
      <c r="S33" s="87">
        <v>0</v>
      </c>
      <c r="T33" s="88">
        <v>3.0833333333333335</v>
      </c>
      <c r="U33" s="30"/>
      <c r="V33" s="84" t="s">
        <v>186</v>
      </c>
      <c r="W33" s="84" t="s">
        <v>185</v>
      </c>
      <c r="X33" s="30"/>
      <c r="Y33" s="43">
        <v>1</v>
      </c>
      <c r="Z33" s="44"/>
      <c r="AA33" s="44"/>
      <c r="AB33" s="44"/>
      <c r="AC33" s="45"/>
    </row>
    <row r="34" spans="2:32" x14ac:dyDescent="0.35">
      <c r="B34" s="35" t="s">
        <v>8</v>
      </c>
      <c r="C34" s="36" t="s">
        <v>13</v>
      </c>
      <c r="D34" s="36" t="s">
        <v>14</v>
      </c>
      <c r="E34" s="36" t="s">
        <v>76</v>
      </c>
      <c r="F34" s="36" t="s">
        <v>171</v>
      </c>
      <c r="G34" s="37" t="s">
        <v>75</v>
      </c>
      <c r="H34" s="38" t="s">
        <v>154</v>
      </c>
      <c r="I34" s="38" t="s">
        <v>166</v>
      </c>
      <c r="J34" s="38" t="s">
        <v>168</v>
      </c>
      <c r="K34" s="38">
        <v>43</v>
      </c>
      <c r="L34" s="39" t="s">
        <v>193</v>
      </c>
      <c r="M34" s="40">
        <v>2592</v>
      </c>
      <c r="N34" s="41">
        <v>0</v>
      </c>
      <c r="O34" s="42">
        <v>2592</v>
      </c>
      <c r="P34" s="106" t="s">
        <v>159</v>
      </c>
      <c r="Q34" s="109" t="s">
        <v>159</v>
      </c>
      <c r="R34" s="86">
        <v>216</v>
      </c>
      <c r="S34" s="87">
        <v>0</v>
      </c>
      <c r="T34" s="88">
        <v>216</v>
      </c>
      <c r="U34" s="30"/>
      <c r="V34" s="84" t="s">
        <v>182</v>
      </c>
      <c r="W34" s="84" t="s">
        <v>185</v>
      </c>
      <c r="X34" s="30"/>
      <c r="Y34" s="43">
        <v>1</v>
      </c>
      <c r="Z34" s="44"/>
      <c r="AA34" s="44"/>
      <c r="AB34" s="44"/>
      <c r="AC34" s="45"/>
    </row>
    <row r="35" spans="2:32" x14ac:dyDescent="0.35">
      <c r="B35" s="35" t="s">
        <v>8</v>
      </c>
      <c r="C35" s="36" t="s">
        <v>54</v>
      </c>
      <c r="D35" s="36" t="s">
        <v>14</v>
      </c>
      <c r="E35" s="36" t="s">
        <v>56</v>
      </c>
      <c r="F35" s="36" t="s">
        <v>162</v>
      </c>
      <c r="G35" s="37" t="s">
        <v>55</v>
      </c>
      <c r="H35" s="38" t="s">
        <v>153</v>
      </c>
      <c r="I35" s="38" t="s">
        <v>165</v>
      </c>
      <c r="J35" s="38" t="s">
        <v>167</v>
      </c>
      <c r="K35" s="38">
        <v>50</v>
      </c>
      <c r="L35" s="39" t="s">
        <v>189</v>
      </c>
      <c r="M35" s="40">
        <v>90300</v>
      </c>
      <c r="N35" s="41">
        <v>38014</v>
      </c>
      <c r="O35" s="42">
        <v>128314</v>
      </c>
      <c r="P35" s="105">
        <v>2.39724426017426E-2</v>
      </c>
      <c r="Q35" s="108">
        <v>0.29509528617403924</v>
      </c>
      <c r="R35" s="86">
        <v>7525</v>
      </c>
      <c r="S35" s="87">
        <v>3167.8333333333335</v>
      </c>
      <c r="T35" s="88">
        <v>10692.833333333334</v>
      </c>
      <c r="U35" s="30"/>
      <c r="V35" s="84" t="s">
        <v>182</v>
      </c>
      <c r="W35" s="84" t="s">
        <v>185</v>
      </c>
      <c r="X35" s="30"/>
      <c r="Y35" s="43"/>
      <c r="Z35" s="44"/>
      <c r="AA35" s="44"/>
      <c r="AB35" s="44">
        <v>1</v>
      </c>
      <c r="AC35" s="45"/>
      <c r="AF35" s="122"/>
    </row>
    <row r="36" spans="2:32" x14ac:dyDescent="0.35">
      <c r="B36" s="35" t="s">
        <v>8</v>
      </c>
      <c r="C36" s="36" t="s">
        <v>50</v>
      </c>
      <c r="D36" s="36" t="s">
        <v>51</v>
      </c>
      <c r="E36" s="36" t="s">
        <v>53</v>
      </c>
      <c r="F36" s="36" t="s">
        <v>162</v>
      </c>
      <c r="G36" s="37" t="s">
        <v>52</v>
      </c>
      <c r="H36" s="38" t="s">
        <v>153</v>
      </c>
      <c r="I36" s="38" t="s">
        <v>165</v>
      </c>
      <c r="J36" s="38" t="s">
        <v>167</v>
      </c>
      <c r="K36" s="38">
        <v>50</v>
      </c>
      <c r="L36" s="39" t="s">
        <v>189</v>
      </c>
      <c r="M36" s="40">
        <v>8247</v>
      </c>
      <c r="N36" s="41">
        <v>7841</v>
      </c>
      <c r="O36" s="42">
        <v>16088</v>
      </c>
      <c r="P36" s="105">
        <v>9.945300845350571E-4</v>
      </c>
      <c r="Q36" s="108">
        <v>0.48718905472636814</v>
      </c>
      <c r="R36" s="86">
        <v>687.25</v>
      </c>
      <c r="S36" s="87">
        <v>653.41666666666663</v>
      </c>
      <c r="T36" s="88">
        <v>1340.6666666666665</v>
      </c>
      <c r="U36" s="30"/>
      <c r="V36" s="84" t="s">
        <v>182</v>
      </c>
      <c r="W36" s="84" t="s">
        <v>183</v>
      </c>
      <c r="X36" s="30"/>
      <c r="Y36" s="43"/>
      <c r="Z36" s="44"/>
      <c r="AA36" s="44">
        <v>1</v>
      </c>
      <c r="AB36" s="44"/>
      <c r="AC36" s="45"/>
      <c r="AF36" s="122"/>
    </row>
    <row r="37" spans="2:32" x14ac:dyDescent="0.35">
      <c r="B37" s="35" t="s">
        <v>8</v>
      </c>
      <c r="C37" s="36" t="s">
        <v>81</v>
      </c>
      <c r="D37" s="36" t="s">
        <v>82</v>
      </c>
      <c r="E37" s="36" t="s">
        <v>80</v>
      </c>
      <c r="F37" s="117" t="s">
        <v>170</v>
      </c>
      <c r="G37" s="37" t="s">
        <v>83</v>
      </c>
      <c r="H37" s="38" t="s">
        <v>153</v>
      </c>
      <c r="I37" s="38" t="s">
        <v>166</v>
      </c>
      <c r="J37" s="38" t="s">
        <v>167</v>
      </c>
      <c r="K37" s="38">
        <v>35</v>
      </c>
      <c r="L37" s="39" t="s">
        <v>190</v>
      </c>
      <c r="M37" s="40">
        <v>2182</v>
      </c>
      <c r="N37" s="41">
        <v>51</v>
      </c>
      <c r="O37" s="42">
        <v>2233</v>
      </c>
      <c r="P37" s="106" t="s">
        <v>159</v>
      </c>
      <c r="Q37" s="108">
        <v>2.2839229735781459E-2</v>
      </c>
      <c r="R37" s="86">
        <v>181.83333333333334</v>
      </c>
      <c r="S37" s="87">
        <v>4.25</v>
      </c>
      <c r="T37" s="88">
        <v>186.08333333333334</v>
      </c>
      <c r="U37" s="30"/>
      <c r="V37" s="84" t="s">
        <v>186</v>
      </c>
      <c r="W37" s="84" t="s">
        <v>185</v>
      </c>
      <c r="X37" s="30"/>
      <c r="Y37" s="43"/>
      <c r="Z37" s="44">
        <v>1</v>
      </c>
      <c r="AA37" s="44"/>
      <c r="AB37" s="44"/>
      <c r="AC37" s="45"/>
    </row>
    <row r="38" spans="2:32" x14ac:dyDescent="0.35">
      <c r="B38" s="35" t="s">
        <v>8</v>
      </c>
      <c r="C38" s="36" t="s">
        <v>4</v>
      </c>
      <c r="D38" s="36" t="s">
        <v>5</v>
      </c>
      <c r="E38" s="36" t="s">
        <v>7</v>
      </c>
      <c r="F38" s="36" t="s">
        <v>170</v>
      </c>
      <c r="G38" s="37" t="s">
        <v>6</v>
      </c>
      <c r="H38" s="38" t="s">
        <v>153</v>
      </c>
      <c r="I38" s="38" t="s">
        <v>166</v>
      </c>
      <c r="J38" s="38" t="s">
        <v>167</v>
      </c>
      <c r="K38" s="38">
        <v>35</v>
      </c>
      <c r="L38" s="39" t="s">
        <v>190</v>
      </c>
      <c r="M38" s="40">
        <v>2928</v>
      </c>
      <c r="N38" s="41">
        <v>120</v>
      </c>
      <c r="O38" s="42">
        <v>3048</v>
      </c>
      <c r="P38" s="106" t="s">
        <v>159</v>
      </c>
      <c r="Q38" s="108">
        <v>3.937007874015748E-2</v>
      </c>
      <c r="R38" s="86">
        <v>244</v>
      </c>
      <c r="S38" s="87">
        <v>10</v>
      </c>
      <c r="T38" s="88">
        <v>254</v>
      </c>
      <c r="U38" s="30"/>
      <c r="V38" s="113" t="s">
        <v>186</v>
      </c>
      <c r="W38" s="115" t="s">
        <v>185</v>
      </c>
      <c r="X38" s="30"/>
      <c r="Y38" s="43"/>
      <c r="Z38" s="44">
        <v>1</v>
      </c>
      <c r="AA38" s="44"/>
      <c r="AB38" s="44"/>
      <c r="AC38" s="45"/>
    </row>
    <row r="39" spans="2:32" s="56" customFormat="1" x14ac:dyDescent="0.35">
      <c r="B39" s="35" t="s">
        <v>8</v>
      </c>
      <c r="C39" s="36" t="s">
        <v>9</v>
      </c>
      <c r="D39" s="36" t="s">
        <v>10</v>
      </c>
      <c r="E39" s="36" t="s">
        <v>12</v>
      </c>
      <c r="F39" s="117" t="s">
        <v>169</v>
      </c>
      <c r="G39" s="37" t="s">
        <v>11</v>
      </c>
      <c r="H39" s="38" t="s">
        <v>153</v>
      </c>
      <c r="I39" s="38" t="s">
        <v>166</v>
      </c>
      <c r="J39" s="38" t="s">
        <v>167</v>
      </c>
      <c r="K39" s="38">
        <v>25</v>
      </c>
      <c r="L39" s="39" t="s">
        <v>190</v>
      </c>
      <c r="M39" s="40">
        <v>10154</v>
      </c>
      <c r="N39" s="41">
        <v>3430</v>
      </c>
      <c r="O39" s="42">
        <v>13584</v>
      </c>
      <c r="P39" s="106" t="s">
        <v>159</v>
      </c>
      <c r="Q39" s="108">
        <v>0.25250294464075385</v>
      </c>
      <c r="R39" s="86">
        <v>846.16666666666663</v>
      </c>
      <c r="S39" s="87">
        <v>285.83333333333331</v>
      </c>
      <c r="T39" s="88">
        <v>1132</v>
      </c>
      <c r="U39" s="30"/>
      <c r="V39" s="84" t="s">
        <v>182</v>
      </c>
      <c r="W39" s="84" t="s">
        <v>185</v>
      </c>
      <c r="X39" s="30"/>
      <c r="Y39" s="43"/>
      <c r="Z39" s="44">
        <v>1</v>
      </c>
      <c r="AA39" s="44"/>
      <c r="AB39" s="44"/>
      <c r="AC39" s="45"/>
      <c r="AD39" s="118"/>
      <c r="AE39" s="118"/>
      <c r="AF39" s="118"/>
    </row>
    <row r="40" spans="2:32" s="56" customFormat="1" x14ac:dyDescent="0.35">
      <c r="B40" s="35" t="s">
        <v>8</v>
      </c>
      <c r="C40" s="36" t="s">
        <v>196</v>
      </c>
      <c r="D40" s="36" t="s">
        <v>159</v>
      </c>
      <c r="E40" s="36" t="s">
        <v>159</v>
      </c>
      <c r="F40" s="36" t="s">
        <v>159</v>
      </c>
      <c r="G40" s="37" t="s">
        <v>159</v>
      </c>
      <c r="H40" s="38" t="s">
        <v>153</v>
      </c>
      <c r="I40" s="38" t="s">
        <v>166</v>
      </c>
      <c r="J40" s="38" t="s">
        <v>167</v>
      </c>
      <c r="K40" s="38" t="s">
        <v>159</v>
      </c>
      <c r="L40" s="39" t="s">
        <v>191</v>
      </c>
      <c r="M40" s="40">
        <v>0</v>
      </c>
      <c r="N40" s="41">
        <v>0</v>
      </c>
      <c r="O40" s="42">
        <v>0</v>
      </c>
      <c r="P40" s="106" t="s">
        <v>159</v>
      </c>
      <c r="Q40" s="109" t="s">
        <v>159</v>
      </c>
      <c r="R40" s="86">
        <v>0</v>
      </c>
      <c r="S40" s="87">
        <v>0</v>
      </c>
      <c r="T40" s="88">
        <v>0</v>
      </c>
      <c r="U40" s="30"/>
      <c r="V40" s="113"/>
      <c r="W40" s="115"/>
      <c r="X40" s="30"/>
      <c r="Y40" s="43"/>
      <c r="Z40" s="44">
        <v>1</v>
      </c>
      <c r="AA40" s="44"/>
      <c r="AB40" s="44"/>
      <c r="AC40" s="45"/>
      <c r="AD40" s="118"/>
      <c r="AE40" s="118"/>
      <c r="AF40" s="118"/>
    </row>
    <row r="41" spans="2:32" s="56" customFormat="1" x14ac:dyDescent="0.35">
      <c r="B41" s="35" t="s">
        <v>8</v>
      </c>
      <c r="C41" s="46" t="s">
        <v>197</v>
      </c>
      <c r="D41" s="46" t="s">
        <v>159</v>
      </c>
      <c r="E41" s="46" t="s">
        <v>159</v>
      </c>
      <c r="F41" s="46" t="s">
        <v>159</v>
      </c>
      <c r="G41" s="47" t="s">
        <v>159</v>
      </c>
      <c r="H41" s="48" t="s">
        <v>153</v>
      </c>
      <c r="I41" s="38" t="s">
        <v>166</v>
      </c>
      <c r="J41" s="38" t="s">
        <v>167</v>
      </c>
      <c r="K41" s="48" t="s">
        <v>159</v>
      </c>
      <c r="L41" s="39" t="s">
        <v>191</v>
      </c>
      <c r="M41" s="49">
        <f>-M400</f>
        <v>0</v>
      </c>
      <c r="N41" s="50">
        <v>0</v>
      </c>
      <c r="O41" s="42">
        <v>0</v>
      </c>
      <c r="P41" s="106" t="s">
        <v>159</v>
      </c>
      <c r="Q41" s="109" t="s">
        <v>159</v>
      </c>
      <c r="R41" s="86">
        <v>0</v>
      </c>
      <c r="S41" s="87">
        <v>0</v>
      </c>
      <c r="T41" s="88">
        <v>0</v>
      </c>
      <c r="U41" s="51"/>
      <c r="V41" s="114"/>
      <c r="W41" s="116"/>
      <c r="X41" s="51"/>
      <c r="Y41" s="52"/>
      <c r="Z41" s="54">
        <v>1</v>
      </c>
      <c r="AA41" s="53"/>
      <c r="AB41" s="53"/>
      <c r="AC41" s="55"/>
      <c r="AD41" s="118"/>
      <c r="AE41" s="118"/>
      <c r="AF41" s="118"/>
    </row>
    <row r="42" spans="2:32" x14ac:dyDescent="0.35">
      <c r="B42" s="57" t="s">
        <v>161</v>
      </c>
      <c r="C42" s="58"/>
      <c r="D42" s="58"/>
      <c r="E42" s="58"/>
      <c r="F42" s="58"/>
      <c r="G42" s="58"/>
      <c r="H42" s="59"/>
      <c r="I42" s="59"/>
      <c r="J42" s="59"/>
      <c r="K42" s="59"/>
      <c r="L42" s="58"/>
      <c r="M42" s="60"/>
      <c r="N42" s="61"/>
      <c r="O42" s="62"/>
      <c r="P42" s="60"/>
      <c r="Q42" s="62"/>
      <c r="R42" s="60"/>
      <c r="S42" s="61"/>
      <c r="T42" s="62"/>
      <c r="U42" s="30"/>
      <c r="V42" s="111"/>
      <c r="W42" s="111"/>
      <c r="X42" s="30"/>
      <c r="Y42" s="63"/>
      <c r="Z42" s="64"/>
      <c r="AA42" s="64"/>
      <c r="AB42" s="64"/>
      <c r="AC42" s="65"/>
    </row>
    <row r="43" spans="2:32" x14ac:dyDescent="0.35">
      <c r="B43" s="35" t="s">
        <v>90</v>
      </c>
      <c r="C43" s="36" t="s">
        <v>88</v>
      </c>
      <c r="D43" s="36" t="s">
        <v>89</v>
      </c>
      <c r="E43" s="36" t="s">
        <v>92</v>
      </c>
      <c r="F43" s="36" t="s">
        <v>162</v>
      </c>
      <c r="G43" s="37" t="s">
        <v>91</v>
      </c>
      <c r="H43" s="38" t="s">
        <v>153</v>
      </c>
      <c r="I43" s="38" t="s">
        <v>165</v>
      </c>
      <c r="J43" s="38" t="s">
        <v>167</v>
      </c>
      <c r="K43" s="38">
        <v>50</v>
      </c>
      <c r="L43" s="39" t="s">
        <v>189</v>
      </c>
      <c r="M43" s="40">
        <v>3595</v>
      </c>
      <c r="N43" s="41">
        <v>2105</v>
      </c>
      <c r="O43" s="42">
        <v>5700</v>
      </c>
      <c r="P43" s="105">
        <v>2.1403508771929824E-2</v>
      </c>
      <c r="Q43" s="108">
        <v>0.3704557545664125</v>
      </c>
      <c r="R43" s="86">
        <v>299.58333333333331</v>
      </c>
      <c r="S43" s="87">
        <v>175.41666666666666</v>
      </c>
      <c r="T43" s="88">
        <v>475</v>
      </c>
      <c r="U43" s="30"/>
      <c r="V43" s="84" t="s">
        <v>182</v>
      </c>
      <c r="W43" s="84" t="s">
        <v>183</v>
      </c>
      <c r="X43" s="30"/>
      <c r="Y43" s="43"/>
      <c r="Z43" s="44"/>
      <c r="AA43" s="44">
        <v>1</v>
      </c>
      <c r="AB43" s="44"/>
      <c r="AC43" s="45"/>
      <c r="AF43" s="122"/>
    </row>
    <row r="44" spans="2:32" x14ac:dyDescent="0.35">
      <c r="B44" s="35" t="s">
        <v>90</v>
      </c>
      <c r="C44" s="36" t="s">
        <v>88</v>
      </c>
      <c r="D44" s="36" t="s">
        <v>89</v>
      </c>
      <c r="E44" s="36" t="s">
        <v>159</v>
      </c>
      <c r="F44" s="36" t="s">
        <v>171</v>
      </c>
      <c r="G44" s="37" t="s">
        <v>93</v>
      </c>
      <c r="H44" s="38" t="s">
        <v>154</v>
      </c>
      <c r="I44" s="38" t="s">
        <v>166</v>
      </c>
      <c r="J44" s="38" t="s">
        <v>168</v>
      </c>
      <c r="K44" s="38">
        <v>43</v>
      </c>
      <c r="L44" s="39" t="s">
        <v>193</v>
      </c>
      <c r="M44" s="40">
        <v>6160</v>
      </c>
      <c r="N44" s="41">
        <v>0</v>
      </c>
      <c r="O44" s="42">
        <v>6160</v>
      </c>
      <c r="P44" s="106" t="s">
        <v>159</v>
      </c>
      <c r="Q44" s="109" t="s">
        <v>159</v>
      </c>
      <c r="R44" s="86">
        <v>513.33333333333337</v>
      </c>
      <c r="S44" s="87">
        <v>0</v>
      </c>
      <c r="T44" s="88">
        <v>513.33333333333337</v>
      </c>
      <c r="U44" s="30"/>
      <c r="V44" s="84" t="s">
        <v>182</v>
      </c>
      <c r="W44" s="115" t="s">
        <v>185</v>
      </c>
      <c r="X44" s="30"/>
      <c r="Y44" s="43">
        <v>1</v>
      </c>
      <c r="Z44" s="44"/>
      <c r="AA44" s="44"/>
      <c r="AB44" s="44"/>
      <c r="AC44" s="45"/>
    </row>
    <row r="45" spans="2:32" x14ac:dyDescent="0.35">
      <c r="B45" s="35" t="s">
        <v>90</v>
      </c>
      <c r="C45" s="36" t="s">
        <v>88</v>
      </c>
      <c r="D45" s="36" t="s">
        <v>89</v>
      </c>
      <c r="E45" s="36" t="s">
        <v>159</v>
      </c>
      <c r="F45" s="36" t="s">
        <v>171</v>
      </c>
      <c r="G45" s="37" t="s">
        <v>94</v>
      </c>
      <c r="H45" s="38" t="s">
        <v>154</v>
      </c>
      <c r="I45" s="38" t="s">
        <v>166</v>
      </c>
      <c r="J45" s="38" t="s">
        <v>168</v>
      </c>
      <c r="K45" s="38">
        <v>43</v>
      </c>
      <c r="L45" s="39" t="s">
        <v>193</v>
      </c>
      <c r="M45" s="40">
        <v>4263</v>
      </c>
      <c r="N45" s="41">
        <v>0</v>
      </c>
      <c r="O45" s="42">
        <v>4263</v>
      </c>
      <c r="P45" s="106" t="s">
        <v>159</v>
      </c>
      <c r="Q45" s="109" t="s">
        <v>159</v>
      </c>
      <c r="R45" s="86">
        <v>355.25</v>
      </c>
      <c r="S45" s="87">
        <v>0</v>
      </c>
      <c r="T45" s="88">
        <v>355.25</v>
      </c>
      <c r="U45" s="30"/>
      <c r="V45" s="84" t="s">
        <v>182</v>
      </c>
      <c r="W45" s="115" t="s">
        <v>185</v>
      </c>
      <c r="X45" s="30"/>
      <c r="Y45" s="43">
        <v>1</v>
      </c>
      <c r="Z45" s="44"/>
      <c r="AA45" s="44"/>
      <c r="AB45" s="44"/>
      <c r="AC45" s="45"/>
    </row>
    <row r="46" spans="2:32" x14ac:dyDescent="0.35">
      <c r="B46" s="35" t="s">
        <v>86</v>
      </c>
      <c r="C46" s="36" t="s">
        <v>95</v>
      </c>
      <c r="D46" s="36" t="s">
        <v>96</v>
      </c>
      <c r="E46" s="36" t="s">
        <v>98</v>
      </c>
      <c r="F46" s="36" t="s">
        <v>170</v>
      </c>
      <c r="G46" s="37" t="s">
        <v>97</v>
      </c>
      <c r="H46" s="38" t="s">
        <v>153</v>
      </c>
      <c r="I46" s="38" t="s">
        <v>166</v>
      </c>
      <c r="J46" s="38" t="s">
        <v>167</v>
      </c>
      <c r="K46" s="38">
        <v>35</v>
      </c>
      <c r="L46" s="39" t="s">
        <v>190</v>
      </c>
      <c r="M46" s="40">
        <v>1946</v>
      </c>
      <c r="N46" s="41">
        <v>2281</v>
      </c>
      <c r="O46" s="42">
        <v>4227</v>
      </c>
      <c r="P46" s="106" t="s">
        <v>159</v>
      </c>
      <c r="Q46" s="108">
        <v>0.53962621244381359</v>
      </c>
      <c r="R46" s="86">
        <v>162.16666666666666</v>
      </c>
      <c r="S46" s="87">
        <v>190.08333333333334</v>
      </c>
      <c r="T46" s="88">
        <v>352.25</v>
      </c>
      <c r="U46" s="30"/>
      <c r="V46" s="84" t="s">
        <v>182</v>
      </c>
      <c r="W46" s="84" t="s">
        <v>185</v>
      </c>
      <c r="X46" s="30"/>
      <c r="Y46" s="43"/>
      <c r="Z46" s="44">
        <v>1</v>
      </c>
      <c r="AA46" s="44"/>
      <c r="AB46" s="44"/>
      <c r="AC46" s="45"/>
    </row>
    <row r="47" spans="2:32" x14ac:dyDescent="0.35">
      <c r="B47" s="35" t="s">
        <v>86</v>
      </c>
      <c r="C47" s="36" t="s">
        <v>84</v>
      </c>
      <c r="D47" s="36" t="s">
        <v>85</v>
      </c>
      <c r="E47" s="36" t="s">
        <v>80</v>
      </c>
      <c r="F47" s="36" t="s">
        <v>172</v>
      </c>
      <c r="G47" s="37" t="s">
        <v>87</v>
      </c>
      <c r="H47" s="38" t="s">
        <v>154</v>
      </c>
      <c r="I47" s="38" t="s">
        <v>166</v>
      </c>
      <c r="J47" s="38" t="s">
        <v>168</v>
      </c>
      <c r="K47" s="38">
        <v>40</v>
      </c>
      <c r="L47" s="39" t="s">
        <v>193</v>
      </c>
      <c r="M47" s="40">
        <v>818</v>
      </c>
      <c r="N47" s="41">
        <v>0</v>
      </c>
      <c r="O47" s="42">
        <v>818</v>
      </c>
      <c r="P47" s="106" t="s">
        <v>159</v>
      </c>
      <c r="Q47" s="109" t="s">
        <v>159</v>
      </c>
      <c r="R47" s="86">
        <v>68.166666666666671</v>
      </c>
      <c r="S47" s="87">
        <v>0</v>
      </c>
      <c r="T47" s="88">
        <v>68.166666666666671</v>
      </c>
      <c r="U47" s="30"/>
      <c r="V47" s="84" t="s">
        <v>186</v>
      </c>
      <c r="W47" s="84" t="s">
        <v>185</v>
      </c>
      <c r="X47" s="30"/>
      <c r="Y47" s="43"/>
      <c r="Z47" s="44"/>
      <c r="AA47" s="44"/>
      <c r="AB47" s="44"/>
      <c r="AC47" s="45"/>
      <c r="AD47" s="118" t="s">
        <v>199</v>
      </c>
    </row>
    <row r="48" spans="2:32" x14ac:dyDescent="0.35">
      <c r="B48" s="35" t="s">
        <v>86</v>
      </c>
      <c r="C48" s="36" t="s">
        <v>84</v>
      </c>
      <c r="D48" s="36" t="s">
        <v>85</v>
      </c>
      <c r="E48" s="36" t="s">
        <v>100</v>
      </c>
      <c r="F48" s="36" t="s">
        <v>170</v>
      </c>
      <c r="G48" s="37" t="s">
        <v>99</v>
      </c>
      <c r="H48" s="38" t="s">
        <v>153</v>
      </c>
      <c r="I48" s="38" t="s">
        <v>166</v>
      </c>
      <c r="J48" s="38" t="s">
        <v>167</v>
      </c>
      <c r="K48" s="38">
        <v>35</v>
      </c>
      <c r="L48" s="39" t="s">
        <v>193</v>
      </c>
      <c r="M48" s="40">
        <v>2194</v>
      </c>
      <c r="N48" s="41">
        <v>1458</v>
      </c>
      <c r="O48" s="42">
        <v>3652</v>
      </c>
      <c r="P48" s="106" t="s">
        <v>159</v>
      </c>
      <c r="Q48" s="108">
        <v>0.39923329682365827</v>
      </c>
      <c r="R48" s="86">
        <v>182.83333333333334</v>
      </c>
      <c r="S48" s="87">
        <v>121.5</v>
      </c>
      <c r="T48" s="88">
        <v>304.33333333333337</v>
      </c>
      <c r="U48" s="30"/>
      <c r="V48" s="84" t="s">
        <v>182</v>
      </c>
      <c r="W48" s="84" t="s">
        <v>185</v>
      </c>
      <c r="X48" s="30"/>
      <c r="Y48" s="43"/>
      <c r="Z48" s="44">
        <v>1</v>
      </c>
      <c r="AA48" s="44"/>
      <c r="AB48" s="44"/>
      <c r="AC48" s="45"/>
    </row>
    <row r="49" spans="2:32" x14ac:dyDescent="0.35">
      <c r="B49" s="35" t="s">
        <v>86</v>
      </c>
      <c r="C49" s="36" t="s">
        <v>84</v>
      </c>
      <c r="D49" s="36" t="s">
        <v>85</v>
      </c>
      <c r="E49" s="36" t="s">
        <v>102</v>
      </c>
      <c r="F49" s="36" t="s">
        <v>162</v>
      </c>
      <c r="G49" s="37" t="s">
        <v>101</v>
      </c>
      <c r="H49" s="38" t="s">
        <v>153</v>
      </c>
      <c r="I49" s="38" t="s">
        <v>165</v>
      </c>
      <c r="J49" s="38" t="s">
        <v>167</v>
      </c>
      <c r="K49" s="38">
        <v>50</v>
      </c>
      <c r="L49" s="39" t="s">
        <v>189</v>
      </c>
      <c r="M49" s="40">
        <v>18233</v>
      </c>
      <c r="N49" s="41">
        <v>15252</v>
      </c>
      <c r="O49" s="42">
        <v>33485</v>
      </c>
      <c r="P49" s="105">
        <v>8.732268179781992E-2</v>
      </c>
      <c r="Q49" s="108">
        <v>0.44105798956999659</v>
      </c>
      <c r="R49" s="86">
        <v>1519.4166666666667</v>
      </c>
      <c r="S49" s="87">
        <v>1271</v>
      </c>
      <c r="T49" s="88">
        <v>2790.416666666667</v>
      </c>
      <c r="U49" s="30"/>
      <c r="V49" s="84" t="s">
        <v>182</v>
      </c>
      <c r="W49" s="84" t="s">
        <v>183</v>
      </c>
      <c r="X49" s="30"/>
      <c r="Y49" s="43"/>
      <c r="Z49" s="44"/>
      <c r="AA49" s="44">
        <v>1</v>
      </c>
      <c r="AB49" s="44"/>
      <c r="AC49" s="45"/>
      <c r="AF49" s="122"/>
    </row>
    <row r="50" spans="2:32" x14ac:dyDescent="0.35">
      <c r="B50" s="35" t="s">
        <v>86</v>
      </c>
      <c r="C50" s="36" t="s">
        <v>84</v>
      </c>
      <c r="D50" s="36" t="s">
        <v>85</v>
      </c>
      <c r="E50" s="36" t="s">
        <v>104</v>
      </c>
      <c r="F50" s="36" t="s">
        <v>162</v>
      </c>
      <c r="G50" s="37" t="s">
        <v>103</v>
      </c>
      <c r="H50" s="38" t="s">
        <v>153</v>
      </c>
      <c r="I50" s="38" t="s">
        <v>165</v>
      </c>
      <c r="J50" s="38" t="s">
        <v>167</v>
      </c>
      <c r="K50" s="38">
        <v>50</v>
      </c>
      <c r="L50" s="39" t="s">
        <v>189</v>
      </c>
      <c r="M50" s="40">
        <v>42061</v>
      </c>
      <c r="N50" s="41">
        <v>14262</v>
      </c>
      <c r="O50" s="42">
        <v>56323</v>
      </c>
      <c r="P50" s="105">
        <v>7.2297285300853997E-2</v>
      </c>
      <c r="Q50" s="108">
        <v>0.24315213587046622</v>
      </c>
      <c r="R50" s="86">
        <v>3505.0833333333335</v>
      </c>
      <c r="S50" s="87">
        <v>1188.5</v>
      </c>
      <c r="T50" s="88">
        <v>4693.5833333333339</v>
      </c>
      <c r="U50" s="30"/>
      <c r="V50" s="84" t="s">
        <v>182</v>
      </c>
      <c r="W50" s="84" t="s">
        <v>183</v>
      </c>
      <c r="X50" s="30"/>
      <c r="Y50" s="43"/>
      <c r="Z50" s="44"/>
      <c r="AA50" s="44">
        <v>1</v>
      </c>
      <c r="AB50" s="44"/>
      <c r="AC50" s="45"/>
      <c r="AF50" s="122"/>
    </row>
    <row r="51" spans="2:32" x14ac:dyDescent="0.35">
      <c r="B51" s="35" t="s">
        <v>86</v>
      </c>
      <c r="C51" s="36" t="s">
        <v>84</v>
      </c>
      <c r="D51" s="36" t="s">
        <v>85</v>
      </c>
      <c r="E51" s="36" t="s">
        <v>106</v>
      </c>
      <c r="F51" s="36" t="s">
        <v>162</v>
      </c>
      <c r="G51" s="37" t="s">
        <v>105</v>
      </c>
      <c r="H51" s="38" t="s">
        <v>153</v>
      </c>
      <c r="I51" s="38" t="s">
        <v>165</v>
      </c>
      <c r="J51" s="38" t="s">
        <v>167</v>
      </c>
      <c r="K51" s="38">
        <v>50</v>
      </c>
      <c r="L51" s="39" t="s">
        <v>189</v>
      </c>
      <c r="M51" s="40">
        <v>47432</v>
      </c>
      <c r="N51" s="41">
        <v>49904</v>
      </c>
      <c r="O51" s="42">
        <v>97336</v>
      </c>
      <c r="P51" s="105">
        <v>6.9922741842689248E-2</v>
      </c>
      <c r="Q51" s="108">
        <v>0.49884492138013264</v>
      </c>
      <c r="R51" s="86">
        <v>3952.6666666666665</v>
      </c>
      <c r="S51" s="87">
        <v>4158.666666666667</v>
      </c>
      <c r="T51" s="88">
        <v>8111.3333333333339</v>
      </c>
      <c r="U51" s="30"/>
      <c r="V51" s="84" t="s">
        <v>182</v>
      </c>
      <c r="W51" s="84" t="s">
        <v>183</v>
      </c>
      <c r="X51" s="30"/>
      <c r="Y51" s="43"/>
      <c r="Z51" s="44"/>
      <c r="AA51" s="44">
        <v>1</v>
      </c>
      <c r="AB51" s="44"/>
      <c r="AC51" s="45"/>
      <c r="AF51" s="122"/>
    </row>
    <row r="52" spans="2:32" s="75" customFormat="1" x14ac:dyDescent="0.35">
      <c r="B52" s="66" t="s">
        <v>86</v>
      </c>
      <c r="C52" s="67" t="s">
        <v>84</v>
      </c>
      <c r="D52" s="67" t="s">
        <v>85</v>
      </c>
      <c r="E52" s="67" t="s">
        <v>108</v>
      </c>
      <c r="F52" s="67" t="s">
        <v>162</v>
      </c>
      <c r="G52" s="47" t="s">
        <v>107</v>
      </c>
      <c r="H52" s="38" t="s">
        <v>153</v>
      </c>
      <c r="I52" s="38" t="s">
        <v>165</v>
      </c>
      <c r="J52" s="38" t="s">
        <v>167</v>
      </c>
      <c r="K52" s="48">
        <v>50</v>
      </c>
      <c r="L52" s="39" t="s">
        <v>189</v>
      </c>
      <c r="M52" s="68">
        <v>33031</v>
      </c>
      <c r="N52" s="69">
        <v>22105</v>
      </c>
      <c r="O52" s="42">
        <v>55136</v>
      </c>
      <c r="P52" s="105">
        <v>3.5874927452118399E-2</v>
      </c>
      <c r="Q52" s="108">
        <v>0.40144421666943692</v>
      </c>
      <c r="R52" s="86">
        <v>2752.5833333333335</v>
      </c>
      <c r="S52" s="87">
        <v>1842.0833333333333</v>
      </c>
      <c r="T52" s="88">
        <v>4594.666666666667</v>
      </c>
      <c r="U52" s="72"/>
      <c r="V52" s="85" t="s">
        <v>182</v>
      </c>
      <c r="W52" s="84" t="s">
        <v>183</v>
      </c>
      <c r="X52" s="72"/>
      <c r="Y52" s="73"/>
      <c r="Z52" s="54"/>
      <c r="AA52" s="54">
        <v>1</v>
      </c>
      <c r="AB52" s="54"/>
      <c r="AC52" s="74"/>
      <c r="AD52" s="118"/>
      <c r="AE52" s="118"/>
      <c r="AF52" s="122"/>
    </row>
    <row r="53" spans="2:32" s="75" customFormat="1" x14ac:dyDescent="0.35">
      <c r="B53" s="66" t="s">
        <v>86</v>
      </c>
      <c r="C53" s="67" t="s">
        <v>84</v>
      </c>
      <c r="D53" s="67" t="s">
        <v>85</v>
      </c>
      <c r="E53" s="67" t="s">
        <v>110</v>
      </c>
      <c r="F53" s="67" t="s">
        <v>162</v>
      </c>
      <c r="G53" s="47" t="s">
        <v>109</v>
      </c>
      <c r="H53" s="38" t="s">
        <v>153</v>
      </c>
      <c r="I53" s="38" t="s">
        <v>165</v>
      </c>
      <c r="J53" s="38" t="s">
        <v>167</v>
      </c>
      <c r="K53" s="48">
        <v>50</v>
      </c>
      <c r="L53" s="39" t="s">
        <v>189</v>
      </c>
      <c r="M53" s="68">
        <v>27263</v>
      </c>
      <c r="N53" s="69">
        <v>100749</v>
      </c>
      <c r="O53" s="42">
        <v>128012</v>
      </c>
      <c r="P53" s="105">
        <v>3.0450270287160578E-2</v>
      </c>
      <c r="Q53" s="108">
        <v>0.79048570952618924</v>
      </c>
      <c r="R53" s="86">
        <v>2271.9166666666665</v>
      </c>
      <c r="S53" s="87">
        <v>8395.75</v>
      </c>
      <c r="T53" s="88">
        <v>10667.666666666666</v>
      </c>
      <c r="U53" s="72"/>
      <c r="V53" s="85" t="s">
        <v>182</v>
      </c>
      <c r="W53" s="85" t="s">
        <v>185</v>
      </c>
      <c r="X53" s="72"/>
      <c r="Y53" s="73"/>
      <c r="Z53" s="54"/>
      <c r="AA53" s="54"/>
      <c r="AB53" s="54">
        <v>1</v>
      </c>
      <c r="AC53" s="74"/>
      <c r="AD53" s="118"/>
      <c r="AE53" s="118"/>
      <c r="AF53" s="122"/>
    </row>
    <row r="54" spans="2:32" x14ac:dyDescent="0.35">
      <c r="B54" s="57" t="s">
        <v>111</v>
      </c>
      <c r="C54" s="58"/>
      <c r="D54" s="58"/>
      <c r="E54" s="58"/>
      <c r="F54" s="58"/>
      <c r="G54" s="58"/>
      <c r="H54" s="58"/>
      <c r="I54" s="58"/>
      <c r="J54" s="58"/>
      <c r="K54" s="59"/>
      <c r="L54" s="58"/>
      <c r="M54" s="60"/>
      <c r="N54" s="61"/>
      <c r="O54" s="62"/>
      <c r="P54" s="60"/>
      <c r="Q54" s="62"/>
      <c r="R54" s="60"/>
      <c r="S54" s="61"/>
      <c r="T54" s="62"/>
      <c r="U54" s="30"/>
      <c r="V54" s="111"/>
      <c r="W54" s="111"/>
      <c r="X54" s="30"/>
      <c r="Y54" s="63"/>
      <c r="Z54" s="64"/>
      <c r="AA54" s="64"/>
      <c r="AB54" s="64"/>
      <c r="AC54" s="65"/>
    </row>
    <row r="55" spans="2:32" x14ac:dyDescent="0.35">
      <c r="B55" s="35" t="s">
        <v>79</v>
      </c>
      <c r="C55" s="36" t="s">
        <v>112</v>
      </c>
      <c r="D55" s="36" t="s">
        <v>113</v>
      </c>
      <c r="E55" s="36" t="s">
        <v>115</v>
      </c>
      <c r="F55" s="36" t="s">
        <v>162</v>
      </c>
      <c r="G55" s="37" t="s">
        <v>114</v>
      </c>
      <c r="H55" s="38" t="s">
        <v>153</v>
      </c>
      <c r="I55" s="38" t="s">
        <v>165</v>
      </c>
      <c r="J55" s="38" t="s">
        <v>167</v>
      </c>
      <c r="K55" s="38">
        <v>50</v>
      </c>
      <c r="L55" s="39" t="s">
        <v>189</v>
      </c>
      <c r="M55" s="40">
        <v>22053</v>
      </c>
      <c r="N55" s="41">
        <v>27973</v>
      </c>
      <c r="O55" s="42">
        <v>50026</v>
      </c>
      <c r="P55" s="105">
        <v>3.3342661815855754E-2</v>
      </c>
      <c r="Q55" s="108">
        <v>0.55885103268824199</v>
      </c>
      <c r="R55" s="86">
        <v>1837.75</v>
      </c>
      <c r="S55" s="87">
        <v>2331.0833333333335</v>
      </c>
      <c r="T55" s="88">
        <v>4168.8333333333339</v>
      </c>
      <c r="U55" s="30"/>
      <c r="V55" s="84" t="s">
        <v>182</v>
      </c>
      <c r="W55" s="84" t="s">
        <v>183</v>
      </c>
      <c r="X55" s="30"/>
      <c r="Y55" s="43"/>
      <c r="Z55" s="44"/>
      <c r="AA55" s="44">
        <v>1</v>
      </c>
      <c r="AB55" s="44"/>
      <c r="AC55" s="45"/>
      <c r="AF55" s="122"/>
    </row>
    <row r="56" spans="2:32" x14ac:dyDescent="0.35">
      <c r="B56" s="35" t="s">
        <v>79</v>
      </c>
      <c r="C56" s="36" t="s">
        <v>112</v>
      </c>
      <c r="D56" s="36" t="s">
        <v>113</v>
      </c>
      <c r="E56" s="36" t="s">
        <v>117</v>
      </c>
      <c r="F56" s="36" t="s">
        <v>162</v>
      </c>
      <c r="G56" s="37" t="s">
        <v>116</v>
      </c>
      <c r="H56" s="38" t="s">
        <v>153</v>
      </c>
      <c r="I56" s="38" t="s">
        <v>165</v>
      </c>
      <c r="J56" s="38" t="s">
        <v>167</v>
      </c>
      <c r="K56" s="38">
        <v>50</v>
      </c>
      <c r="L56" s="39" t="s">
        <v>189</v>
      </c>
      <c r="M56" s="40">
        <v>8924</v>
      </c>
      <c r="N56" s="41">
        <v>16399</v>
      </c>
      <c r="O56" s="42">
        <v>25323</v>
      </c>
      <c r="P56" s="105">
        <v>4.0358567310350271E-2</v>
      </c>
      <c r="Q56" s="108">
        <v>0.64428502337578586</v>
      </c>
      <c r="R56" s="86">
        <v>743.66666666666663</v>
      </c>
      <c r="S56" s="87">
        <v>1366.5833333333333</v>
      </c>
      <c r="T56" s="88">
        <v>2110.25</v>
      </c>
      <c r="U56" s="30"/>
      <c r="V56" s="84" t="s">
        <v>182</v>
      </c>
      <c r="W56" s="84" t="s">
        <v>183</v>
      </c>
      <c r="X56" s="30"/>
      <c r="Y56" s="43"/>
      <c r="Z56" s="44"/>
      <c r="AA56" s="44">
        <v>1</v>
      </c>
      <c r="AB56" s="44"/>
      <c r="AC56" s="45"/>
      <c r="AF56" s="122"/>
    </row>
    <row r="57" spans="2:32" x14ac:dyDescent="0.35">
      <c r="B57" s="76" t="s">
        <v>79</v>
      </c>
      <c r="C57" s="77" t="s">
        <v>112</v>
      </c>
      <c r="D57" s="77" t="s">
        <v>113</v>
      </c>
      <c r="E57" s="77" t="s">
        <v>119</v>
      </c>
      <c r="F57" s="36" t="s">
        <v>162</v>
      </c>
      <c r="G57" s="37" t="s">
        <v>118</v>
      </c>
      <c r="H57" s="38" t="s">
        <v>153</v>
      </c>
      <c r="I57" s="38" t="s">
        <v>165</v>
      </c>
      <c r="J57" s="38" t="s">
        <v>167</v>
      </c>
      <c r="K57" s="38">
        <v>50</v>
      </c>
      <c r="L57" s="39" t="s">
        <v>189</v>
      </c>
      <c r="M57" s="40">
        <v>63533</v>
      </c>
      <c r="N57" s="41">
        <v>68140</v>
      </c>
      <c r="O57" s="42">
        <v>131673</v>
      </c>
      <c r="P57" s="105">
        <v>1.1710829099359778E-2</v>
      </c>
      <c r="Q57" s="108">
        <v>0.51718843104001466</v>
      </c>
      <c r="R57" s="86">
        <v>5294.416666666667</v>
      </c>
      <c r="S57" s="87">
        <v>5678.333333333333</v>
      </c>
      <c r="T57" s="88">
        <v>10972.75</v>
      </c>
      <c r="U57" s="30"/>
      <c r="V57" s="84" t="s">
        <v>182</v>
      </c>
      <c r="W57" s="84" t="s">
        <v>187</v>
      </c>
      <c r="X57" s="30"/>
      <c r="Y57" s="43"/>
      <c r="Z57" s="44"/>
      <c r="AA57" s="44"/>
      <c r="AB57" s="44">
        <v>1</v>
      </c>
      <c r="AC57" s="45"/>
      <c r="AF57" s="122"/>
    </row>
    <row r="58" spans="2:32" x14ac:dyDescent="0.35">
      <c r="B58" s="76" t="s">
        <v>79</v>
      </c>
      <c r="C58" s="77" t="s">
        <v>112</v>
      </c>
      <c r="D58" s="77" t="s">
        <v>113</v>
      </c>
      <c r="E58" s="77" t="s">
        <v>121</v>
      </c>
      <c r="F58" s="36" t="s">
        <v>162</v>
      </c>
      <c r="G58" s="37" t="s">
        <v>120</v>
      </c>
      <c r="H58" s="38" t="s">
        <v>153</v>
      </c>
      <c r="I58" s="38" t="s">
        <v>165</v>
      </c>
      <c r="J58" s="38" t="s">
        <v>167</v>
      </c>
      <c r="K58" s="38">
        <v>50</v>
      </c>
      <c r="L58" s="39" t="s">
        <v>189</v>
      </c>
      <c r="M58" s="40">
        <v>13327</v>
      </c>
      <c r="N58" s="41">
        <v>8603</v>
      </c>
      <c r="O58" s="42">
        <v>21930</v>
      </c>
      <c r="P58" s="105">
        <v>3.6479708162334701E-2</v>
      </c>
      <c r="Q58" s="108">
        <v>0.38657686948444031</v>
      </c>
      <c r="R58" s="86">
        <v>1110.5833333333333</v>
      </c>
      <c r="S58" s="87">
        <v>716.91666666666663</v>
      </c>
      <c r="T58" s="88">
        <v>1827.5</v>
      </c>
      <c r="U58" s="30"/>
      <c r="V58" s="84" t="s">
        <v>182</v>
      </c>
      <c r="W58" s="84" t="s">
        <v>183</v>
      </c>
      <c r="X58" s="30"/>
      <c r="Y58" s="43"/>
      <c r="Z58" s="44"/>
      <c r="AA58" s="44">
        <v>1</v>
      </c>
      <c r="AB58" s="44"/>
      <c r="AC58" s="45"/>
      <c r="AF58" s="122"/>
    </row>
    <row r="59" spans="2:32" x14ac:dyDescent="0.35">
      <c r="B59" s="76" t="s">
        <v>79</v>
      </c>
      <c r="C59" s="77" t="s">
        <v>112</v>
      </c>
      <c r="D59" s="77" t="s">
        <v>113</v>
      </c>
      <c r="E59" s="77" t="s">
        <v>123</v>
      </c>
      <c r="F59" s="36" t="s">
        <v>162</v>
      </c>
      <c r="G59" s="37" t="s">
        <v>122</v>
      </c>
      <c r="H59" s="38" t="s">
        <v>153</v>
      </c>
      <c r="I59" s="38" t="s">
        <v>165</v>
      </c>
      <c r="J59" s="38" t="s">
        <v>167</v>
      </c>
      <c r="K59" s="38">
        <v>50</v>
      </c>
      <c r="L59" s="39" t="s">
        <v>189</v>
      </c>
      <c r="M59" s="40">
        <v>25949</v>
      </c>
      <c r="N59" s="41">
        <v>46404</v>
      </c>
      <c r="O59" s="42">
        <v>72353</v>
      </c>
      <c r="P59" s="105">
        <v>0.10509584951556949</v>
      </c>
      <c r="Q59" s="108">
        <v>0.63511837901708212</v>
      </c>
      <c r="R59" s="86">
        <v>2162.4166666666665</v>
      </c>
      <c r="S59" s="87">
        <v>3867</v>
      </c>
      <c r="T59" s="88">
        <v>6029.4166666666661</v>
      </c>
      <c r="U59" s="30"/>
      <c r="V59" s="84" t="s">
        <v>182</v>
      </c>
      <c r="W59" s="84" t="s">
        <v>183</v>
      </c>
      <c r="X59" s="30"/>
      <c r="Y59" s="43"/>
      <c r="Z59" s="44"/>
      <c r="AA59" s="44">
        <v>1</v>
      </c>
      <c r="AB59" s="44"/>
      <c r="AC59" s="45"/>
      <c r="AF59" s="122"/>
    </row>
    <row r="60" spans="2:32" x14ac:dyDescent="0.35">
      <c r="B60" s="76" t="s">
        <v>79</v>
      </c>
      <c r="C60" s="77" t="s">
        <v>112</v>
      </c>
      <c r="D60" s="77" t="s">
        <v>113</v>
      </c>
      <c r="E60" s="77" t="s">
        <v>125</v>
      </c>
      <c r="F60" s="36" t="s">
        <v>162</v>
      </c>
      <c r="G60" s="37" t="s">
        <v>124</v>
      </c>
      <c r="H60" s="38" t="s">
        <v>153</v>
      </c>
      <c r="I60" s="38" t="s">
        <v>165</v>
      </c>
      <c r="J60" s="38" t="s">
        <v>167</v>
      </c>
      <c r="K60" s="38">
        <v>50</v>
      </c>
      <c r="L60" s="39" t="s">
        <v>189</v>
      </c>
      <c r="M60" s="40">
        <v>39795</v>
      </c>
      <c r="N60" s="41">
        <v>68995</v>
      </c>
      <c r="O60" s="42">
        <v>108790</v>
      </c>
      <c r="P60" s="105">
        <v>4.8791249195698133E-2</v>
      </c>
      <c r="Q60" s="108">
        <v>0.62854262455717191</v>
      </c>
      <c r="R60" s="86">
        <v>3316.25</v>
      </c>
      <c r="S60" s="87">
        <v>5749.583333333333</v>
      </c>
      <c r="T60" s="88">
        <v>9065.8333333333321</v>
      </c>
      <c r="U60" s="30"/>
      <c r="V60" s="84" t="s">
        <v>182</v>
      </c>
      <c r="W60" s="84" t="s">
        <v>183</v>
      </c>
      <c r="X60" s="30"/>
      <c r="Y60" s="43"/>
      <c r="Z60" s="44"/>
      <c r="AA60" s="44">
        <v>1</v>
      </c>
      <c r="AB60" s="44"/>
      <c r="AC60" s="45"/>
      <c r="AF60" s="122"/>
    </row>
    <row r="61" spans="2:32" x14ac:dyDescent="0.35">
      <c r="B61" s="76" t="s">
        <v>79</v>
      </c>
      <c r="C61" s="77" t="s">
        <v>112</v>
      </c>
      <c r="D61" s="77" t="s">
        <v>113</v>
      </c>
      <c r="E61" s="77" t="s">
        <v>129</v>
      </c>
      <c r="F61" s="36" t="s">
        <v>163</v>
      </c>
      <c r="G61" s="37" t="s">
        <v>128</v>
      </c>
      <c r="H61" s="38" t="s">
        <v>153</v>
      </c>
      <c r="I61" s="38" t="s">
        <v>165</v>
      </c>
      <c r="J61" s="38" t="s">
        <v>173</v>
      </c>
      <c r="K61" s="38">
        <v>70</v>
      </c>
      <c r="L61" s="39" t="s">
        <v>188</v>
      </c>
      <c r="M61" s="40">
        <v>36647</v>
      </c>
      <c r="N61" s="41">
        <v>61408</v>
      </c>
      <c r="O61" s="42">
        <v>98055</v>
      </c>
      <c r="P61" s="105">
        <v>2.2844322064147674E-2</v>
      </c>
      <c r="Q61" s="108">
        <v>0.6258007943467272</v>
      </c>
      <c r="R61" s="86">
        <v>3053.9166666666665</v>
      </c>
      <c r="S61" s="87">
        <v>5117.333333333333</v>
      </c>
      <c r="T61" s="88">
        <v>8171.25</v>
      </c>
      <c r="U61" s="30"/>
      <c r="V61" s="84" t="s">
        <v>182</v>
      </c>
      <c r="W61" s="84" t="s">
        <v>183</v>
      </c>
      <c r="X61" s="30"/>
      <c r="Y61" s="43"/>
      <c r="Z61" s="44"/>
      <c r="AA61" s="44">
        <v>1</v>
      </c>
      <c r="AB61" s="44"/>
      <c r="AC61" s="45"/>
      <c r="AF61" s="122"/>
    </row>
    <row r="62" spans="2:32" x14ac:dyDescent="0.35">
      <c r="B62" s="78" t="s">
        <v>79</v>
      </c>
      <c r="C62" s="79" t="s">
        <v>112</v>
      </c>
      <c r="D62" s="79" t="s">
        <v>113</v>
      </c>
      <c r="E62" s="79" t="s">
        <v>131</v>
      </c>
      <c r="F62" s="67" t="s">
        <v>171</v>
      </c>
      <c r="G62" s="80" t="s">
        <v>130</v>
      </c>
      <c r="H62" s="38" t="s">
        <v>154</v>
      </c>
      <c r="I62" s="38" t="s">
        <v>166</v>
      </c>
      <c r="J62" s="38" t="s">
        <v>168</v>
      </c>
      <c r="K62" s="48">
        <v>43</v>
      </c>
      <c r="L62" s="39" t="s">
        <v>193</v>
      </c>
      <c r="M62" s="70">
        <v>3500</v>
      </c>
      <c r="N62" s="71">
        <v>0</v>
      </c>
      <c r="O62" s="42">
        <v>3500</v>
      </c>
      <c r="P62" s="106" t="s">
        <v>159</v>
      </c>
      <c r="Q62" s="109" t="s">
        <v>159</v>
      </c>
      <c r="R62" s="86">
        <v>291.66666666666669</v>
      </c>
      <c r="S62" s="87">
        <v>0</v>
      </c>
      <c r="T62" s="88">
        <v>291.66666666666669</v>
      </c>
      <c r="U62" s="30"/>
      <c r="V62" s="84" t="s">
        <v>182</v>
      </c>
      <c r="W62" s="84" t="s">
        <v>187</v>
      </c>
      <c r="X62" s="30"/>
      <c r="Y62" s="43">
        <v>1</v>
      </c>
      <c r="Z62" s="44"/>
      <c r="AA62" s="44"/>
      <c r="AB62" s="44"/>
      <c r="AC62" s="45"/>
    </row>
    <row r="63" spans="2:32" x14ac:dyDescent="0.35">
      <c r="B63" s="76" t="s">
        <v>79</v>
      </c>
      <c r="C63" s="77" t="s">
        <v>112</v>
      </c>
      <c r="D63" s="77" t="s">
        <v>113</v>
      </c>
      <c r="E63" s="77" t="s">
        <v>74</v>
      </c>
      <c r="F63" s="36" t="s">
        <v>171</v>
      </c>
      <c r="G63" s="37" t="s">
        <v>132</v>
      </c>
      <c r="H63" s="38" t="s">
        <v>154</v>
      </c>
      <c r="I63" s="38" t="s">
        <v>166</v>
      </c>
      <c r="J63" s="38" t="s">
        <v>168</v>
      </c>
      <c r="K63" s="38">
        <v>43</v>
      </c>
      <c r="L63" s="39" t="s">
        <v>193</v>
      </c>
      <c r="M63" s="40">
        <v>956</v>
      </c>
      <c r="N63" s="41">
        <v>0</v>
      </c>
      <c r="O63" s="42">
        <v>956</v>
      </c>
      <c r="P63" s="106" t="s">
        <v>159</v>
      </c>
      <c r="Q63" s="109" t="s">
        <v>159</v>
      </c>
      <c r="R63" s="86">
        <v>79.666666666666671</v>
      </c>
      <c r="S63" s="87">
        <v>0</v>
      </c>
      <c r="T63" s="88">
        <v>79.666666666666671</v>
      </c>
      <c r="U63" s="30"/>
      <c r="V63" s="84" t="s">
        <v>182</v>
      </c>
      <c r="W63" s="84" t="s">
        <v>187</v>
      </c>
      <c r="X63" s="30"/>
      <c r="Y63" s="43">
        <v>1</v>
      </c>
      <c r="Z63" s="44"/>
      <c r="AA63" s="44"/>
      <c r="AB63" s="44"/>
      <c r="AC63" s="45"/>
    </row>
    <row r="64" spans="2:32" x14ac:dyDescent="0.35">
      <c r="B64" s="76" t="s">
        <v>79</v>
      </c>
      <c r="C64" s="77" t="s">
        <v>112</v>
      </c>
      <c r="D64" s="77" t="s">
        <v>113</v>
      </c>
      <c r="E64" s="77" t="s">
        <v>134</v>
      </c>
      <c r="F64" s="36" t="s">
        <v>171</v>
      </c>
      <c r="G64" s="37" t="s">
        <v>133</v>
      </c>
      <c r="H64" s="38" t="s">
        <v>154</v>
      </c>
      <c r="I64" s="38" t="s">
        <v>166</v>
      </c>
      <c r="J64" s="38" t="s">
        <v>168</v>
      </c>
      <c r="K64" s="38">
        <v>43</v>
      </c>
      <c r="L64" s="39" t="s">
        <v>193</v>
      </c>
      <c r="M64" s="40">
        <v>4497</v>
      </c>
      <c r="N64" s="41">
        <v>0</v>
      </c>
      <c r="O64" s="42">
        <v>4497</v>
      </c>
      <c r="P64" s="106" t="s">
        <v>159</v>
      </c>
      <c r="Q64" s="109" t="s">
        <v>159</v>
      </c>
      <c r="R64" s="86">
        <v>374.75</v>
      </c>
      <c r="S64" s="87">
        <v>0</v>
      </c>
      <c r="T64" s="88">
        <v>374.75</v>
      </c>
      <c r="U64" s="30"/>
      <c r="V64" s="84" t="s">
        <v>182</v>
      </c>
      <c r="W64" s="84" t="s">
        <v>187</v>
      </c>
      <c r="X64" s="30"/>
      <c r="Y64" s="43">
        <v>1</v>
      </c>
      <c r="Z64" s="44"/>
      <c r="AA64" s="44"/>
      <c r="AB64" s="44"/>
      <c r="AC64" s="45"/>
    </row>
    <row r="65" spans="2:32" x14ac:dyDescent="0.35">
      <c r="B65" s="35" t="s">
        <v>79</v>
      </c>
      <c r="C65" s="36" t="s">
        <v>112</v>
      </c>
      <c r="D65" s="36" t="s">
        <v>113</v>
      </c>
      <c r="E65" s="36" t="s">
        <v>159</v>
      </c>
      <c r="F65" s="36" t="s">
        <v>171</v>
      </c>
      <c r="G65" s="37" t="s">
        <v>135</v>
      </c>
      <c r="H65" s="38" t="s">
        <v>154</v>
      </c>
      <c r="I65" s="38" t="s">
        <v>166</v>
      </c>
      <c r="J65" s="38" t="s">
        <v>168</v>
      </c>
      <c r="K65" s="38">
        <v>43</v>
      </c>
      <c r="L65" s="39" t="s">
        <v>193</v>
      </c>
      <c r="M65" s="40">
        <v>1487</v>
      </c>
      <c r="N65" s="41">
        <v>0</v>
      </c>
      <c r="O65" s="42">
        <v>1487</v>
      </c>
      <c r="P65" s="106" t="s">
        <v>159</v>
      </c>
      <c r="Q65" s="109" t="s">
        <v>159</v>
      </c>
      <c r="R65" s="86">
        <v>123.91666666666667</v>
      </c>
      <c r="S65" s="87">
        <v>0</v>
      </c>
      <c r="T65" s="88">
        <v>123.91666666666667</v>
      </c>
      <c r="U65" s="30"/>
      <c r="V65" s="84" t="s">
        <v>182</v>
      </c>
      <c r="W65" s="84" t="s">
        <v>187</v>
      </c>
      <c r="X65" s="30"/>
      <c r="Y65" s="43">
        <v>1</v>
      </c>
      <c r="Z65" s="44"/>
      <c r="AA65" s="44"/>
      <c r="AB65" s="44"/>
      <c r="AC65" s="45"/>
    </row>
    <row r="66" spans="2:32" x14ac:dyDescent="0.35">
      <c r="B66" s="35" t="s">
        <v>79</v>
      </c>
      <c r="C66" s="36" t="s">
        <v>112</v>
      </c>
      <c r="D66" s="36" t="s">
        <v>113</v>
      </c>
      <c r="E66" s="36" t="s">
        <v>137</v>
      </c>
      <c r="F66" s="36" t="s">
        <v>171</v>
      </c>
      <c r="G66" s="37" t="s">
        <v>136</v>
      </c>
      <c r="H66" s="38" t="s">
        <v>154</v>
      </c>
      <c r="I66" s="38" t="s">
        <v>166</v>
      </c>
      <c r="J66" s="38" t="s">
        <v>168</v>
      </c>
      <c r="K66" s="38">
        <v>43</v>
      </c>
      <c r="L66" s="39" t="s">
        <v>193</v>
      </c>
      <c r="M66" s="70">
        <v>0</v>
      </c>
      <c r="N66" s="71">
        <v>0</v>
      </c>
      <c r="O66" s="42">
        <v>0</v>
      </c>
      <c r="P66" s="106" t="s">
        <v>159</v>
      </c>
      <c r="Q66" s="109" t="s">
        <v>159</v>
      </c>
      <c r="R66" s="86">
        <v>0</v>
      </c>
      <c r="S66" s="87">
        <v>0</v>
      </c>
      <c r="T66" s="88">
        <v>0</v>
      </c>
      <c r="U66" s="30"/>
      <c r="V66" s="84" t="s">
        <v>184</v>
      </c>
      <c r="W66" s="84" t="s">
        <v>187</v>
      </c>
      <c r="X66" s="30"/>
      <c r="Y66" s="43">
        <v>1</v>
      </c>
      <c r="Z66" s="44"/>
      <c r="AA66" s="44"/>
      <c r="AB66" s="44"/>
      <c r="AC66" s="45"/>
    </row>
    <row r="67" spans="2:32" x14ac:dyDescent="0.35">
      <c r="B67" s="35" t="s">
        <v>79</v>
      </c>
      <c r="C67" s="36" t="s">
        <v>112</v>
      </c>
      <c r="D67" s="36" t="s">
        <v>113</v>
      </c>
      <c r="E67" s="36" t="s">
        <v>139</v>
      </c>
      <c r="F67" s="36" t="s">
        <v>171</v>
      </c>
      <c r="G67" s="37" t="s">
        <v>138</v>
      </c>
      <c r="H67" s="38" t="s">
        <v>154</v>
      </c>
      <c r="I67" s="38" t="s">
        <v>166</v>
      </c>
      <c r="J67" s="38" t="s">
        <v>168</v>
      </c>
      <c r="K67" s="38">
        <v>43</v>
      </c>
      <c r="L67" s="39" t="s">
        <v>193</v>
      </c>
      <c r="M67" s="40">
        <v>5795</v>
      </c>
      <c r="N67" s="41">
        <v>0</v>
      </c>
      <c r="O67" s="42">
        <v>5795</v>
      </c>
      <c r="P67" s="106" t="s">
        <v>159</v>
      </c>
      <c r="Q67" s="109" t="s">
        <v>159</v>
      </c>
      <c r="R67" s="86">
        <v>482.91666666666669</v>
      </c>
      <c r="S67" s="87">
        <v>0</v>
      </c>
      <c r="T67" s="88">
        <v>482.91666666666669</v>
      </c>
      <c r="U67" s="30"/>
      <c r="V67" s="84" t="s">
        <v>182</v>
      </c>
      <c r="W67" s="84" t="s">
        <v>187</v>
      </c>
      <c r="X67" s="30"/>
      <c r="Y67" s="81">
        <v>1</v>
      </c>
      <c r="Z67" s="82"/>
      <c r="AA67" s="82"/>
      <c r="AB67" s="82"/>
      <c r="AC67" s="83"/>
    </row>
    <row r="68" spans="2:32" ht="15" thickBot="1" x14ac:dyDescent="0.4">
      <c r="B68" s="66" t="s">
        <v>79</v>
      </c>
      <c r="C68" s="67" t="s">
        <v>77</v>
      </c>
      <c r="D68" s="67" t="s">
        <v>78</v>
      </c>
      <c r="E68" s="67" t="s">
        <v>127</v>
      </c>
      <c r="F68" s="67" t="s">
        <v>162</v>
      </c>
      <c r="G68" s="80" t="s">
        <v>126</v>
      </c>
      <c r="H68" s="38" t="s">
        <v>153</v>
      </c>
      <c r="I68" s="38" t="s">
        <v>165</v>
      </c>
      <c r="J68" s="38" t="s">
        <v>167</v>
      </c>
      <c r="K68" s="48">
        <v>50</v>
      </c>
      <c r="L68" s="39" t="s">
        <v>189</v>
      </c>
      <c r="M68" s="70">
        <v>10832</v>
      </c>
      <c r="N68" s="71">
        <v>32813</v>
      </c>
      <c r="O68" s="42">
        <v>43645</v>
      </c>
      <c r="P68" s="105">
        <v>9.4352159468438543E-2</v>
      </c>
      <c r="Q68" s="108">
        <v>0.74748713509354114</v>
      </c>
      <c r="R68" s="86">
        <v>902.66666666666663</v>
      </c>
      <c r="S68" s="87">
        <v>2734.4166666666665</v>
      </c>
      <c r="T68" s="88">
        <v>3637.083333333333</v>
      </c>
      <c r="U68" s="30"/>
      <c r="V68" s="112" t="s">
        <v>182</v>
      </c>
      <c r="W68" s="112" t="s">
        <v>183</v>
      </c>
      <c r="X68" s="30"/>
      <c r="Y68" s="43"/>
      <c r="Z68" s="44"/>
      <c r="AA68" s="44">
        <v>1</v>
      </c>
      <c r="AB68" s="44"/>
      <c r="AC68" s="45"/>
      <c r="AD68" s="123"/>
      <c r="AE68" s="124"/>
      <c r="AF68" s="122"/>
    </row>
    <row r="69" spans="2:32" ht="15" thickBot="1" x14ac:dyDescent="0.4">
      <c r="B69" s="89" t="s">
        <v>160</v>
      </c>
      <c r="C69" s="90"/>
      <c r="D69" s="90"/>
      <c r="E69" s="91" t="s">
        <v>160</v>
      </c>
      <c r="F69" s="90"/>
      <c r="G69" s="92"/>
      <c r="H69" s="93"/>
      <c r="I69" s="93"/>
      <c r="J69" s="93"/>
      <c r="K69" s="93"/>
      <c r="L69" s="92"/>
      <c r="M69" s="94">
        <v>1335737</v>
      </c>
      <c r="N69" s="95">
        <v>1175962</v>
      </c>
      <c r="O69" s="96">
        <v>2511699</v>
      </c>
      <c r="P69" s="104">
        <v>4.1730799547802878E-2</v>
      </c>
      <c r="Q69" s="110">
        <v>0.44557169446821948</v>
      </c>
      <c r="R69" s="101">
        <v>111311.4166666667</v>
      </c>
      <c r="S69" s="102">
        <v>97996.833333333328</v>
      </c>
      <c r="T69" s="103">
        <v>209308.24999999997</v>
      </c>
      <c r="Y69" s="97">
        <f>SUM(Y6:Y68)</f>
        <v>18</v>
      </c>
      <c r="Z69" s="98">
        <f>SUM(Z6:Z68)</f>
        <v>11</v>
      </c>
      <c r="AA69" s="98">
        <f>SUM(AA6:AA68)</f>
        <v>23</v>
      </c>
      <c r="AB69" s="98">
        <f>SUM(AB6:AB68)</f>
        <v>6</v>
      </c>
      <c r="AC69" s="99">
        <f>SUM(AC6:AC68)</f>
        <v>1</v>
      </c>
      <c r="AD69" s="125"/>
      <c r="AE69" s="126"/>
      <c r="AF69" s="126"/>
    </row>
  </sheetData>
  <autoFilter ref="B5:AB69" xr:uid="{D5C6C1DD-B523-4EC5-849B-61C282C19078}"/>
  <mergeCells count="4">
    <mergeCell ref="M4:Q4"/>
    <mergeCell ref="M3:T3"/>
    <mergeCell ref="R4:T4"/>
    <mergeCell ref="Y2:AC2"/>
  </mergeCells>
  <phoneticPr fontId="8" type="noConversion"/>
  <conditionalFormatting sqref="M70:Q1048576 M1:Q2">
    <cfRule type="duplicateValues" dxfId="3" priority="59"/>
  </conditionalFormatting>
  <conditionalFormatting sqref="R70:T1048576 R1:T2">
    <cfRule type="duplicateValues" dxfId="2" priority="60"/>
  </conditionalFormatting>
  <conditionalFormatting sqref="V70:V1048576 V2:V4 U1">
    <cfRule type="duplicateValues" dxfId="1" priority="69"/>
  </conditionalFormatting>
  <conditionalFormatting sqref="W70:W1048576 W2:W4">
    <cfRule type="duplicateValues" dxfId="0" priority="56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 van der Heijden</dc:creator>
  <cp:lastModifiedBy>Nico Jansen</cp:lastModifiedBy>
  <dcterms:created xsi:type="dcterms:W3CDTF">2023-05-22T10:36:11Z</dcterms:created>
  <dcterms:modified xsi:type="dcterms:W3CDTF">2023-11-28T14:13:38Z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dc6714-9f23-4030-b547-8c94b19e0b7a_Enabled">
    <vt:lpwstr>true</vt:lpwstr>
  </property>
  <property fmtid="{D5CDD505-2E9C-101B-9397-08002B2CF9AE}" pid="3" name="MSIP_Label_f5dc6714-9f23-4030-b547-8c94b19e0b7a_SetDate">
    <vt:lpwstr>2023-05-22T09:58:18Z</vt:lpwstr>
  </property>
  <property fmtid="{D5CDD505-2E9C-101B-9397-08002B2CF9AE}" pid="4" name="MSIP_Label_f5dc6714-9f23-4030-b547-8c94b19e0b7a_Method">
    <vt:lpwstr>Standard</vt:lpwstr>
  </property>
  <property fmtid="{D5CDD505-2E9C-101B-9397-08002B2CF9AE}" pid="5" name="MSIP_Label_f5dc6714-9f23-4030-b547-8c94b19e0b7a_Name">
    <vt:lpwstr>Internal Information (R3)</vt:lpwstr>
  </property>
  <property fmtid="{D5CDD505-2E9C-101B-9397-08002B2CF9AE}" pid="6" name="MSIP_Label_f5dc6714-9f23-4030-b547-8c94b19e0b7a_SiteId">
    <vt:lpwstr>acbd4e6b-e845-4677-853c-a8d24faf3655</vt:lpwstr>
  </property>
  <property fmtid="{D5CDD505-2E9C-101B-9397-08002B2CF9AE}" pid="7" name="MSIP_Label_f5dc6714-9f23-4030-b547-8c94b19e0b7a_ActionId">
    <vt:lpwstr>4fa7e65e-0bbd-4edd-9b8e-da2a2b32e0de</vt:lpwstr>
  </property>
  <property fmtid="{D5CDD505-2E9C-101B-9397-08002B2CF9AE}" pid="8" name="MSIP_Label_f5dc6714-9f23-4030-b547-8c94b19e0b7a_ContentBits">
    <vt:lpwstr>0</vt:lpwstr>
  </property>
</Properties>
</file>