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Veiligheidsregio AA/Aanbestedingsdocumenten/"/>
    </mc:Choice>
  </mc:AlternateContent>
  <xr:revisionPtr revIDLastSave="1624" documentId="13_ncr:1_{3E45D89F-3C36-49D7-9A0E-5615420C300B}" xr6:coauthVersionLast="47" xr6:coauthVersionMax="47" xr10:uidLastSave="{4604CA25-052B-4DDA-BD59-F82F3743BE1F}"/>
  <bookViews>
    <workbookView xWindow="33720" yWindow="-120" windowWidth="29040" windowHeight="15720" tabRatio="689" xr2:uid="{6D60F8E0-1995-4A6A-9BF8-266FE2567378}"/>
  </bookViews>
  <sheets>
    <sheet name="Voorblad" sheetId="1" r:id="rId1"/>
    <sheet name="Instructies" sheetId="2" r:id="rId2"/>
    <sheet name="Eisen VrAA"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6" l="1"/>
  <c r="H26" i="6"/>
  <c r="E26" i="6"/>
  <c r="J11" i="6"/>
  <c r="F11" i="6"/>
  <c r="H10" i="4"/>
  <c r="C7" i="5"/>
  <c r="F9" i="6" l="1"/>
  <c r="G9" i="6"/>
  <c r="H9" i="6"/>
  <c r="I9" i="6"/>
  <c r="J9" i="6"/>
  <c r="F8" i="6" l="1"/>
  <c r="G8" i="6"/>
  <c r="H8" i="6"/>
  <c r="I8" i="6"/>
  <c r="J8" i="6"/>
  <c r="M38" i="6" l="1"/>
  <c r="L38" i="6"/>
  <c r="K38" i="6"/>
  <c r="J38" i="6"/>
  <c r="I38" i="6"/>
  <c r="H38" i="6"/>
  <c r="G38" i="6"/>
  <c r="J10" i="6" l="1"/>
  <c r="I10" i="6"/>
  <c r="H10" i="6"/>
  <c r="G10" i="6"/>
  <c r="F10" i="6"/>
  <c r="F7" i="6"/>
  <c r="G7" i="6"/>
  <c r="H7" i="6"/>
  <c r="I7" i="6"/>
  <c r="J7" i="6"/>
  <c r="J39" i="6"/>
  <c r="J40" i="6" s="1"/>
  <c r="G11" i="6" l="1"/>
  <c r="I11" i="6"/>
  <c r="H11" i="6"/>
  <c r="F9" i="4"/>
  <c r="F7" i="4" l="1"/>
  <c r="G7" i="4"/>
  <c r="G39" i="6" l="1"/>
  <c r="M39" i="6"/>
  <c r="M40" i="6" s="1"/>
  <c r="L39" i="6"/>
  <c r="L40" i="6" s="1"/>
  <c r="E24" i="6"/>
  <c r="F24" i="6" s="1"/>
  <c r="E25" i="6"/>
  <c r="K39" i="6"/>
  <c r="K40" i="6" s="1"/>
  <c r="I39" i="6"/>
  <c r="I40" i="6" s="1"/>
  <c r="H39" i="6"/>
  <c r="H40" i="6" s="1"/>
  <c r="F25" i="6" l="1"/>
  <c r="G25" i="6" s="1"/>
  <c r="I25" i="6" s="1"/>
  <c r="J25" i="6" s="1"/>
  <c r="C8" i="4"/>
  <c r="G24" i="6"/>
  <c r="I24" i="6" s="1"/>
  <c r="J24" i="6" s="1"/>
  <c r="K24" i="6" s="1"/>
  <c r="H24" i="6"/>
  <c r="E9" i="4"/>
  <c r="D7" i="4"/>
  <c r="C7" i="4"/>
  <c r="E7" i="4"/>
  <c r="G9" i="4"/>
  <c r="D9" i="4"/>
  <c r="H9" i="4"/>
  <c r="C9" i="4"/>
  <c r="I9" i="4"/>
  <c r="C10" i="4" l="1"/>
  <c r="F26" i="6"/>
  <c r="D8" i="4" s="1"/>
  <c r="D10" i="4" s="1"/>
  <c r="K25" i="6"/>
  <c r="K26" i="6" s="1"/>
  <c r="J26" i="6"/>
  <c r="H25" i="6"/>
  <c r="G26" i="6"/>
  <c r="E8" i="4" s="1"/>
  <c r="E10" i="4" s="1"/>
  <c r="J7" i="4"/>
  <c r="J9" i="4"/>
  <c r="I26" i="6"/>
  <c r="F8" i="4" l="1"/>
  <c r="F10" i="4" s="1"/>
  <c r="H8" i="4" l="1"/>
  <c r="G8" i="4"/>
  <c r="G10" i="4" s="1"/>
  <c r="I8" i="4"/>
  <c r="I10" i="4" s="1"/>
  <c r="C6" i="4"/>
  <c r="J6" i="4" l="1"/>
  <c r="J8" i="4"/>
  <c r="J10" i="4" s="1"/>
  <c r="D6" i="5" l="1"/>
</calcChain>
</file>

<file path=xl/sharedStrings.xml><?xml version="1.0" encoding="utf-8"?>
<sst xmlns="http://schemas.openxmlformats.org/spreadsheetml/2006/main" count="183" uniqueCount="126">
  <si>
    <t xml:space="preserve">EA Multifunctionals
Veiligheidsregio Amsterdam-Amstelland </t>
  </si>
  <si>
    <t>TenderNed kenmerk: TN436649</t>
  </si>
  <si>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</si>
  <si>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</si>
  <si>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</si>
  <si>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</si>
  <si>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</si>
  <si>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</si>
  <si>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</si>
  <si>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</si>
  <si>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</si>
  <si>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</si>
  <si>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</si>
  <si>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</si>
  <si>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</si>
  <si>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</si>
  <si>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</si>
  <si>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</si>
  <si>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</si>
  <si>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Eisen Veiligheidsregio Amsterdam-Amstelland</t>
  </si>
  <si>
    <t>Nr</t>
  </si>
  <si>
    <t>Eis</t>
  </si>
  <si>
    <t>Referentie tab</t>
  </si>
  <si>
    <t>BTW: Alle opgegeven kosten/prijzen zijn exclusief BTW en op twee decimalen nauwkeurig. Voor afdrukprijzen geldt dat deze op 4 decimalen nauwkeurig zijn.</t>
  </si>
  <si>
    <t>Implementatie en Exploitatie</t>
  </si>
  <si>
    <t>Het betreft maandtarieven</t>
  </si>
  <si>
    <t>Exploitatie</t>
  </si>
  <si>
    <t xml:space="preserve">Totale Kosten Inschrijver (TKI). De TKI berekening is van toepassing op de gehele looptijd van de initiële Raamovereenkomst (5 jaar) en de eventuele verlening (2 maal 1 jaar). </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</si>
  <si>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</si>
  <si>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</si>
  <si>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</si>
  <si>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</si>
  <si>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</si>
  <si>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</si>
  <si>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</si>
  <si>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</si>
  <si>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</si>
  <si>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</si>
  <si>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</si>
  <si>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</si>
  <si>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</si>
  <si>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</si>
  <si>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</si>
  <si>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</si>
  <si>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</si>
  <si>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</si>
  <si>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</si>
  <si>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</si>
  <si>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</si>
  <si>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</si>
  <si>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</si>
  <si>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</si>
  <si>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</si>
  <si>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</si>
  <si>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</si>
  <si>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</si>
  <si>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</si>
  <si>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</si>
  <si>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</si>
  <si>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</si>
  <si>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</si>
  <si>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</si>
  <si>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</si>
  <si>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</si>
  <si>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</si>
  <si>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</si>
  <si>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</si>
  <si>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</si>
  <si>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</si>
  <si>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</si>
  <si>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</si>
  <si>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</si>
  <si>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</si>
  <si>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</si>
  <si>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</si>
  <si>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optioneel</t>
  </si>
  <si>
    <t>Extra papierlade (500 vel)</t>
  </si>
  <si>
    <t>Onderzetkast</t>
  </si>
  <si>
    <t>Type 2</t>
  </si>
  <si>
    <t>- In de kolom 'model conform eisen PvE' moet het modelnummer van de Inschrijver worden ingevuld.</t>
  </si>
  <si>
    <t>- In de bovenstaande tabel vult Inschrijver de Huurprijs per Apparaat per maand in. De configuratie van de aangeboden Apparatuur moet voldoen aan de machinespecificaties uit 'Bijlage 14 - Machinespecificaties'.</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</si>
  <si>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</si>
  <si>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</si>
  <si>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</si>
  <si>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</si>
  <si>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</si>
  <si>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</si>
  <si>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</si>
  <si>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</si>
  <si>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</si>
  <si>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</si>
  <si>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</si>
  <si>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</si>
  <si>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</si>
  <si>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Maandelijkse kosten 
jaar 1 t/m 5</t>
  </si>
  <si>
    <t>Maandelijkse kosten 
jaar 6 &amp; 7</t>
  </si>
  <si>
    <t>Printmanagementsoftware (cloudoplossing)</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</si>
  <si>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</si>
  <si>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</si>
  <si>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</si>
  <si>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</si>
  <si>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</si>
  <si>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</si>
  <si>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</si>
  <si>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</si>
  <si>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</si>
  <si>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</si>
  <si>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</si>
  <si>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De tarieven uit bovenstaande tabel mogen alleen in rekening worden gebracht wanneer VrAA extra dienstverlening of uitbreiding van de bestaande dienstverlening verlangt of voor extra activiteiten die het gevolg zijn van handelingen aan de kant van VrAA</t>
  </si>
  <si>
    <t>- Indien Inschrijver niet akkoord gaat met deze tarieven dan wordt deze uitgesloten van deelname aan de Aanbestedingsprocedure.</t>
  </si>
  <si>
    <t>- Inzet van bovenstaande ondersteuning vindt alleen plaats na goedkeuring van een ureninschatting van Inschrijver door VrAA.</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</si>
  <si>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</si>
  <si>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</si>
  <si>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</si>
  <si>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</si>
  <si>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</si>
  <si>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</si>
  <si>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</si>
  <si>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Leveringen en verhuizingen vinden alleen plaats na goedkeuring door VrAA.</t>
  </si>
  <si>
    <t>Tabel 7: Verbruiksartikelen</t>
  </si>
  <si>
    <t>Soort</t>
  </si>
  <si>
    <t>Capaciteit cartridge</t>
  </si>
  <si>
    <t>Nietjes Type 2</t>
  </si>
  <si>
    <t>- In de bovenstaande tabel vult Inschrijver de kosten en de capciteit van de gevraagde verbruiksartikelen in.</t>
  </si>
  <si>
    <t>- Het ingegeven tarief is vast gedurende de looptijd van de Raamovereenkomst.</t>
  </si>
  <si>
    <t>- Levering van Verbruiksartikelen vindt plaats op basis van bestelling door VrAA.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</si>
</sst>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2"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9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indexed="64"/>
      </right>
      <top style="medium">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17">
    <xf numFmtId="0" fontId="0" fillId="0" borderId="0" xfId="0"/>
    <xf numFmtId="0" fontId="3" fillId="0" borderId="0" xfId="0" applyFont="1"/>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52"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44" fontId="3" fillId="7" borderId="1" xfId="2" applyFont="1" applyFill="1" applyBorder="1" applyAlignment="1" applyProtection="1">
      <alignment vertical="center"/>
      <protection locked="0"/>
    </xf>
    <xf numFmtId="0" fontId="4" fillId="7" borderId="7" xfId="0" applyFont="1" applyFill="1" applyBorder="1" applyAlignment="1" applyProtection="1">
      <alignment horizontal="center" vertical="center"/>
      <protection locked="0"/>
    </xf>
    <xf numFmtId="166" fontId="3" fillId="7" borderId="45" xfId="2" applyNumberFormat="1" applyFont="1" applyFill="1" applyBorder="1" applyAlignment="1" applyProtection="1">
      <alignment horizontal="center" vertical="center"/>
      <protection locked="0"/>
    </xf>
    <xf numFmtId="166" fontId="3" fillId="7" borderId="49" xfId="2" applyNumberFormat="1" applyFont="1" applyFill="1" applyBorder="1" applyAlignment="1" applyProtection="1">
      <alignment horizontal="center" vertical="center"/>
      <protection locked="0"/>
    </xf>
    <xf numFmtId="44" fontId="3" fillId="7" borderId="15" xfId="2" applyFont="1" applyFill="1" applyBorder="1" applyAlignment="1" applyProtection="1">
      <alignment horizontal="center" vertical="center"/>
      <protection locked="0"/>
    </xf>
    <xf numFmtId="44" fontId="3" fillId="7" borderId="25" xfId="2" applyFont="1" applyFill="1" applyBorder="1" applyAlignment="1" applyProtection="1">
      <alignment horizontal="center" vertical="center"/>
      <protection locked="0"/>
    </xf>
    <xf numFmtId="44" fontId="3" fillId="7" borderId="12" xfId="2" applyFont="1" applyFill="1" applyBorder="1" applyAlignment="1" applyProtection="1">
      <alignment horizontal="center" vertical="center"/>
      <protection locked="0"/>
    </xf>
    <xf numFmtId="44" fontId="3" fillId="7" borderId="49" xfId="2" applyFont="1" applyFill="1" applyBorder="1" applyAlignment="1" applyProtection="1">
      <alignment horizontal="center" vertical="center"/>
      <protection locked="0"/>
    </xf>
    <xf numFmtId="165" fontId="3" fillId="7" borderId="13" xfId="1" applyNumberFormat="1" applyFont="1" applyFill="1" applyBorder="1" applyAlignment="1" applyProtection="1">
      <alignment horizontal="center" vertical="center"/>
      <protection locked="0"/>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6" fillId="4" borderId="55" xfId="0" applyFont="1" applyFill="1" applyBorder="1" applyAlignment="1">
      <alignment horizontal="center" vertical="center"/>
    </xf>
    <xf numFmtId="0" fontId="6" fillId="4" borderId="1" xfId="0" applyFont="1" applyFill="1" applyBorder="1" applyAlignment="1">
      <alignment horizontal="center" vertical="center"/>
    </xf>
    <xf numFmtId="44" fontId="3" fillId="7" borderId="86" xfId="2" applyFont="1" applyFill="1" applyBorder="1" applyAlignment="1" applyProtection="1">
      <alignment horizontal="center" vertical="center"/>
      <protection locked="0"/>
    </xf>
    <xf numFmtId="44" fontId="3" fillId="7" borderId="42" xfId="2" applyFont="1" applyFill="1" applyBorder="1" applyAlignment="1" applyProtection="1">
      <alignment horizontal="center" vertical="center"/>
      <protection locked="0"/>
    </xf>
    <xf numFmtId="0" fontId="4" fillId="7" borderId="89" xfId="0" applyFont="1" applyFill="1" applyBorder="1" applyAlignment="1" applyProtection="1">
      <alignment horizontal="center" vertical="center"/>
      <protection locked="0"/>
    </xf>
    <xf numFmtId="44" fontId="3" fillId="7" borderId="90" xfId="2" applyFont="1" applyFill="1" applyBorder="1" applyAlignment="1" applyProtection="1">
      <alignment horizontal="center" vertical="center"/>
      <protection locked="0"/>
    </xf>
    <xf numFmtId="0" fontId="2" fillId="0" borderId="0" xfId="0" applyFont="1" applyAlignment="1">
      <alignment horizontal="center" wrapText="1"/>
    </xf>
    <xf numFmtId="0" fontId="4" fillId="0" borderId="0" xfId="0" applyFont="1" applyAlignment="1">
      <alignment horizontal="center"/>
    </xf>
    <xf numFmtId="0" fontId="5" fillId="0" borderId="0" xfId="0" applyFont="1" applyAlignment="1">
      <alignment horizontal="center"/>
    </xf>
    <xf numFmtId="0" fontId="9" fillId="4" borderId="55"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54" xfId="0" applyFont="1" applyBorder="1" applyAlignment="1">
      <alignment vertical="center"/>
    </xf>
    <xf numFmtId="10" fontId="3" fillId="9" borderId="56" xfId="0" applyNumberFormat="1" applyFont="1" applyFill="1" applyBorder="1" applyAlignment="1">
      <alignment horizontal="center" vertical="center"/>
    </xf>
    <xf numFmtId="44" fontId="3" fillId="3" borderId="4" xfId="2" applyFont="1" applyFill="1" applyBorder="1" applyAlignment="1" applyProtection="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82" xfId="0" applyFont="1" applyFill="1" applyBorder="1" applyAlignment="1">
      <alignment horizontal="center" vertical="center"/>
    </xf>
    <xf numFmtId="0" fontId="6" fillId="4" borderId="83" xfId="0" applyFont="1" applyFill="1" applyBorder="1" applyAlignment="1">
      <alignment horizontal="center" vertical="center"/>
    </xf>
    <xf numFmtId="0" fontId="6" fillId="4" borderId="83" xfId="0" applyFont="1" applyFill="1" applyBorder="1" applyAlignment="1">
      <alignment horizontal="center" vertical="center" wrapText="1"/>
    </xf>
    <xf numFmtId="0" fontId="6" fillId="4" borderId="84" xfId="0" applyFont="1" applyFill="1" applyBorder="1" applyAlignment="1">
      <alignment horizontal="center" vertical="center" wrapText="1"/>
    </xf>
    <xf numFmtId="0" fontId="9" fillId="4" borderId="9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57" xfId="0" applyFont="1" applyFill="1" applyBorder="1" applyAlignment="1">
      <alignment horizontal="center" vertical="center"/>
    </xf>
    <xf numFmtId="0" fontId="9" fillId="4" borderId="31" xfId="0" applyFont="1" applyFill="1" applyBorder="1" applyAlignment="1">
      <alignment horizontal="center" vertical="center"/>
    </xf>
    <xf numFmtId="0" fontId="4" fillId="0" borderId="85" xfId="0" applyFont="1" applyBorder="1" applyAlignment="1">
      <alignment horizontal="center" vertical="center"/>
    </xf>
    <xf numFmtId="0" fontId="3" fillId="0" borderId="7" xfId="0" applyFont="1" applyBorder="1" applyAlignment="1">
      <alignment horizontal="center" vertical="center"/>
    </xf>
    <xf numFmtId="44" fontId="3" fillId="3" borderId="51"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0" fontId="10" fillId="0" borderId="87" xfId="0" applyFont="1" applyBorder="1" applyAlignment="1">
      <alignment horizontal="center" vertical="center"/>
    </xf>
    <xf numFmtId="0" fontId="10" fillId="0" borderId="5" xfId="0" applyFont="1" applyBorder="1" applyAlignment="1">
      <alignment horizontal="center" vertical="center"/>
    </xf>
    <xf numFmtId="44" fontId="3" fillId="3" borderId="52"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0" borderId="88" xfId="0" applyFont="1" applyBorder="1" applyAlignment="1">
      <alignment horizontal="center" vertical="center"/>
    </xf>
    <xf numFmtId="0" fontId="3" fillId="0" borderId="89" xfId="0" applyFont="1" applyBorder="1" applyAlignment="1">
      <alignment horizontal="center" vertical="center"/>
    </xf>
    <xf numFmtId="44" fontId="3" fillId="0" borderId="0" xfId="2" applyFont="1" applyFill="1" applyBorder="1" applyAlignment="1" applyProtection="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3" borderId="71" xfId="0" applyNumberFormat="1" applyFont="1" applyFill="1" applyBorder="1" applyAlignment="1">
      <alignment horizontal="center" vertical="center"/>
    </xf>
    <xf numFmtId="44" fontId="3" fillId="6" borderId="17" xfId="0" applyNumberFormat="1" applyFont="1" applyFill="1" applyBorder="1" applyAlignment="1">
      <alignment horizontal="center" vertical="center"/>
    </xf>
    <xf numFmtId="44" fontId="3" fillId="6" borderId="19"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68" xfId="0" applyFont="1" applyFill="1" applyBorder="1" applyAlignment="1">
      <alignment horizontal="center" vertical="center"/>
    </xf>
    <xf numFmtId="0" fontId="9" fillId="4" borderId="41" xfId="0" applyFont="1" applyFill="1" applyBorder="1" applyAlignment="1">
      <alignment horizontal="center" vertical="center"/>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2" xfId="2" applyFont="1" applyFill="1" applyBorder="1" applyAlignment="1" applyProtection="1">
      <alignment horizontal="center" vertical="center"/>
    </xf>
    <xf numFmtId="44" fontId="3" fillId="3" borderId="42" xfId="2" applyFont="1" applyFill="1" applyBorder="1" applyAlignment="1" applyProtection="1">
      <alignment horizontal="center" vertical="center"/>
    </xf>
    <xf numFmtId="44" fontId="3" fillId="3" borderId="19" xfId="0" applyNumberFormat="1" applyFont="1" applyFill="1" applyBorder="1" applyAlignment="1">
      <alignment horizontal="center" vertical="center"/>
    </xf>
    <xf numFmtId="44" fontId="3" fillId="3" borderId="69"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71" xfId="0" applyFont="1" applyFill="1" applyBorder="1" applyAlignment="1">
      <alignment horizontal="center" vertical="center" wrapText="1"/>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74" xfId="0" applyFont="1" applyFill="1" applyBorder="1" applyAlignment="1">
      <alignment horizontal="center" vertical="center"/>
    </xf>
    <xf numFmtId="0" fontId="3" fillId="0" borderId="15" xfId="0" applyFont="1" applyBorder="1" applyAlignment="1">
      <alignment horizontal="center" vertical="center"/>
    </xf>
    <xf numFmtId="44" fontId="3" fillId="3" borderId="14" xfId="0" applyNumberFormat="1" applyFont="1" applyFill="1" applyBorder="1" applyAlignment="1">
      <alignment horizontal="center" vertical="center"/>
    </xf>
    <xf numFmtId="44" fontId="3" fillId="3" borderId="15" xfId="0" applyNumberFormat="1" applyFont="1" applyFill="1" applyBorder="1" applyAlignment="1">
      <alignment horizontal="center" vertical="center"/>
    </xf>
    <xf numFmtId="44" fontId="3" fillId="3" borderId="25" xfId="0" applyNumberFormat="1" applyFont="1" applyFill="1" applyBorder="1" applyAlignment="1">
      <alignment horizontal="center" vertical="center"/>
    </xf>
    <xf numFmtId="44" fontId="3" fillId="3" borderId="16" xfId="0" applyNumberFormat="1" applyFont="1" applyFill="1" applyBorder="1" applyAlignment="1">
      <alignment horizontal="center" vertical="center"/>
    </xf>
    <xf numFmtId="44" fontId="3" fillId="3" borderId="27" xfId="2" applyFont="1" applyFill="1" applyBorder="1" applyAlignment="1" applyProtection="1">
      <alignment horizontal="center" vertical="center"/>
    </xf>
    <xf numFmtId="44" fontId="3" fillId="3" borderId="16" xfId="2" applyFont="1" applyFill="1" applyBorder="1" applyAlignment="1" applyProtection="1">
      <alignment horizontal="center" vertical="center"/>
    </xf>
    <xf numFmtId="0" fontId="3" fillId="0" borderId="12" xfId="0" applyFont="1" applyBorder="1" applyAlignment="1">
      <alignment horizontal="center" vertical="center"/>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3" xfId="2" applyFont="1" applyFill="1" applyBorder="1" applyAlignment="1" applyProtection="1">
      <alignment horizontal="center" vertical="center"/>
    </xf>
    <xf numFmtId="44" fontId="3" fillId="3" borderId="13" xfId="2" applyFont="1" applyFill="1" applyBorder="1" applyAlignment="1" applyProtection="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50"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3" borderId="59"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pplyProtection="1">
      <alignment horizontal="center" vertical="center"/>
    </xf>
    <xf numFmtId="0" fontId="3" fillId="0" borderId="11" xfId="0" applyFont="1" applyBorder="1" applyAlignment="1">
      <alignment horizontal="left" vertical="center"/>
    </xf>
    <xf numFmtId="44" fontId="3" fillId="0" borderId="13" xfId="2" applyFont="1" applyBorder="1" applyAlignment="1" applyProtection="1">
      <alignment horizontal="center" vertical="center"/>
    </xf>
    <xf numFmtId="44" fontId="3" fillId="0" borderId="0" xfId="2" applyFont="1" applyProtection="1"/>
    <xf numFmtId="49" fontId="7" fillId="8" borderId="70"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0" fontId="6" fillId="0" borderId="0" xfId="0" applyFont="1" applyAlignment="1">
      <alignment horizontal="center" vertical="center"/>
    </xf>
    <xf numFmtId="0" fontId="6" fillId="4" borderId="79" xfId="0" applyFont="1" applyFill="1" applyBorder="1" applyAlignment="1">
      <alignment horizontal="center" vertical="center"/>
    </xf>
    <xf numFmtId="0" fontId="3" fillId="0" borderId="80" xfId="0" applyFont="1" applyBorder="1" applyAlignment="1">
      <alignment horizontal="left" vertical="center"/>
    </xf>
    <xf numFmtId="44" fontId="3" fillId="0" borderId="9" xfId="2" applyFont="1" applyBorder="1" applyAlignment="1" applyProtection="1">
      <alignment horizontal="center" vertical="center"/>
    </xf>
    <xf numFmtId="44" fontId="3" fillId="0" borderId="5" xfId="2" applyFont="1" applyBorder="1" applyAlignment="1" applyProtection="1">
      <alignment horizontal="center" vertical="center"/>
    </xf>
    <xf numFmtId="0" fontId="3" fillId="0" borderId="81" xfId="0" applyFont="1" applyBorder="1" applyAlignment="1">
      <alignment horizontal="left" vertical="center"/>
    </xf>
    <xf numFmtId="44" fontId="3" fillId="0" borderId="11" xfId="2" applyFont="1" applyBorder="1" applyAlignment="1" applyProtection="1">
      <alignment horizontal="center" vertical="center"/>
    </xf>
    <xf numFmtId="44" fontId="3" fillId="0" borderId="12" xfId="2" applyFont="1" applyBorder="1" applyAlignment="1" applyProtection="1">
      <alignment horizontal="center"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3" fillId="8" borderId="75"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3" xfId="0" applyFont="1" applyFill="1" applyBorder="1" applyAlignment="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6" fillId="4" borderId="55" xfId="0" applyFont="1" applyFill="1" applyBorder="1" applyAlignment="1">
      <alignment horizontal="center" vertical="center"/>
    </xf>
    <xf numFmtId="0" fontId="6" fillId="4" borderId="74" xfId="0" applyFont="1" applyFill="1" applyBorder="1" applyAlignment="1">
      <alignment horizontal="center" vertical="center"/>
    </xf>
    <xf numFmtId="0" fontId="3" fillId="0" borderId="30" xfId="0" applyFont="1" applyBorder="1" applyAlignment="1">
      <alignment horizontal="left" vertical="center"/>
    </xf>
    <xf numFmtId="0" fontId="3" fillId="0" borderId="53" xfId="0" applyFont="1" applyBorder="1" applyAlignment="1">
      <alignment horizontal="left"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72" xfId="0" applyFont="1" applyBorder="1" applyAlignment="1">
      <alignment horizontal="center"/>
    </xf>
    <xf numFmtId="0" fontId="3" fillId="0" borderId="73" xfId="0" applyFont="1" applyBorder="1" applyAlignment="1">
      <alignment horizontal="left" vertical="center"/>
    </xf>
    <xf numFmtId="0" fontId="3" fillId="0" borderId="27" xfId="0" applyFont="1" applyBorder="1" applyAlignment="1">
      <alignment horizontal="left" vertic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77" xfId="0" applyFont="1" applyFill="1" applyBorder="1" applyAlignment="1">
      <alignment horizontal="center" vertical="center"/>
    </xf>
    <xf numFmtId="0" fontId="6" fillId="4" borderId="78" xfId="0" applyFont="1" applyFill="1" applyBorder="1" applyAlignment="1">
      <alignment horizontal="center" vertical="center"/>
    </xf>
    <xf numFmtId="0" fontId="6" fillId="4" borderId="76" xfId="0"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tabSelected="1" zoomScale="85" zoomScaleNormal="85" workbookViewId="0"/>
  </sheetViews>
  <sheetFormatPr defaultColWidth="8.7265625" defaultRowHeight="19" x14ac:dyDescent="0.65"/>
  <cols>
    <col min="1" max="1" width="19.26953125" style="1" customWidth="1"/>
    <col min="2" max="2" width="59.81640625" style="1" customWidth="1"/>
    <col min="3" max="3" width="19.26953125" style="1" customWidth="1"/>
    <col min="4" max="16384" width="8.7265625" style="1"/>
  </cols>
  <sheetData>
    <row r="1" spans="2:2" ht="27" customHeight="1" x14ac:dyDescent="0.65"/>
    <row r="2" spans="2:2" ht="61.5" customHeight="1" x14ac:dyDescent="0.85">
      <c r="B2" s="78" t="s">
        <v>0</v>
      </c>
    </row>
    <row r="3" spans="2:2" ht="20.25" customHeight="1" x14ac:dyDescent="0.65">
      <c r="B3" s="79"/>
    </row>
    <row r="4" spans="2:2" ht="20.25" customHeight="1" x14ac:dyDescent="0.65">
      <c r="B4" s="80" t="s">
        <v>1</v>
      </c>
    </row>
    <row r="5" spans="2:2" ht="20.25" customHeight="1" x14ac:dyDescent="0.65">
      <c r="B5" s="79"/>
    </row>
    <row r="6" spans="2:2" ht="20.25" customHeight="1" thickBot="1" x14ac:dyDescent="0.7">
      <c r="B6" s="79" t="s">
        <v>2</v>
      </c>
    </row>
    <row r="7" spans="2:2" ht="20.25" customHeight="1" thickBot="1" x14ac:dyDescent="0.7">
      <c r="B7" s="2"/>
    </row>
    <row r="8" spans="2:2" ht="20.25" customHeight="1" x14ac:dyDescent="0.65">
      <c r="B8" s="79"/>
    </row>
    <row r="9" spans="2:2" ht="20.25" customHeight="1" thickBot="1" x14ac:dyDescent="0.7">
      <c r="B9" s="79" t="s">
        <v>3</v>
      </c>
    </row>
    <row r="10" spans="2:2" ht="20.25" customHeight="1" thickBot="1" x14ac:dyDescent="0.7">
      <c r="B10" s="2"/>
    </row>
    <row r="11" spans="2:2" ht="20.25" customHeight="1" x14ac:dyDescent="0.65">
      <c r="B11" s="79"/>
    </row>
    <row r="12" spans="2:2" ht="20.25" customHeight="1" thickBot="1" x14ac:dyDescent="0.7">
      <c r="B12" s="79" t="s">
        <v>4</v>
      </c>
    </row>
    <row r="13" spans="2:2" ht="20.25" customHeight="1" thickBot="1" x14ac:dyDescent="0.7">
      <c r="B13" s="2"/>
    </row>
    <row r="14" spans="2:2" ht="20.25" customHeight="1" x14ac:dyDescent="0.65">
      <c r="B14" s="79"/>
    </row>
    <row r="15" spans="2:2" ht="20.25" customHeight="1" thickBot="1" x14ac:dyDescent="0.7">
      <c r="B15" s="79" t="s">
        <v>5</v>
      </c>
    </row>
    <row r="16" spans="2:2" ht="20.25" customHeight="1" thickBot="1" x14ac:dyDescent="0.7">
      <c r="B16" s="2"/>
    </row>
    <row r="17" spans="2:2" ht="20.25" customHeight="1" x14ac:dyDescent="0.65">
      <c r="B17" s="79"/>
    </row>
    <row r="18" spans="2:2" ht="20.25" customHeight="1" thickBot="1" x14ac:dyDescent="0.7">
      <c r="B18" s="79" t="s">
        <v>6</v>
      </c>
    </row>
    <row r="19" spans="2:2" ht="20.25" customHeight="1" thickBot="1" x14ac:dyDescent="0.7">
      <c r="B19" s="2"/>
    </row>
    <row r="20" spans="2:2" ht="20.25" customHeight="1" x14ac:dyDescent="0.65">
      <c r="B20" s="79"/>
    </row>
    <row r="21" spans="2:2" ht="20.25" customHeight="1" thickBot="1" x14ac:dyDescent="0.7">
      <c r="B21" s="79" t="s">
        <v>7</v>
      </c>
    </row>
    <row r="22" spans="2:2" x14ac:dyDescent="0.65">
      <c r="B22" s="3"/>
    </row>
    <row r="23" spans="2:2" x14ac:dyDescent="0.65">
      <c r="B23" s="4"/>
    </row>
    <row r="24" spans="2:2" x14ac:dyDescent="0.65">
      <c r="B24" s="4"/>
    </row>
    <row r="25" spans="2:2" x14ac:dyDescent="0.65">
      <c r="B25" s="4"/>
    </row>
    <row r="26" spans="2:2" x14ac:dyDescent="0.65">
      <c r="B26" s="4"/>
    </row>
    <row r="27" spans="2:2" x14ac:dyDescent="0.65">
      <c r="B27" s="4"/>
    </row>
    <row r="28" spans="2:2" ht="19.5" thickBot="1" x14ac:dyDescent="0.7">
      <c r="B28" s="5"/>
    </row>
  </sheetData>
  <sheetProtection algorithmName="SHA-512" hashValue="Cm9psCzeSMiV5rqoPBVy+AqrhtkHkpkpxrymJ+sZiZg6rPg1m/YI23lhv2mxf84wrC9Df475mjtq6FWCGEujwQ==" saltValue="XHzD+rkH4Jll3NPlDCuXCw=="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265625" defaultRowHeight="19" x14ac:dyDescent="0.65"/>
  <cols>
    <col min="1" max="1" width="4.1796875" style="1" customWidth="1"/>
    <col min="2" max="2" width="13.26953125" style="1" customWidth="1"/>
    <col min="3" max="3" width="4.1796875" style="1" customWidth="1"/>
    <col min="4" max="4" width="96.1796875" style="1" customWidth="1"/>
    <col min="5" max="16384" width="8.7265625" style="1"/>
  </cols>
  <sheetData>
    <row r="2" spans="2:4" ht="26.5" x14ac:dyDescent="0.85">
      <c r="B2" s="6" t="s">
        <v>8</v>
      </c>
    </row>
    <row r="3" spans="2:4" ht="19.5" thickBot="1" x14ac:dyDescent="0.7"/>
    <row r="4" spans="2:4" ht="19.5" thickBot="1" x14ac:dyDescent="0.7">
      <c r="B4" s="7" t="s">
        <v>9</v>
      </c>
      <c r="D4" s="1" t="s">
        <v>10</v>
      </c>
    </row>
    <row r="6" spans="2:4" ht="19.5" thickBot="1" x14ac:dyDescent="0.7"/>
    <row r="7" spans="2:4" ht="38" x14ac:dyDescent="0.65">
      <c r="B7" s="8" t="s">
        <v>11</v>
      </c>
      <c r="D7" s="9" t="s">
        <v>12</v>
      </c>
    </row>
    <row r="8" spans="2:4" x14ac:dyDescent="0.65">
      <c r="B8" s="10"/>
      <c r="D8" s="9"/>
    </row>
    <row r="9" spans="2:4" ht="19.5" thickBot="1" x14ac:dyDescent="0.7"/>
    <row r="10" spans="2:4" ht="57" x14ac:dyDescent="0.65">
      <c r="B10" s="11" t="s">
        <v>13</v>
      </c>
      <c r="D10" s="9" t="s">
        <v>14</v>
      </c>
    </row>
    <row r="11" spans="2:4" x14ac:dyDescent="0.65">
      <c r="D11" s="9"/>
    </row>
    <row r="12" spans="2:4" ht="19.5" thickBot="1" x14ac:dyDescent="0.7"/>
    <row r="13" spans="2:4" ht="19.5" thickBot="1" x14ac:dyDescent="0.7">
      <c r="B13" s="12" t="s">
        <v>15</v>
      </c>
      <c r="D13" s="1" t="s">
        <v>16</v>
      </c>
    </row>
    <row r="14" spans="2:4" ht="19.5" thickBot="1" x14ac:dyDescent="0.7"/>
    <row r="15" spans="2:4" ht="19.5" thickBot="1" x14ac:dyDescent="0.7">
      <c r="B15" s="13" t="s">
        <v>17</v>
      </c>
      <c r="D15" s="1" t="s">
        <v>18</v>
      </c>
    </row>
  </sheetData>
  <sheetProtection algorithmName="SHA-512" hashValue="WXW9yRf9ww4ORc+FESO8cNGD9pj9/NrQVyv8m9LJBIr7qqoW2baw/PNUCe0DdbA3zns/BzfwxmOlOs3OuA+Ouw==" saltValue="agZwk1JIc+yybWp8zys4Uw=="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election activeCell="B2" sqref="B2"/>
    </sheetView>
  </sheetViews>
  <sheetFormatPr defaultColWidth="8.7265625" defaultRowHeight="19" x14ac:dyDescent="0.65"/>
  <cols>
    <col min="1" max="2" width="8.7265625" style="1"/>
    <col min="3" max="3" width="79.26953125" style="9" customWidth="1"/>
    <col min="4" max="4" width="30.26953125" style="14" customWidth="1"/>
    <col min="5" max="16384" width="8.7265625" style="1"/>
  </cols>
  <sheetData>
    <row r="2" spans="2:4" ht="26.5" x14ac:dyDescent="0.85">
      <c r="B2" s="6" t="s">
        <v>19</v>
      </c>
    </row>
    <row r="3" spans="2:4" ht="19.5" thickBot="1" x14ac:dyDescent="0.7"/>
    <row r="4" spans="2:4" s="15" customFormat="1" ht="19.5" thickBot="1" x14ac:dyDescent="0.7">
      <c r="B4" s="72" t="s">
        <v>20</v>
      </c>
      <c r="C4" s="72" t="s">
        <v>21</v>
      </c>
      <c r="D4" s="73" t="s">
        <v>22</v>
      </c>
    </row>
    <row r="5" spans="2:4" ht="54.75" customHeight="1" x14ac:dyDescent="0.65">
      <c r="B5" s="16">
        <v>1</v>
      </c>
      <c r="C5" s="17" t="s">
        <v>23</v>
      </c>
      <c r="D5" s="18" t="s">
        <v>24</v>
      </c>
    </row>
    <row r="6" spans="2:4" ht="54.75" customHeight="1" x14ac:dyDescent="0.65">
      <c r="B6" s="19">
        <v>2</v>
      </c>
      <c r="C6" s="20" t="s">
        <v>25</v>
      </c>
      <c r="D6" s="21" t="s">
        <v>26</v>
      </c>
    </row>
    <row r="7" spans="2:4" ht="54.75" customHeight="1" x14ac:dyDescent="0.65">
      <c r="B7" s="19">
        <v>3</v>
      </c>
      <c r="C7" s="20" t="s">
        <v>27</v>
      </c>
      <c r="D7" s="18" t="s">
        <v>24</v>
      </c>
    </row>
    <row r="8" spans="2:4" ht="54.75" customHeight="1" x14ac:dyDescent="0.65">
      <c r="B8" s="19">
        <v>4</v>
      </c>
      <c r="C8" s="20" t="s">
        <v>28</v>
      </c>
      <c r="D8" s="21" t="s">
        <v>29</v>
      </c>
    </row>
    <row r="9" spans="2:4" ht="54.75" customHeight="1" x14ac:dyDescent="0.65">
      <c r="B9" s="19">
        <v>5</v>
      </c>
      <c r="C9" s="20" t="s">
        <v>30</v>
      </c>
      <c r="D9" s="21" t="s">
        <v>26</v>
      </c>
    </row>
    <row r="10" spans="2:4" ht="54.75" customHeight="1" x14ac:dyDescent="0.65">
      <c r="B10" s="19">
        <v>6</v>
      </c>
      <c r="C10" s="20" t="s">
        <v>31</v>
      </c>
      <c r="D10" s="21" t="s">
        <v>26</v>
      </c>
    </row>
    <row r="11" spans="2:4" ht="54.75" customHeight="1" x14ac:dyDescent="0.65">
      <c r="B11" s="19">
        <v>7</v>
      </c>
      <c r="C11" s="20" t="s">
        <v>32</v>
      </c>
      <c r="D11" s="21" t="s">
        <v>26</v>
      </c>
    </row>
    <row r="12" spans="2:4" ht="76" x14ac:dyDescent="0.65">
      <c r="B12" s="19">
        <v>8</v>
      </c>
      <c r="C12" s="20" t="s">
        <v>33</v>
      </c>
      <c r="D12" s="21" t="s">
        <v>26</v>
      </c>
    </row>
    <row r="13" spans="2:4" ht="54.65" customHeight="1" thickBot="1" x14ac:dyDescent="0.7">
      <c r="B13" s="22">
        <v>9</v>
      </c>
      <c r="C13" s="23" t="s">
        <v>34</v>
      </c>
      <c r="D13" s="24" t="s">
        <v>24</v>
      </c>
    </row>
  </sheetData>
  <sheetProtection algorithmName="SHA-512" hashValue="RBAPm6Po3jZb2ojVn3bft76SXwRLb2AvJw1IAgWEIeHjEXEvSxyzSgDzwxxATODe0LJtbDI/ZzmnqOEi1R7c8g==" saltValue="WjAruN5B/oa2OhCjKK/Ofw=="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9"/>
  <sheetViews>
    <sheetView showGridLines="0" zoomScale="85" zoomScaleNormal="85" workbookViewId="0"/>
  </sheetViews>
  <sheetFormatPr defaultColWidth="8.7265625" defaultRowHeight="19" x14ac:dyDescent="0.65"/>
  <cols>
    <col min="1" max="1" width="8.7265625" style="1"/>
    <col min="2" max="2" width="61.26953125" style="1" customWidth="1"/>
    <col min="3" max="7" width="15.54296875" style="25" customWidth="1"/>
    <col min="8" max="11" width="15.1796875" style="25" customWidth="1"/>
    <col min="12" max="16384" width="8.7265625" style="1"/>
  </cols>
  <sheetData>
    <row r="2" spans="2:11" ht="26.5" x14ac:dyDescent="0.85">
      <c r="B2" s="6" t="s">
        <v>35</v>
      </c>
    </row>
    <row r="3" spans="2:11" ht="19.5" thickBot="1" x14ac:dyDescent="0.7"/>
    <row r="4" spans="2:11" ht="19.5" thickBot="1" x14ac:dyDescent="0.7">
      <c r="B4" s="26" t="s">
        <v>36</v>
      </c>
      <c r="C4" s="193" t="s">
        <v>37</v>
      </c>
      <c r="D4" s="194"/>
      <c r="E4" s="194"/>
      <c r="F4" s="194"/>
      <c r="G4" s="195"/>
      <c r="H4" s="191" t="s">
        <v>38</v>
      </c>
      <c r="I4" s="192"/>
      <c r="K4" s="1"/>
    </row>
    <row r="5" spans="2:11" ht="21.75" customHeight="1" x14ac:dyDescent="0.65">
      <c r="B5" s="27" t="s">
        <v>39</v>
      </c>
      <c r="C5" s="28" t="s">
        <v>40</v>
      </c>
      <c r="D5" s="29" t="s">
        <v>41</v>
      </c>
      <c r="E5" s="29" t="s">
        <v>42</v>
      </c>
      <c r="F5" s="29" t="s">
        <v>43</v>
      </c>
      <c r="G5" s="30" t="s">
        <v>44</v>
      </c>
      <c r="H5" s="28" t="s">
        <v>45</v>
      </c>
      <c r="I5" s="31" t="s">
        <v>46</v>
      </c>
      <c r="J5" s="32" t="s">
        <v>47</v>
      </c>
      <c r="K5" s="1"/>
    </row>
    <row r="6" spans="2:11" ht="21.75" customHeight="1" x14ac:dyDescent="0.65">
      <c r="B6" s="33" t="s">
        <v>48</v>
      </c>
      <c r="C6" s="34">
        <f>Implementatie!C7</f>
        <v>0</v>
      </c>
      <c r="D6" s="35"/>
      <c r="E6" s="35"/>
      <c r="F6" s="35"/>
      <c r="G6" s="36"/>
      <c r="H6" s="37"/>
      <c r="I6" s="38"/>
      <c r="J6" s="39">
        <f>SUM(C6:I6)</f>
        <v>0</v>
      </c>
      <c r="K6" s="1"/>
    </row>
    <row r="7" spans="2:11" ht="21.75" customHeight="1" x14ac:dyDescent="0.65">
      <c r="B7" s="33" t="s">
        <v>49</v>
      </c>
      <c r="C7" s="34">
        <f>Exploitatie!F11</f>
        <v>0</v>
      </c>
      <c r="D7" s="40">
        <f>Exploitatie!G11</f>
        <v>0</v>
      </c>
      <c r="E7" s="40">
        <f>Exploitatie!H11</f>
        <v>0</v>
      </c>
      <c r="F7" s="40">
        <f>Exploitatie!I11</f>
        <v>0</v>
      </c>
      <c r="G7" s="40">
        <f>Exploitatie!J11</f>
        <v>0</v>
      </c>
      <c r="H7" s="37"/>
      <c r="I7" s="38"/>
      <c r="J7" s="39">
        <f>SUM(C7:I7)</f>
        <v>0</v>
      </c>
      <c r="K7" s="1"/>
    </row>
    <row r="8" spans="2:11" ht="21.75" customHeight="1" x14ac:dyDescent="0.65">
      <c r="B8" s="33" t="s">
        <v>50</v>
      </c>
      <c r="C8" s="34">
        <f>Exploitatie!E26</f>
        <v>0</v>
      </c>
      <c r="D8" s="40">
        <f>Exploitatie!F26</f>
        <v>0</v>
      </c>
      <c r="E8" s="40">
        <f>Exploitatie!G26</f>
        <v>0</v>
      </c>
      <c r="F8" s="40">
        <f>Exploitatie!I26</f>
        <v>0</v>
      </c>
      <c r="G8" s="40">
        <f>Exploitatie!J26</f>
        <v>0</v>
      </c>
      <c r="H8" s="34">
        <f>Exploitatie!J26</f>
        <v>0</v>
      </c>
      <c r="I8" s="41">
        <f>Exploitatie!K26</f>
        <v>0</v>
      </c>
      <c r="J8" s="39">
        <f>SUM(C8:I8)</f>
        <v>0</v>
      </c>
      <c r="K8" s="1"/>
    </row>
    <row r="9" spans="2:11" ht="21.75" customHeight="1" x14ac:dyDescent="0.65">
      <c r="B9" s="33" t="s">
        <v>51</v>
      </c>
      <c r="C9" s="34">
        <f>Exploitatie!G40</f>
        <v>0</v>
      </c>
      <c r="D9" s="40">
        <f>Exploitatie!H40</f>
        <v>0</v>
      </c>
      <c r="E9" s="40">
        <f>Exploitatie!I40</f>
        <v>0</v>
      </c>
      <c r="F9" s="40">
        <f>Exploitatie!J40</f>
        <v>0</v>
      </c>
      <c r="G9" s="40">
        <f>Exploitatie!K40</f>
        <v>0</v>
      </c>
      <c r="H9" s="34">
        <f>Exploitatie!L40</f>
        <v>0</v>
      </c>
      <c r="I9" s="41">
        <f>Exploitatie!M40</f>
        <v>0</v>
      </c>
      <c r="J9" s="39">
        <f>SUM(C9:I9)</f>
        <v>0</v>
      </c>
      <c r="K9" s="1"/>
    </row>
    <row r="10" spans="2:11" ht="21.75" customHeight="1" thickBot="1" x14ac:dyDescent="0.7">
      <c r="B10" s="42" t="s">
        <v>52</v>
      </c>
      <c r="C10" s="43">
        <f>SUM(C6:C9)</f>
        <v>0</v>
      </c>
      <c r="D10" s="44">
        <f t="shared" ref="D10:I10" si="0">SUM(D6:D9)</f>
        <v>0</v>
      </c>
      <c r="E10" s="44">
        <f t="shared" si="0"/>
        <v>0</v>
      </c>
      <c r="F10" s="44">
        <f t="shared" si="0"/>
        <v>0</v>
      </c>
      <c r="G10" s="45">
        <f t="shared" si="0"/>
        <v>0</v>
      </c>
      <c r="H10" s="43">
        <f>SUM(H6:H9)</f>
        <v>0</v>
      </c>
      <c r="I10" s="46">
        <f t="shared" si="0"/>
        <v>0</v>
      </c>
      <c r="J10" s="47">
        <f>SUM(J6:J9)</f>
        <v>0</v>
      </c>
      <c r="K10" s="1"/>
    </row>
    <row r="12" spans="2:11" x14ac:dyDescent="0.65">
      <c r="B12" s="48" t="s">
        <v>13</v>
      </c>
      <c r="C12" s="49"/>
      <c r="D12" s="50"/>
      <c r="E12" s="51"/>
      <c r="F12" s="1"/>
      <c r="G12" s="1"/>
      <c r="H12" s="1"/>
      <c r="I12" s="1"/>
      <c r="J12" s="1"/>
      <c r="K12" s="1"/>
    </row>
    <row r="13" spans="2:11" x14ac:dyDescent="0.65">
      <c r="B13" s="52" t="s">
        <v>53</v>
      </c>
      <c r="C13" s="53"/>
      <c r="D13" s="54"/>
      <c r="E13" s="55"/>
      <c r="F13" s="1"/>
      <c r="G13" s="1"/>
      <c r="H13" s="1"/>
      <c r="I13" s="1"/>
      <c r="J13" s="1"/>
      <c r="K13" s="1"/>
    </row>
    <row r="14" spans="2:11" x14ac:dyDescent="0.65">
      <c r="B14" s="52" t="s">
        <v>54</v>
      </c>
      <c r="C14" s="53"/>
      <c r="D14" s="54"/>
      <c r="E14" s="55"/>
      <c r="F14" s="1"/>
      <c r="G14" s="1"/>
      <c r="H14" s="1"/>
      <c r="I14" s="1"/>
      <c r="J14" s="1"/>
      <c r="K14" s="1"/>
    </row>
    <row r="15" spans="2:11" x14ac:dyDescent="0.65">
      <c r="B15" s="52" t="s">
        <v>55</v>
      </c>
      <c r="C15" s="53"/>
      <c r="D15" s="54"/>
      <c r="E15" s="55"/>
      <c r="F15" s="1"/>
      <c r="G15" s="1"/>
      <c r="H15" s="1"/>
      <c r="I15" s="1"/>
      <c r="J15" s="1"/>
      <c r="K15" s="1"/>
    </row>
    <row r="16" spans="2:11" x14ac:dyDescent="0.65">
      <c r="B16" s="56" t="s">
        <v>56</v>
      </c>
      <c r="C16" s="57"/>
      <c r="D16" s="58"/>
      <c r="E16" s="59"/>
      <c r="F16" s="1"/>
      <c r="G16" s="1"/>
      <c r="H16" s="1"/>
      <c r="I16" s="1"/>
      <c r="J16" s="1"/>
      <c r="K16" s="1"/>
    </row>
    <row r="19" spans="2:2" x14ac:dyDescent="0.65">
      <c r="B19" s="60"/>
    </row>
  </sheetData>
  <sheetProtection algorithmName="SHA-512" hashValue="2veLeZKObfHC6LY2szFm9brBT//7+aLUnIatWM+gRCFv3LHTTwVlqB0SJpvHGqiisbPBZ//JOq8Tj3Losas9lw==" saltValue="VxyS92DFVq6i0Qui6COZMw=="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zoomScale="85" zoomScaleNormal="85" workbookViewId="0"/>
  </sheetViews>
  <sheetFormatPr defaultColWidth="8.7265625" defaultRowHeight="19" x14ac:dyDescent="0.65"/>
  <cols>
    <col min="1" max="1" width="8.7265625" style="1"/>
    <col min="2" max="2" width="39.54296875" style="1" customWidth="1"/>
    <col min="3" max="3" width="18.453125" style="1" customWidth="1"/>
    <col min="4" max="4" width="17.54296875" style="1" customWidth="1"/>
    <col min="5" max="5" width="53.453125" style="1" customWidth="1"/>
    <col min="6" max="6" width="17.54296875" style="1" customWidth="1"/>
    <col min="7" max="16384" width="8.7265625" style="1"/>
  </cols>
  <sheetData>
    <row r="2" spans="2:6" ht="26.5" x14ac:dyDescent="0.85">
      <c r="B2" s="6" t="s">
        <v>57</v>
      </c>
    </row>
    <row r="3" spans="2:6" x14ac:dyDescent="0.65">
      <c r="B3" s="60"/>
    </row>
    <row r="4" spans="2:6" x14ac:dyDescent="0.65">
      <c r="B4" s="26" t="s">
        <v>58</v>
      </c>
    </row>
    <row r="5" spans="2:6" ht="20.5" customHeight="1" thickBot="1" x14ac:dyDescent="0.7">
      <c r="B5" s="81" t="s">
        <v>39</v>
      </c>
      <c r="C5" s="82" t="s">
        <v>59</v>
      </c>
      <c r="D5" s="83" t="s">
        <v>60</v>
      </c>
    </row>
    <row r="6" spans="2:6" ht="20.5" customHeight="1" thickBot="1" x14ac:dyDescent="0.7">
      <c r="B6" s="84" t="s">
        <v>61</v>
      </c>
      <c r="C6" s="61"/>
      <c r="D6" s="85">
        <f>IF(('Totale Kosten Inschrijver'!J10&gt;0),(C6/'Totale Kosten Inschrijver'!J10),0)</f>
        <v>0</v>
      </c>
    </row>
    <row r="7" spans="2:6" ht="20.5" customHeight="1" thickBot="1" x14ac:dyDescent="0.7">
      <c r="B7" s="10" t="s">
        <v>62</v>
      </c>
      <c r="C7" s="86">
        <f>C6</f>
        <v>0</v>
      </c>
    </row>
    <row r="8" spans="2:6" x14ac:dyDescent="0.65">
      <c r="B8" s="10"/>
      <c r="C8" s="10"/>
      <c r="D8" s="10"/>
    </row>
    <row r="9" spans="2:6" x14ac:dyDescent="0.65">
      <c r="B9" s="48" t="s">
        <v>13</v>
      </c>
      <c r="C9" s="49"/>
      <c r="D9" s="50"/>
      <c r="E9" s="87"/>
      <c r="F9" s="88"/>
    </row>
    <row r="10" spans="2:6" x14ac:dyDescent="0.65">
      <c r="B10" s="52" t="s">
        <v>63</v>
      </c>
      <c r="C10" s="53"/>
      <c r="D10" s="54"/>
      <c r="E10" s="89"/>
      <c r="F10" s="88"/>
    </row>
    <row r="11" spans="2:6" x14ac:dyDescent="0.65">
      <c r="B11" s="52" t="s">
        <v>64</v>
      </c>
      <c r="C11" s="53"/>
      <c r="D11" s="54"/>
      <c r="E11" s="89"/>
      <c r="F11" s="88"/>
    </row>
    <row r="12" spans="2:6" x14ac:dyDescent="0.65">
      <c r="B12" s="56" t="s">
        <v>65</v>
      </c>
      <c r="C12" s="57"/>
      <c r="D12" s="58"/>
      <c r="E12" s="90"/>
      <c r="F12" s="88"/>
    </row>
  </sheetData>
  <sheetProtection algorithmName="SHA-512" hashValue="/px4VSyNBAjeO/Vh+oWfYLlcFrndVy1o+kJzh3xafHx9imcjMQZmkir3xjv/JGVe0neKXGtYaHjJgtEXhvmHxQ==" saltValue="7CHU7UjqO0uS1YHMoL62sA=="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45"/>
  <sheetViews>
    <sheetView showGridLines="0" zoomScale="85" zoomScaleNormal="85" workbookViewId="0"/>
  </sheetViews>
  <sheetFormatPr defaultColWidth="8.7265625" defaultRowHeight="19" x14ac:dyDescent="0.65"/>
  <cols>
    <col min="1" max="1" width="8.7265625" style="1"/>
    <col min="2" max="2" width="13.453125" style="1" customWidth="1"/>
    <col min="3" max="3" width="40" style="1" customWidth="1"/>
    <col min="4" max="6" width="12.81640625" style="1" customWidth="1"/>
    <col min="7" max="9" width="12.54296875" style="1" customWidth="1"/>
    <col min="10" max="10" width="12.81640625" style="1" customWidth="1"/>
    <col min="11" max="11" width="12.54296875" style="1" customWidth="1"/>
    <col min="12" max="13" width="12.81640625" style="1" customWidth="1"/>
    <col min="14" max="16384" width="8.7265625" style="1"/>
  </cols>
  <sheetData>
    <row r="2" spans="2:13 16384:16384" ht="26.5" x14ac:dyDescent="0.85">
      <c r="B2" s="6" t="s">
        <v>66</v>
      </c>
    </row>
    <row r="3" spans="2:13 16384:16384" ht="27" thickBot="1" x14ac:dyDescent="0.9">
      <c r="B3" s="6"/>
    </row>
    <row r="4" spans="2:13 16384:16384" ht="19.5" thickBot="1" x14ac:dyDescent="0.7">
      <c r="F4" s="205" t="s">
        <v>67</v>
      </c>
      <c r="G4" s="206"/>
      <c r="H4" s="206"/>
      <c r="I4" s="206"/>
      <c r="J4" s="206"/>
      <c r="K4" s="206"/>
      <c r="L4" s="207"/>
    </row>
    <row r="5" spans="2:13 16384:16384" x14ac:dyDescent="0.65">
      <c r="B5" s="26" t="s">
        <v>49</v>
      </c>
      <c r="F5" s="208" t="s">
        <v>68</v>
      </c>
      <c r="G5" s="209"/>
      <c r="H5" s="209"/>
      <c r="I5" s="209"/>
      <c r="J5" s="210"/>
      <c r="K5" s="200" t="s">
        <v>38</v>
      </c>
      <c r="L5" s="201"/>
    </row>
    <row r="6" spans="2:13 16384:16384" ht="38" x14ac:dyDescent="0.65">
      <c r="B6" s="91" t="s">
        <v>69</v>
      </c>
      <c r="C6" s="92" t="s">
        <v>70</v>
      </c>
      <c r="D6" s="93" t="s">
        <v>71</v>
      </c>
      <c r="E6" s="94" t="s">
        <v>72</v>
      </c>
      <c r="F6" s="95" t="s">
        <v>40</v>
      </c>
      <c r="G6" s="96" t="s">
        <v>41</v>
      </c>
      <c r="H6" s="96" t="s">
        <v>42</v>
      </c>
      <c r="I6" s="96" t="s">
        <v>43</v>
      </c>
      <c r="J6" s="97" t="s">
        <v>44</v>
      </c>
      <c r="K6" s="98" t="s">
        <v>45</v>
      </c>
      <c r="L6" s="83" t="s">
        <v>46</v>
      </c>
    </row>
    <row r="7" spans="2:13 16384:16384" ht="20.149999999999999" customHeight="1" x14ac:dyDescent="0.65">
      <c r="B7" s="99" t="s">
        <v>73</v>
      </c>
      <c r="C7" s="62" t="s">
        <v>74</v>
      </c>
      <c r="D7" s="100">
        <v>1</v>
      </c>
      <c r="E7" s="74">
        <v>0</v>
      </c>
      <c r="F7" s="101">
        <f t="shared" ref="F7:F10" si="0">$D7*$E7*12</f>
        <v>0</v>
      </c>
      <c r="G7" s="102">
        <f t="shared" ref="G7:J10" si="1">$D7*$E7*12</f>
        <v>0</v>
      </c>
      <c r="H7" s="102">
        <f t="shared" si="1"/>
        <v>0</v>
      </c>
      <c r="I7" s="102">
        <f t="shared" si="1"/>
        <v>0</v>
      </c>
      <c r="J7" s="103">
        <f t="shared" si="1"/>
        <v>0</v>
      </c>
      <c r="K7" s="104"/>
      <c r="L7" s="105"/>
      <c r="M7" s="106"/>
    </row>
    <row r="8" spans="2:13 16384:16384" ht="20.149999999999999" customHeight="1" x14ac:dyDescent="0.65">
      <c r="B8" s="107" t="s">
        <v>75</v>
      </c>
      <c r="C8" s="108" t="s">
        <v>76</v>
      </c>
      <c r="D8" s="108">
        <v>0</v>
      </c>
      <c r="E8" s="75">
        <v>0</v>
      </c>
      <c r="F8" s="109">
        <f t="shared" si="0"/>
        <v>0</v>
      </c>
      <c r="G8" s="110">
        <f t="shared" si="1"/>
        <v>0</v>
      </c>
      <c r="H8" s="110">
        <f t="shared" si="1"/>
        <v>0</v>
      </c>
      <c r="I8" s="110">
        <f t="shared" si="1"/>
        <v>0</v>
      </c>
      <c r="J8" s="111">
        <f t="shared" si="1"/>
        <v>0</v>
      </c>
      <c r="K8" s="112"/>
      <c r="L8" s="113"/>
      <c r="M8" s="106"/>
    </row>
    <row r="9" spans="2:13 16384:16384" ht="20.149999999999999" customHeight="1" x14ac:dyDescent="0.65">
      <c r="B9" s="107" t="s">
        <v>75</v>
      </c>
      <c r="C9" s="108" t="s">
        <v>77</v>
      </c>
      <c r="D9" s="108">
        <v>0</v>
      </c>
      <c r="E9" s="75">
        <v>0</v>
      </c>
      <c r="F9" s="109">
        <f t="shared" si="0"/>
        <v>0</v>
      </c>
      <c r="G9" s="110">
        <f t="shared" si="1"/>
        <v>0</v>
      </c>
      <c r="H9" s="110">
        <f t="shared" si="1"/>
        <v>0</v>
      </c>
      <c r="I9" s="110">
        <f t="shared" si="1"/>
        <v>0</v>
      </c>
      <c r="J9" s="111">
        <f t="shared" si="1"/>
        <v>0</v>
      </c>
      <c r="K9" s="112"/>
      <c r="L9" s="113"/>
      <c r="M9" s="106"/>
    </row>
    <row r="10" spans="2:13 16384:16384" ht="20.149999999999999" customHeight="1" x14ac:dyDescent="0.65">
      <c r="B10" s="114" t="s">
        <v>78</v>
      </c>
      <c r="C10" s="76" t="s">
        <v>74</v>
      </c>
      <c r="D10" s="115">
        <v>27</v>
      </c>
      <c r="E10" s="77">
        <v>0</v>
      </c>
      <c r="F10" s="109">
        <f t="shared" si="0"/>
        <v>0</v>
      </c>
      <c r="G10" s="110">
        <f t="shared" si="1"/>
        <v>0</v>
      </c>
      <c r="H10" s="110">
        <f t="shared" si="1"/>
        <v>0</v>
      </c>
      <c r="I10" s="110">
        <f t="shared" si="1"/>
        <v>0</v>
      </c>
      <c r="J10" s="111">
        <f t="shared" si="1"/>
        <v>0</v>
      </c>
      <c r="K10" s="112"/>
      <c r="L10" s="113"/>
      <c r="M10" s="106"/>
    </row>
    <row r="11" spans="2:13 16384:16384" ht="20.25" customHeight="1" x14ac:dyDescent="0.65">
      <c r="E11" s="116" t="s">
        <v>62</v>
      </c>
      <c r="F11" s="117">
        <f>SUM(F7:F10)</f>
        <v>0</v>
      </c>
      <c r="G11" s="118">
        <f>SUM(G7:G10)</f>
        <v>0</v>
      </c>
      <c r="H11" s="118">
        <f>SUM(H7:H10)</f>
        <v>0</v>
      </c>
      <c r="I11" s="118">
        <f>SUM(I7:I10)</f>
        <v>0</v>
      </c>
      <c r="J11" s="119">
        <f>SUM(J7:J10)</f>
        <v>0</v>
      </c>
      <c r="K11" s="120"/>
      <c r="L11" s="121"/>
      <c r="XFD11" s="122"/>
    </row>
    <row r="13" spans="2:13 16384:16384" x14ac:dyDescent="0.65">
      <c r="B13" s="48" t="s">
        <v>13</v>
      </c>
      <c r="C13" s="49"/>
      <c r="D13" s="50"/>
      <c r="E13" s="87"/>
      <c r="F13" s="87"/>
      <c r="G13" s="87"/>
      <c r="H13" s="87"/>
      <c r="I13" s="87"/>
      <c r="J13" s="87"/>
      <c r="K13" s="123"/>
    </row>
    <row r="14" spans="2:13 16384:16384" x14ac:dyDescent="0.65">
      <c r="B14" s="52" t="s">
        <v>79</v>
      </c>
      <c r="C14" s="53"/>
      <c r="D14" s="54"/>
      <c r="E14" s="89"/>
      <c r="F14" s="89"/>
      <c r="G14" s="89"/>
      <c r="H14" s="89"/>
      <c r="I14" s="89"/>
      <c r="J14" s="89"/>
      <c r="K14" s="124"/>
    </row>
    <row r="15" spans="2:13 16384:16384" x14ac:dyDescent="0.65">
      <c r="B15" s="52" t="s">
        <v>80</v>
      </c>
      <c r="C15" s="53"/>
      <c r="D15" s="53"/>
      <c r="E15" s="53"/>
      <c r="F15" s="53"/>
      <c r="G15" s="53"/>
      <c r="H15" s="53"/>
      <c r="I15" s="53"/>
      <c r="J15" s="53"/>
      <c r="K15" s="125"/>
    </row>
    <row r="16" spans="2:13 16384:16384" x14ac:dyDescent="0.65">
      <c r="B16" s="52" t="s">
        <v>81</v>
      </c>
      <c r="C16" s="53"/>
      <c r="D16" s="54"/>
      <c r="E16" s="89"/>
      <c r="F16" s="89"/>
      <c r="G16" s="89"/>
      <c r="H16" s="89"/>
      <c r="I16" s="89"/>
      <c r="J16" s="53"/>
      <c r="K16" s="125"/>
    </row>
    <row r="17" spans="2:11" x14ac:dyDescent="0.65">
      <c r="B17" s="56" t="s">
        <v>82</v>
      </c>
      <c r="C17" s="57"/>
      <c r="D17" s="58"/>
      <c r="E17" s="90"/>
      <c r="F17" s="90"/>
      <c r="G17" s="90"/>
      <c r="H17" s="90"/>
      <c r="I17" s="90"/>
      <c r="J17" s="90"/>
      <c r="K17" s="126"/>
    </row>
    <row r="20" spans="2:11" ht="19.5" thickBot="1" x14ac:dyDescent="0.7"/>
    <row r="21" spans="2:11" ht="19.5" thickBot="1" x14ac:dyDescent="0.7">
      <c r="E21" s="205" t="s">
        <v>83</v>
      </c>
      <c r="F21" s="206"/>
      <c r="G21" s="206"/>
      <c r="H21" s="206"/>
      <c r="I21" s="206"/>
      <c r="J21" s="206"/>
      <c r="K21" s="207"/>
    </row>
    <row r="22" spans="2:11" ht="19.5" thickBot="1" x14ac:dyDescent="0.7">
      <c r="B22" s="26" t="s">
        <v>50</v>
      </c>
      <c r="E22" s="208" t="s">
        <v>37</v>
      </c>
      <c r="F22" s="209"/>
      <c r="G22" s="209"/>
      <c r="H22" s="209"/>
      <c r="I22" s="210"/>
      <c r="J22" s="200" t="s">
        <v>38</v>
      </c>
      <c r="K22" s="201"/>
    </row>
    <row r="23" spans="2:11" ht="20.25" customHeight="1" x14ac:dyDescent="0.65">
      <c r="B23" s="28" t="s">
        <v>84</v>
      </c>
      <c r="C23" s="127" t="s">
        <v>85</v>
      </c>
      <c r="D23" s="128" t="s">
        <v>86</v>
      </c>
      <c r="E23" s="129" t="s">
        <v>40</v>
      </c>
      <c r="F23" s="130" t="s">
        <v>41</v>
      </c>
      <c r="G23" s="130" t="s">
        <v>42</v>
      </c>
      <c r="H23" s="130" t="s">
        <v>43</v>
      </c>
      <c r="I23" s="131" t="s">
        <v>44</v>
      </c>
      <c r="J23" s="132" t="s">
        <v>45</v>
      </c>
      <c r="K23" s="133" t="s">
        <v>46</v>
      </c>
    </row>
    <row r="24" spans="2:11" ht="20.25" customHeight="1" x14ac:dyDescent="0.65">
      <c r="B24" s="19" t="s">
        <v>87</v>
      </c>
      <c r="C24" s="70">
        <v>15000</v>
      </c>
      <c r="D24" s="63">
        <v>0</v>
      </c>
      <c r="E24" s="134">
        <f t="shared" ref="E24:E25" si="2">C24*D24*12</f>
        <v>0</v>
      </c>
      <c r="F24" s="110">
        <f t="shared" ref="F24:K25" si="3">E24</f>
        <v>0</v>
      </c>
      <c r="G24" s="110">
        <f t="shared" si="3"/>
        <v>0</v>
      </c>
      <c r="H24" s="110">
        <f t="shared" ref="H24:I25" si="4">F24</f>
        <v>0</v>
      </c>
      <c r="I24" s="135">
        <f t="shared" si="4"/>
        <v>0</v>
      </c>
      <c r="J24" s="136">
        <f t="shared" si="3"/>
        <v>0</v>
      </c>
      <c r="K24" s="137">
        <f t="shared" si="3"/>
        <v>0</v>
      </c>
    </row>
    <row r="25" spans="2:11" ht="20.25" customHeight="1" thickBot="1" x14ac:dyDescent="0.7">
      <c r="B25" s="22" t="s">
        <v>88</v>
      </c>
      <c r="C25" s="71">
        <v>28500</v>
      </c>
      <c r="D25" s="64">
        <v>0</v>
      </c>
      <c r="E25" s="134">
        <f t="shared" si="2"/>
        <v>0</v>
      </c>
      <c r="F25" s="110">
        <f t="shared" si="3"/>
        <v>0</v>
      </c>
      <c r="G25" s="110">
        <f t="shared" si="3"/>
        <v>0</v>
      </c>
      <c r="H25" s="110">
        <f t="shared" si="4"/>
        <v>0</v>
      </c>
      <c r="I25" s="135">
        <f t="shared" si="4"/>
        <v>0</v>
      </c>
      <c r="J25" s="136">
        <f t="shared" si="3"/>
        <v>0</v>
      </c>
      <c r="K25" s="137">
        <f t="shared" si="3"/>
        <v>0</v>
      </c>
    </row>
    <row r="26" spans="2:11" ht="20.25" customHeight="1" thickBot="1" x14ac:dyDescent="0.7">
      <c r="D26" s="116" t="s">
        <v>62</v>
      </c>
      <c r="E26" s="117">
        <f>SUM(E24:E25)</f>
        <v>0</v>
      </c>
      <c r="F26" s="118">
        <f t="shared" ref="F26:K26" si="5">SUM(F24:F25)</f>
        <v>0</v>
      </c>
      <c r="G26" s="118">
        <f t="shared" si="5"/>
        <v>0</v>
      </c>
      <c r="H26" s="118">
        <f>SUM(H24:H25)</f>
        <v>0</v>
      </c>
      <c r="I26" s="138">
        <f t="shared" si="5"/>
        <v>0</v>
      </c>
      <c r="J26" s="139">
        <f>SUM(J24:J25)</f>
        <v>0</v>
      </c>
      <c r="K26" s="140">
        <f t="shared" si="5"/>
        <v>0</v>
      </c>
    </row>
    <row r="28" spans="2:11" x14ac:dyDescent="0.65">
      <c r="B28" s="48" t="s">
        <v>13</v>
      </c>
      <c r="C28" s="49"/>
      <c r="D28" s="50"/>
      <c r="E28" s="87"/>
      <c r="F28" s="87"/>
      <c r="G28" s="87"/>
      <c r="H28" s="87"/>
      <c r="I28" s="123"/>
    </row>
    <row r="29" spans="2:11" x14ac:dyDescent="0.65">
      <c r="B29" s="52" t="s">
        <v>89</v>
      </c>
      <c r="C29" s="53"/>
      <c r="D29" s="54"/>
      <c r="E29" s="89"/>
      <c r="F29" s="89"/>
      <c r="G29" s="89"/>
      <c r="H29" s="89"/>
      <c r="I29" s="124"/>
    </row>
    <row r="30" spans="2:11" x14ac:dyDescent="0.65">
      <c r="B30" s="52" t="s">
        <v>90</v>
      </c>
      <c r="C30" s="53"/>
      <c r="D30" s="54"/>
      <c r="E30" s="89"/>
      <c r="F30" s="89"/>
      <c r="G30" s="89"/>
      <c r="H30" s="89"/>
      <c r="I30" s="124"/>
    </row>
    <row r="31" spans="2:11" x14ac:dyDescent="0.65">
      <c r="B31" s="56" t="s">
        <v>82</v>
      </c>
      <c r="C31" s="57"/>
      <c r="D31" s="58"/>
      <c r="E31" s="90"/>
      <c r="F31" s="90"/>
      <c r="G31" s="90"/>
      <c r="H31" s="90"/>
      <c r="I31" s="126"/>
    </row>
    <row r="34" spans="2:13" ht="19.5" thickBot="1" x14ac:dyDescent="0.7"/>
    <row r="35" spans="2:13" ht="19.5" thickBot="1" x14ac:dyDescent="0.7">
      <c r="G35" s="205" t="s">
        <v>91</v>
      </c>
      <c r="H35" s="206"/>
      <c r="I35" s="206"/>
      <c r="J35" s="206"/>
      <c r="K35" s="206"/>
      <c r="L35" s="206"/>
      <c r="M35" s="207"/>
    </row>
    <row r="36" spans="2:13" ht="19.5" thickBot="1" x14ac:dyDescent="0.7">
      <c r="B36" s="26" t="s">
        <v>51</v>
      </c>
      <c r="G36" s="200" t="s">
        <v>37</v>
      </c>
      <c r="H36" s="202"/>
      <c r="I36" s="202"/>
      <c r="J36" s="202"/>
      <c r="K36" s="201"/>
      <c r="L36" s="200" t="s">
        <v>38</v>
      </c>
      <c r="M36" s="201"/>
    </row>
    <row r="37" spans="2:13" ht="57.5" thickBot="1" x14ac:dyDescent="0.7">
      <c r="B37" s="196" t="s">
        <v>92</v>
      </c>
      <c r="C37" s="197"/>
      <c r="D37" s="141" t="s">
        <v>93</v>
      </c>
      <c r="E37" s="141" t="s">
        <v>94</v>
      </c>
      <c r="F37" s="142" t="s">
        <v>95</v>
      </c>
      <c r="G37" s="143" t="s">
        <v>40</v>
      </c>
      <c r="H37" s="144" t="s">
        <v>41</v>
      </c>
      <c r="I37" s="144" t="s">
        <v>42</v>
      </c>
      <c r="J37" s="144" t="s">
        <v>43</v>
      </c>
      <c r="K37" s="145" t="s">
        <v>44</v>
      </c>
      <c r="L37" s="146" t="s">
        <v>45</v>
      </c>
      <c r="M37" s="145" t="s">
        <v>46</v>
      </c>
    </row>
    <row r="38" spans="2:13" ht="20.25" customHeight="1" x14ac:dyDescent="0.65">
      <c r="B38" s="203" t="s">
        <v>96</v>
      </c>
      <c r="C38" s="204"/>
      <c r="D38" s="147">
        <v>28</v>
      </c>
      <c r="E38" s="65">
        <v>0</v>
      </c>
      <c r="F38" s="66">
        <v>0</v>
      </c>
      <c r="G38" s="148">
        <f>D38*E38*12</f>
        <v>0</v>
      </c>
      <c r="H38" s="149">
        <f>E38*D38*12</f>
        <v>0</v>
      </c>
      <c r="I38" s="149">
        <f>E38*D38*12</f>
        <v>0</v>
      </c>
      <c r="J38" s="150">
        <f>E38*D38*12</f>
        <v>0</v>
      </c>
      <c r="K38" s="151">
        <f>E38*D38*12</f>
        <v>0</v>
      </c>
      <c r="L38" s="152">
        <f>F38*D38*12</f>
        <v>0</v>
      </c>
      <c r="M38" s="153">
        <f>F38*D38*12</f>
        <v>0</v>
      </c>
    </row>
    <row r="39" spans="2:13" ht="20.25" customHeight="1" thickBot="1" x14ac:dyDescent="0.7">
      <c r="B39" s="198" t="s">
        <v>97</v>
      </c>
      <c r="C39" s="199"/>
      <c r="D39" s="154">
        <v>1</v>
      </c>
      <c r="E39" s="67">
        <v>0</v>
      </c>
      <c r="F39" s="68">
        <v>0</v>
      </c>
      <c r="G39" s="155">
        <f>D39*E39*12</f>
        <v>0</v>
      </c>
      <c r="H39" s="156">
        <f>E39*D39*12</f>
        <v>0</v>
      </c>
      <c r="I39" s="156">
        <f>E39*D39*12</f>
        <v>0</v>
      </c>
      <c r="J39" s="157">
        <f>E39*D39*12</f>
        <v>0</v>
      </c>
      <c r="K39" s="158">
        <f>E39*D39*12</f>
        <v>0</v>
      </c>
      <c r="L39" s="159">
        <f>F39*D39*12</f>
        <v>0</v>
      </c>
      <c r="M39" s="160">
        <f>F39*D39*12</f>
        <v>0</v>
      </c>
    </row>
    <row r="40" spans="2:13" ht="20.25" customHeight="1" thickBot="1" x14ac:dyDescent="0.7">
      <c r="F40" s="116" t="s">
        <v>62</v>
      </c>
      <c r="G40" s="161">
        <f>SUM(G38:G39)</f>
        <v>0</v>
      </c>
      <c r="H40" s="162">
        <f t="shared" ref="H40:M40" si="6">SUM(H38:H39)</f>
        <v>0</v>
      </c>
      <c r="I40" s="162">
        <f t="shared" si="6"/>
        <v>0</v>
      </c>
      <c r="J40" s="163">
        <f t="shared" si="6"/>
        <v>0</v>
      </c>
      <c r="K40" s="164">
        <f t="shared" si="6"/>
        <v>0</v>
      </c>
      <c r="L40" s="165">
        <f t="shared" si="6"/>
        <v>0</v>
      </c>
      <c r="M40" s="166">
        <f t="shared" si="6"/>
        <v>0</v>
      </c>
    </row>
    <row r="42" spans="2:13" x14ac:dyDescent="0.65">
      <c r="B42" s="48" t="s">
        <v>13</v>
      </c>
      <c r="C42" s="49"/>
      <c r="D42" s="50"/>
      <c r="E42" s="87"/>
      <c r="F42" s="87"/>
      <c r="G42" s="87"/>
      <c r="H42" s="87"/>
      <c r="I42" s="123"/>
    </row>
    <row r="43" spans="2:13" x14ac:dyDescent="0.65">
      <c r="B43" s="52" t="s">
        <v>98</v>
      </c>
      <c r="C43" s="53"/>
      <c r="D43" s="54"/>
      <c r="E43" s="89"/>
      <c r="F43" s="89"/>
      <c r="G43" s="89"/>
      <c r="H43" s="89"/>
      <c r="I43" s="124"/>
    </row>
    <row r="44" spans="2:13" x14ac:dyDescent="0.65">
      <c r="B44" s="52" t="s">
        <v>99</v>
      </c>
      <c r="C44" s="53"/>
      <c r="D44" s="54"/>
      <c r="E44" s="89"/>
      <c r="F44" s="89"/>
      <c r="G44" s="89"/>
      <c r="H44" s="89"/>
      <c r="I44" s="124"/>
    </row>
    <row r="45" spans="2:13" x14ac:dyDescent="0.65">
      <c r="B45" s="56" t="s">
        <v>82</v>
      </c>
      <c r="C45" s="57"/>
      <c r="D45" s="58"/>
      <c r="E45" s="90"/>
      <c r="F45" s="90"/>
      <c r="G45" s="90"/>
      <c r="H45" s="90"/>
      <c r="I45" s="126"/>
    </row>
  </sheetData>
  <sheetProtection algorithmName="SHA-512" hashValue="5URsBi27wYtk9F3kMQs01H6OM/dZ5QRSjxIzP8Xf6giR6rNvOjkEZd1zL1rIpVRsa0Oqsz3Lo1JUOatw1vGP2w==" saltValue="z0Huh+IwvcUKPyIrRsG+2w==" spinCount="100000" sheet="1" objects="1" scenarios="1"/>
  <mergeCells count="12">
    <mergeCell ref="F4:L4"/>
    <mergeCell ref="F5:J5"/>
    <mergeCell ref="E21:K21"/>
    <mergeCell ref="E22:I22"/>
    <mergeCell ref="G35:M35"/>
    <mergeCell ref="B37:C37"/>
    <mergeCell ref="B39:C39"/>
    <mergeCell ref="K5:L5"/>
    <mergeCell ref="J22:K22"/>
    <mergeCell ref="L36:M36"/>
    <mergeCell ref="G36:K36"/>
    <mergeCell ref="B38:C38"/>
  </mergeCells>
  <pageMargins left="0.7" right="0.7" top="0.75" bottom="0.75" header="0.3" footer="0.3"/>
  <pageSetup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0"/>
  <sheetViews>
    <sheetView showGridLines="0" zoomScale="85" zoomScaleNormal="85" workbookViewId="0"/>
  </sheetViews>
  <sheetFormatPr defaultColWidth="8.7265625" defaultRowHeight="19" x14ac:dyDescent="0.65"/>
  <cols>
    <col min="1" max="1" width="8.7265625" style="1"/>
    <col min="2" max="2" width="27.81640625" style="1" customWidth="1"/>
    <col min="3" max="5" width="18.7265625" style="1" customWidth="1"/>
    <col min="6" max="6" width="13" style="1" customWidth="1"/>
    <col min="7" max="7" width="11.453125" style="1" customWidth="1"/>
    <col min="8" max="16384" width="8.7265625" style="1"/>
  </cols>
  <sheetData>
    <row r="2" spans="2:11" ht="26.5" x14ac:dyDescent="0.85">
      <c r="B2" s="6" t="s">
        <v>100</v>
      </c>
    </row>
    <row r="3" spans="2:11" ht="21" customHeight="1" x14ac:dyDescent="0.85">
      <c r="B3" s="6"/>
    </row>
    <row r="4" spans="2:11" ht="19.5" thickBot="1" x14ac:dyDescent="0.7">
      <c r="B4" s="26" t="s">
        <v>101</v>
      </c>
    </row>
    <row r="5" spans="2:11" ht="22" customHeight="1" x14ac:dyDescent="0.65">
      <c r="B5" s="28" t="s">
        <v>102</v>
      </c>
      <c r="C5" s="31" t="s">
        <v>59</v>
      </c>
    </row>
    <row r="6" spans="2:11" ht="22" customHeight="1" x14ac:dyDescent="0.65">
      <c r="B6" s="167" t="s">
        <v>103</v>
      </c>
      <c r="C6" s="168">
        <v>120</v>
      </c>
    </row>
    <row r="7" spans="2:11" ht="22" customHeight="1" x14ac:dyDescent="0.65">
      <c r="B7" s="167" t="s">
        <v>104</v>
      </c>
      <c r="C7" s="168">
        <v>120</v>
      </c>
    </row>
    <row r="8" spans="2:11" ht="22" customHeight="1" x14ac:dyDescent="0.65">
      <c r="B8" s="167" t="s">
        <v>105</v>
      </c>
      <c r="C8" s="168">
        <v>100</v>
      </c>
    </row>
    <row r="9" spans="2:11" ht="22" customHeight="1" thickBot="1" x14ac:dyDescent="0.7">
      <c r="B9" s="169" t="s">
        <v>106</v>
      </c>
      <c r="C9" s="170">
        <v>80</v>
      </c>
    </row>
    <row r="10" spans="2:11" x14ac:dyDescent="0.65">
      <c r="C10" s="171"/>
    </row>
    <row r="11" spans="2:11" x14ac:dyDescent="0.65">
      <c r="B11" s="48" t="s">
        <v>13</v>
      </c>
      <c r="C11" s="49"/>
      <c r="D11" s="50"/>
      <c r="E11" s="87"/>
      <c r="F11" s="50"/>
      <c r="G11" s="50"/>
      <c r="H11" s="50"/>
      <c r="I11" s="50"/>
      <c r="J11" s="50"/>
      <c r="K11" s="123"/>
    </row>
    <row r="12" spans="2:11" x14ac:dyDescent="0.65">
      <c r="B12" s="52" t="s">
        <v>107</v>
      </c>
      <c r="C12" s="53"/>
      <c r="D12" s="54"/>
      <c r="E12" s="89"/>
      <c r="F12" s="54"/>
      <c r="G12" s="54"/>
      <c r="H12" s="54"/>
      <c r="I12" s="54"/>
      <c r="J12" s="54"/>
      <c r="K12" s="124"/>
    </row>
    <row r="13" spans="2:11" ht="31.5" customHeight="1" x14ac:dyDescent="0.65">
      <c r="B13" s="211" t="s">
        <v>108</v>
      </c>
      <c r="C13" s="212"/>
      <c r="D13" s="212"/>
      <c r="E13" s="212"/>
      <c r="F13" s="212"/>
      <c r="G13" s="212"/>
      <c r="H13" s="212"/>
      <c r="I13" s="212"/>
      <c r="J13" s="212"/>
      <c r="K13" s="213"/>
    </row>
    <row r="14" spans="2:11" x14ac:dyDescent="0.65">
      <c r="B14" s="52" t="s">
        <v>109</v>
      </c>
      <c r="C14" s="53"/>
      <c r="D14" s="54"/>
      <c r="E14" s="89"/>
      <c r="F14" s="54"/>
      <c r="G14" s="54"/>
      <c r="H14" s="54"/>
      <c r="I14" s="54"/>
      <c r="J14" s="54"/>
      <c r="K14" s="124"/>
    </row>
    <row r="15" spans="2:11" x14ac:dyDescent="0.65">
      <c r="B15" s="56" t="s">
        <v>110</v>
      </c>
      <c r="C15" s="172"/>
      <c r="D15" s="172"/>
      <c r="E15" s="172"/>
      <c r="F15" s="173"/>
      <c r="G15" s="173"/>
      <c r="H15" s="173"/>
      <c r="I15" s="173"/>
      <c r="J15" s="173"/>
      <c r="K15" s="174"/>
    </row>
    <row r="16" spans="2:11" x14ac:dyDescent="0.65">
      <c r="C16" s="171"/>
    </row>
    <row r="17" spans="2:7" x14ac:dyDescent="0.65">
      <c r="C17" s="171"/>
    </row>
    <row r="18" spans="2:7" x14ac:dyDescent="0.65">
      <c r="C18" s="171"/>
    </row>
    <row r="19" spans="2:7" ht="19.5" thickBot="1" x14ac:dyDescent="0.7">
      <c r="B19" s="26" t="s">
        <v>111</v>
      </c>
      <c r="C19" s="171"/>
    </row>
    <row r="20" spans="2:7" ht="22" customHeight="1" thickBot="1" x14ac:dyDescent="0.7">
      <c r="B20" s="175"/>
      <c r="C20" s="214" t="s">
        <v>59</v>
      </c>
      <c r="D20" s="215"/>
      <c r="E20" s="216"/>
    </row>
    <row r="21" spans="2:7" ht="22" customHeight="1" x14ac:dyDescent="0.65">
      <c r="B21" s="176" t="s">
        <v>112</v>
      </c>
      <c r="C21" s="28" t="s">
        <v>113</v>
      </c>
      <c r="D21" s="29" t="s">
        <v>114</v>
      </c>
      <c r="E21" s="31" t="s">
        <v>115</v>
      </c>
    </row>
    <row r="22" spans="2:7" ht="22" customHeight="1" x14ac:dyDescent="0.65">
      <c r="B22" s="177" t="s">
        <v>73</v>
      </c>
      <c r="C22" s="178">
        <v>75</v>
      </c>
      <c r="D22" s="179">
        <v>75</v>
      </c>
      <c r="E22" s="168">
        <v>75</v>
      </c>
    </row>
    <row r="23" spans="2:7" ht="22" customHeight="1" thickBot="1" x14ac:dyDescent="0.7">
      <c r="B23" s="180" t="s">
        <v>78</v>
      </c>
      <c r="C23" s="181">
        <v>150</v>
      </c>
      <c r="D23" s="182">
        <v>100</v>
      </c>
      <c r="E23" s="170">
        <v>150</v>
      </c>
    </row>
    <row r="25" spans="2:7" x14ac:dyDescent="0.65">
      <c r="B25" s="48" t="s">
        <v>13</v>
      </c>
      <c r="C25" s="49"/>
      <c r="D25" s="50"/>
      <c r="E25" s="87"/>
      <c r="F25" s="50"/>
      <c r="G25" s="123"/>
    </row>
    <row r="26" spans="2:7" x14ac:dyDescent="0.65">
      <c r="B26" s="52" t="s">
        <v>116</v>
      </c>
      <c r="C26" s="53"/>
      <c r="D26" s="54"/>
      <c r="E26" s="89"/>
      <c r="F26" s="54"/>
      <c r="G26" s="124"/>
    </row>
    <row r="27" spans="2:7" x14ac:dyDescent="0.65">
      <c r="B27" s="52" t="s">
        <v>109</v>
      </c>
      <c r="C27" s="53"/>
      <c r="D27" s="54"/>
      <c r="E27" s="89"/>
      <c r="F27" s="54"/>
      <c r="G27" s="124"/>
    </row>
    <row r="28" spans="2:7" x14ac:dyDescent="0.65">
      <c r="B28" s="52" t="s">
        <v>117</v>
      </c>
      <c r="C28" s="53"/>
      <c r="D28" s="54"/>
      <c r="E28" s="89"/>
      <c r="F28" s="54"/>
      <c r="G28" s="124"/>
    </row>
    <row r="29" spans="2:7" x14ac:dyDescent="0.65">
      <c r="B29" s="183" t="s">
        <v>118</v>
      </c>
      <c r="C29" s="184"/>
      <c r="D29" s="185"/>
      <c r="E29" s="186"/>
      <c r="F29" s="185"/>
      <c r="G29" s="187"/>
    </row>
    <row r="33" spans="2:5" ht="19.5" thickBot="1" x14ac:dyDescent="0.7">
      <c r="B33" s="26" t="s">
        <v>119</v>
      </c>
      <c r="C33" s="171"/>
    </row>
    <row r="34" spans="2:5" x14ac:dyDescent="0.65">
      <c r="B34" s="188" t="s">
        <v>120</v>
      </c>
      <c r="C34" s="189" t="s">
        <v>59</v>
      </c>
      <c r="D34" s="190" t="s">
        <v>121</v>
      </c>
    </row>
    <row r="35" spans="2:5" ht="19.5" thickBot="1" x14ac:dyDescent="0.7">
      <c r="B35" s="169" t="s">
        <v>122</v>
      </c>
      <c r="C35" s="67">
        <v>0</v>
      </c>
      <c r="D35" s="69">
        <v>0</v>
      </c>
    </row>
    <row r="37" spans="2:5" x14ac:dyDescent="0.65">
      <c r="B37" s="48" t="s">
        <v>13</v>
      </c>
      <c r="C37" s="49"/>
      <c r="D37" s="49"/>
      <c r="E37" s="51"/>
    </row>
    <row r="38" spans="2:5" x14ac:dyDescent="0.65">
      <c r="B38" s="52" t="s">
        <v>123</v>
      </c>
      <c r="C38" s="53"/>
      <c r="D38" s="53"/>
      <c r="E38" s="55"/>
    </row>
    <row r="39" spans="2:5" x14ac:dyDescent="0.65">
      <c r="B39" s="52" t="s">
        <v>124</v>
      </c>
      <c r="C39" s="53"/>
      <c r="D39" s="53"/>
      <c r="E39" s="55"/>
    </row>
    <row r="40" spans="2:5" x14ac:dyDescent="0.65">
      <c r="B40" s="56" t="s">
        <v>125</v>
      </c>
      <c r="C40" s="57"/>
      <c r="D40" s="57"/>
      <c r="E40" s="59"/>
    </row>
  </sheetData>
  <sheetProtection algorithmName="SHA-512" hashValue="FfEvUbe+N71bUDM2hrojcLdQZttE3FbsI1fuahHTsB5X5q0E8WjYxh6IvQs7PCdm54i/bTlKMh17Dnm2DgXzrA==" saltValue="xK96gOKTPzhxL75AmRit9A==" spinCount="100000" sheet="1" objects="1" scenarios="1"/>
  <mergeCells count="2">
    <mergeCell ref="B13:K13"/>
    <mergeCell ref="C20:E20"/>
  </mergeCells>
  <phoneticPr fontId="11"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F27836475E66D4EBBF7B3AC5E81F135" ma:contentTypeVersion="3" ma:contentTypeDescription="Create a new document." ma:contentTypeScope="" ma:versionID="bd599cb39652accd29a735e10ca3d6dd">
  <xsd:schema xmlns:xsd="http://www.w3.org/2001/XMLSchema" xmlns:xs="http://www.w3.org/2001/XMLSchema" xmlns:p="http://schemas.microsoft.com/office/2006/metadata/properties" xmlns:ns2="b8f2733a-8eca-472c-87af-922e4bdd70cd" targetNamespace="http://schemas.microsoft.com/office/2006/metadata/properties" ma:root="true" ma:fieldsID="521e3029f3a33c2ad95a4cde1524dfd2" ns2:_="">
    <xsd:import namespace="b8f2733a-8eca-472c-87af-922e4bdd70cd"/>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2733a-8eca-472c-87af-922e4bdd70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2E74AD-17E4-4FD8-9AD6-6DDE6DF7CD3F}">
  <ds:schemaRefs>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b8f2733a-8eca-472c-87af-922e4bdd70cd"/>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3.xml><?xml version="1.0" encoding="utf-8"?>
<ds:datastoreItem xmlns:ds="http://schemas.openxmlformats.org/officeDocument/2006/customXml" ds:itemID="{3D7746E2-79BA-45E5-BFB9-60674FED75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2733a-8eca-472c-87af-922e4bdd70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VrAA</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Nico Jansen</cp:lastModifiedBy>
  <cp:revision/>
  <dcterms:created xsi:type="dcterms:W3CDTF">2021-03-16T07:22:36Z</dcterms:created>
  <dcterms:modified xsi:type="dcterms:W3CDTF">2023-11-06T14:11:18Z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0x0101002F27836475E66D4EBBF7B3AC5E81F135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ies>
</file>