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aevesbv.sharepoint.com/teams/BUZuidNIC/Gedeelde documenten/General/04 Projecten/Projecten 2023 Zuid/VISTA college - inkoopondersteuning/Aanbestedingen/EA Interne verhuizingen/03. Aanbestedingsdocumenten/1. Publicatiedocumenten/"/>
    </mc:Choice>
  </mc:AlternateContent>
  <xr:revisionPtr revIDLastSave="38" documentId="8_{792BA669-F40A-49FD-B320-75A593A6EA95}" xr6:coauthVersionLast="47" xr6:coauthVersionMax="47" xr10:uidLastSave="{899A6A4E-8EA3-4DB5-9380-D88FED3DD72D}"/>
  <bookViews>
    <workbookView xWindow="-120" yWindow="-120" windowWidth="29040" windowHeight="15840" activeTab="1" xr2:uid="{4377E517-B310-4F14-83AF-C18580A6B20A}"/>
  </bookViews>
  <sheets>
    <sheet name="Voorblad" sheetId="3" r:id="rId1"/>
    <sheet name="2.Invulinstructie &amp; toelichting" sheetId="2" r:id="rId2"/>
    <sheet name="3. Prijzenblad"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3" i="1" l="1"/>
  <c r="F16" i="1"/>
  <c r="F17" i="1"/>
  <c r="E65" i="1"/>
  <c r="E64" i="1"/>
  <c r="E63" i="1"/>
  <c r="E62" i="1"/>
  <c r="E16" i="2" l="1"/>
  <c r="E18" i="2"/>
  <c r="E17" i="2"/>
  <c r="E15" i="2"/>
  <c r="H54" i="1" l="1"/>
  <c r="G53" i="1"/>
  <c r="I53" i="1" s="1"/>
  <c r="H45" i="1"/>
  <c r="H46" i="1"/>
  <c r="H47" i="1"/>
  <c r="H44" i="1"/>
  <c r="G45" i="1"/>
  <c r="I45" i="1" s="1"/>
  <c r="G46" i="1"/>
  <c r="I46" i="1" s="1"/>
  <c r="G47" i="1"/>
  <c r="I47" i="1" s="1"/>
  <c r="G44" i="1"/>
  <c r="I44" i="1" s="1"/>
  <c r="F26" i="1"/>
  <c r="H26" i="1" s="1"/>
  <c r="F25" i="1"/>
  <c r="H25" i="1" s="1"/>
  <c r="F23" i="1"/>
  <c r="H23" i="1" s="1"/>
  <c r="F22" i="1"/>
  <c r="H22" i="1" s="1"/>
  <c r="F20" i="1"/>
  <c r="H20" i="1" s="1"/>
  <c r="H17" i="1"/>
  <c r="F19" i="1"/>
  <c r="G19" i="1" s="1"/>
  <c r="I19" i="1" s="1"/>
  <c r="H16" i="1"/>
  <c r="H36" i="1"/>
  <c r="H37" i="1"/>
  <c r="H38" i="1"/>
  <c r="G36" i="1"/>
  <c r="I36" i="1" s="1"/>
  <c r="G37" i="1"/>
  <c r="I37" i="1" s="1"/>
  <c r="G38" i="1"/>
  <c r="I38" i="1" s="1"/>
  <c r="H18" i="1"/>
  <c r="H21" i="1"/>
  <c r="H24" i="1"/>
  <c r="H15" i="1"/>
  <c r="G18" i="1"/>
  <c r="I18" i="1" s="1"/>
  <c r="G21" i="1"/>
  <c r="I21" i="1" s="1"/>
  <c r="G24" i="1"/>
  <c r="I24" i="1" s="1"/>
  <c r="G15" i="1"/>
  <c r="I15" i="1" s="1"/>
  <c r="I39" i="1" l="1"/>
  <c r="I54" i="1"/>
  <c r="H19" i="1"/>
  <c r="H27" i="1" s="1"/>
  <c r="G20" i="1"/>
  <c r="I20" i="1" s="1"/>
  <c r="G25" i="1"/>
  <c r="I25" i="1" s="1"/>
  <c r="G22" i="1"/>
  <c r="I22" i="1" s="1"/>
  <c r="G23" i="1"/>
  <c r="I23" i="1" s="1"/>
  <c r="G16" i="1"/>
  <c r="I16" i="1" s="1"/>
  <c r="G17" i="1"/>
  <c r="I17" i="1" s="1"/>
  <c r="H39" i="1"/>
  <c r="H48" i="1"/>
  <c r="I48" i="1"/>
  <c r="G26" i="1"/>
  <c r="I26" i="1" s="1"/>
  <c r="I27" i="1" l="1"/>
  <c r="I56" i="1" s="1"/>
</calcChain>
</file>

<file path=xl/sharedStrings.xml><?xml version="1.0" encoding="utf-8"?>
<sst xmlns="http://schemas.openxmlformats.org/spreadsheetml/2006/main" count="115" uniqueCount="67">
  <si>
    <t>Bijlage 3 Prijzenblad</t>
  </si>
  <si>
    <t>Omschrijving</t>
  </si>
  <si>
    <t>Prijs componenten</t>
  </si>
  <si>
    <t>Personeel</t>
  </si>
  <si>
    <t>Omschrijving * (All-in)</t>
  </si>
  <si>
    <t xml:space="preserve">Per </t>
  </si>
  <si>
    <t>Uurtarief incl. BTW</t>
  </si>
  <si>
    <t>Totaal excl. BTW</t>
  </si>
  <si>
    <t>Totaal incl. BTW</t>
  </si>
  <si>
    <t>Uurtarief excl. BTW***</t>
  </si>
  <si>
    <t>Verhuismedewerker</t>
  </si>
  <si>
    <t>Handyman</t>
  </si>
  <si>
    <t>Voorman</t>
  </si>
  <si>
    <t>Verhuiscoördinator/Projectleider</t>
  </si>
  <si>
    <t>Zaterdagen</t>
  </si>
  <si>
    <t>Subtotaal Personeel inclusief BTW (21%)</t>
  </si>
  <si>
    <t>Werkdagen 07:00 -19:00 uur</t>
  </si>
  <si>
    <t>Toeslagen op zaterdagen (Conform CAO beroepsgoederen over de weg)</t>
  </si>
  <si>
    <t>Toeslagen op zon- en feestdagen(Conform CAO beroepsgoederen over de weg</t>
  </si>
  <si>
    <t>Toeslagen</t>
  </si>
  <si>
    <t>Verhuismaterieel</t>
  </si>
  <si>
    <t>Verhuiswagen &lt;20 m3</t>
  </si>
  <si>
    <t>Verhuiswagen tussen 20 en 50 m3</t>
  </si>
  <si>
    <t>Verhuiswagen tussen 50 en 80 m3</t>
  </si>
  <si>
    <t>Per uur</t>
  </si>
  <si>
    <t xml:space="preserve">De hiernaast opgenomen toeslagen worden automatisch doorberekend voor de zaterdagen (50%) en zon- en feestdagen (100%) op basis van de reguliere uurtarieven die Inschrijver indient. </t>
  </si>
  <si>
    <t>Verbruiksmaterialen (huur)</t>
  </si>
  <si>
    <t>Mobiele verhuislift</t>
  </si>
  <si>
    <t>Opbouwlift</t>
  </si>
  <si>
    <t>Electrolift</t>
  </si>
  <si>
    <t>Benzinelift</t>
  </si>
  <si>
    <t>Subtotaal Verhuismaterieel inclusief BTW (21%)</t>
  </si>
  <si>
    <t>Subtotaal Verbruiksmaterialen (huur)  inclusief BTW (21%)</t>
  </si>
  <si>
    <t>Goederenopslag</t>
  </si>
  <si>
    <t>Beveiligde tijdelijke opslag</t>
  </si>
  <si>
    <t>per kubieke meter (m3) per maand</t>
  </si>
  <si>
    <t>Subtotaal Goederenopslag  inclusief BTW (21%)</t>
  </si>
  <si>
    <t>Dit prijzenblad kent de volgende tabbladen:</t>
  </si>
  <si>
    <t>1. Voorblad Prijzenblad</t>
  </si>
  <si>
    <t>2. Invulinstructie &amp; toelichting</t>
  </si>
  <si>
    <t>3. Prijzenblad</t>
  </si>
  <si>
    <t>Inschrijver vult in onderstaande tabel de bedrijfsgegevens en de gegevens van de ondertekenaar is</t>
  </si>
  <si>
    <t>Inschrijver:</t>
  </si>
  <si>
    <t>Functie:</t>
  </si>
  <si>
    <t>Datum:</t>
  </si>
  <si>
    <t>Paraaf:</t>
  </si>
  <si>
    <t>Europese aanbesteding volgens de openbare procedure voor het uitvoeren, verzorgen en coördineren van interne en externe verhuizingen ten behoeve van VISTA college met kenmerk EOA.2023.INK5.</t>
  </si>
  <si>
    <r>
      <t xml:space="preserve">Toelichting </t>
    </r>
    <r>
      <rPr>
        <b/>
        <sz val="10"/>
        <color theme="1"/>
        <rFont val="Arial"/>
        <family val="2"/>
      </rPr>
      <t>**Aantal fictieve uren looptijd raamovereenkomst</t>
    </r>
    <r>
      <rPr>
        <sz val="10"/>
        <color theme="1"/>
        <rFont val="Arial"/>
        <family val="2"/>
      </rPr>
      <t xml:space="preserve">:
De genoemde aantallen zijn fictief en kunnen gedurende de looptijd van de raamovereenkomst afwijken van hetgeen zoals opgenomen in het prijzenblad. Aan de opgenomen aantal kunnen geen rechten worden ontleend.
</t>
    </r>
  </si>
  <si>
    <t>Naam rechtsgeldige ondertekenaar:</t>
  </si>
  <si>
    <r>
      <t>Toelichting</t>
    </r>
    <r>
      <rPr>
        <b/>
        <sz val="10"/>
        <color theme="1"/>
        <rFont val="Arial"/>
        <family val="2"/>
      </rPr>
      <t xml:space="preserve"> *** Uurtarief exclusief BTW</t>
    </r>
    <r>
      <rPr>
        <sz val="10"/>
        <color theme="1"/>
        <rFont val="Arial"/>
        <family val="2"/>
      </rPr>
      <t>:
Inschrijver dient op het tabblad Prijzenblad de tarieven exclusief BTW in te vullen, het tabblad rekent deze automatisch door in tarieven inclusief BTW.</t>
    </r>
  </si>
  <si>
    <t>In het tabblad Prijzenblad staan een aantal sterren (*) opgenomen, dit betekent dat er een toelichting plaatsvindt op het prijscomponent. Onderstaand de toelichting van de sterren.</t>
  </si>
  <si>
    <t>Opmerkingen</t>
  </si>
  <si>
    <t>Omschrijving en instructie</t>
  </si>
  <si>
    <t>De inschrijver verklaart dat:</t>
  </si>
  <si>
    <t>Deze inschrijving wordt gedaan overeenkomstig de bepalingen van het beschrijvend document met kenmerk EOA.2023.INK5 en met inachtneming van de bepalingen en gegevens</t>
  </si>
  <si>
    <t>zoals deze zijn omschreven in genoemd aanbestedingsdocument en de eventuele nota('s) van inlichtingen.</t>
  </si>
  <si>
    <t>Handtekening</t>
  </si>
  <si>
    <t>Tarief per m3 maand excl. BTW***</t>
  </si>
  <si>
    <t>Tarief per m3 maand incl. BTW</t>
  </si>
  <si>
    <t>Totaal m3 looptijd raamovereenkomst incl. BTW</t>
  </si>
  <si>
    <t>Totale inschrijfprijs inclusief BTW (21%) voor gehele duur raamovereenkomst (48 maanden)</t>
  </si>
  <si>
    <t>Inschrijver dient op het tabblad Prijzenblad de gele velden in te vullen.
Alle vermelde prijzen en tarieven dienen gesteld te zijn in euro's exclusief BTW, het prijzenblad berekent namelijk automatisch het bedrag inclusief BTW (21%) uit.
De inschrijfprijs inclusief BTW wordt beschouwd als de geldige inschrijfprijs en wordt meegenomen in de beoordeling.
De prijzen worden aangeboden in twee (2) decimalen.
Indien een onderdeel een waarde (€) van 0 heeft, dient dit onderbouwd toegelicht te worden bij opmerkingen.</t>
  </si>
  <si>
    <t>Aantal fictieve uren looptijd raamovereenkomst**</t>
  </si>
  <si>
    <t>Aantal fictieve m3 per maand looptijd raamovereenkomst**</t>
  </si>
  <si>
    <t>Zon- en feestdagen</t>
  </si>
  <si>
    <t>Inschrijver dient de met geel gemarkeerde cellen in te vullen. De cellen voor de functionarissen die betrekking hebben op het uitvoeren van de werkzaamheden op zaterdagen (50%) en zon- en feestdagen (100%) kennen een toeslag, deze toeslag wordt automatisch berekend o.b.v. het door Inschrijver ingevulde reguliere uurtarief exclusief BTW (F15, F18, F21 en F24). 
In de categorie Goederenopslag dient inschrijver in kolom F53 de prijs op te geven voor één (1) kubieke meter (m3) per maand, in kolom I53 wordt middels een formule automatisch de prijs met het fictieve aantal uit kolom E53 doorberekend voor de gehele looptijd van de raamovereenkomst van 48 maanden. De overige ureninschatting van de categorieën is al bepaald op de looptijd van 48 maanden.
De subtotalen inclusief BTW  van de categorieën (Personeel, Verhuismaterieel, Verhuismaterialen (Huur) en Goederenopslag) worden in kolom I56 bij elkaar opgeteld tot een inschrijfprijs.
Alle vermelde prijzen en tarieven dienen gesteld te zijn in euro's exclusief BTW, het prijzenblad berekend namelijk automatisch het bedrag inclusief BTW (21%) uit.
De inschrijfprijs inclusief BTW wordt beschouwd als de geldige inschrijfprijs en wordt meegenomen in de beoordeling. Inschrijver dient alle prijzen in dit prijzenblad aan te bieden in maximaal twee (2) decimalen. Indien een onderdeel een waarde (€) van 0 heeft, dient dit onderbouwd toegelicht te worden bij opmerkingen.
De aantallen in dit tabblad zijn fictief en hier kunnen geen rechten aan worden ontleend. Meer informatie over het invullen van dit tabblad Prijzenblad is te vinden op Tabblad 2 Invulinstructie &amp; Toelichting.</t>
  </si>
  <si>
    <r>
      <t xml:space="preserve">Toelichting </t>
    </r>
    <r>
      <rPr>
        <b/>
        <sz val="10"/>
        <color theme="1"/>
        <rFont val="Arial"/>
        <family val="2"/>
      </rPr>
      <t>*All-in</t>
    </r>
    <r>
      <rPr>
        <sz val="10"/>
        <color theme="1"/>
        <rFont val="Arial"/>
        <family val="2"/>
      </rPr>
      <t>:
Prijzen zijn all-in, d.w.z. dat alle aan de opdracht verbonden kosten zoals opgenomen in eis 45 van het PvE zijn inbegrepen, waaronder (maar niet uitputtend):
-	Voorrijkosten, gebruikskosten en transportkosten zoals kilometervergoeding e.d.;
-	Reis- en parkeerkosten; 
-	Kosten voor montage en installatie
-	Uren in te zetten personeel;
-	Het in bruikleen beschikbaar stellen van alle voor de verhuizingen benodigde verhuismaterialen zoals: kunststof kantoorboxen, verhuisdozen,    plasticverhuisbakken, rolcontainers, inpakmaterialen (kisten, schone dekens, inpakpapier en tape), meubelhondjes/dollies, kasten- en diepladers, pompwagens, rijplaten en drempelplaat.
-	Overige hulpmiddelen t.b.v. het vervoer van automatiseringsapparatuur, kunstwerken, kluizen, archieven etc.
-	Het leveren van de benodigde verhuisstickers en materialen;
-	Het leveren van beschermmaterialen voor kwetsbare punten in het gebouw en inventaris;
-	Extra inpakmaterialen voor bescherming tegen beschadigingen en weersinvloeden van het te verhuizen meubilair en materialen;   
-	Het in en uitklaren van goederen uit de opslag;
-	Administratiekosten;
-	Belasting;
-	Premies;
-	Winst
-	Servicekosten en
-	Overheadkosten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</si>
</sst>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b/>
      <sz val="11"/>
      <color theme="1"/>
      <name val="Calibri"/>
      <family val="2"/>
      <scheme val="minor"/>
    </font>
    <font>
      <b/>
      <sz val="18"/>
      <color theme="1"/>
      <name val="Arial"/>
      <family val="2"/>
    </font>
    <font>
      <sz val="11"/>
      <color theme="1"/>
      <name val="Arial"/>
      <family val="2"/>
    </font>
    <font>
      <sz val="10"/>
      <color theme="1"/>
      <name val="Arial"/>
      <family val="2"/>
    </font>
    <font>
      <sz val="10"/>
      <color theme="1"/>
      <name val="Calibri"/>
      <family val="2"/>
      <scheme val="minor"/>
    </font>
    <font>
      <b/>
      <sz val="10"/>
      <color theme="1"/>
      <name val="Arial"/>
      <family val="2"/>
    </font>
    <font>
      <b/>
      <sz val="10"/>
      <color theme="1"/>
      <name val="Arial"/>
    </font>
  </fonts>
  <fills count="5">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0"/>
        <bgColor indexed="64"/>
      </patternFill>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1">
    <xf numFmtId="0" fontId="0" fillId="0" borderId="0"/>
  </cellStyleXfs>
  <cellXfs count="101">
    <xf numFmtId="0" fontId="0" fillId="0" borderId="0" xfId="0"/>
    <xf numFmtId="0" fontId="0" fillId="0" borderId="4" xfId="0" applyBorder="1"/>
    <xf numFmtId="0" fontId="0" fillId="0" borderId="5" xfId="0" applyBorder="1"/>
    <xf numFmtId="0" fontId="0" fillId="0" borderId="8" xfId="0" applyBorder="1"/>
    <xf numFmtId="44" fontId="0" fillId="0" borderId="0" xfId="0" applyNumberFormat="1"/>
    <xf numFmtId="0" fontId="2" fillId="0" borderId="6" xfId="0" applyFont="1" applyBorder="1"/>
    <xf numFmtId="0" fontId="0" fillId="0" borderId="7" xfId="0" applyBorder="1"/>
    <xf numFmtId="0" fontId="0" fillId="0" borderId="9" xfId="0" applyBorder="1"/>
    <xf numFmtId="0" fontId="0" fillId="0" borderId="10" xfId="0" applyBorder="1"/>
    <xf numFmtId="0" fontId="0" fillId="0" borderId="11" xfId="0" applyBorder="1"/>
    <xf numFmtId="0" fontId="0" fillId="0" borderId="6" xfId="0" applyBorder="1"/>
    <xf numFmtId="0" fontId="2" fillId="0" borderId="4" xfId="0" applyFont="1" applyBorder="1"/>
    <xf numFmtId="0" fontId="4" fillId="0" borderId="0" xfId="0" applyFont="1"/>
    <xf numFmtId="0" fontId="5" fillId="0" borderId="0" xfId="0" applyFont="1"/>
    <xf numFmtId="0" fontId="4" fillId="0" borderId="4" xfId="0" applyFont="1" applyBorder="1"/>
    <xf numFmtId="44" fontId="4" fillId="0" borderId="4" xfId="0" applyNumberFormat="1" applyFont="1" applyBorder="1"/>
    <xf numFmtId="44" fontId="4" fillId="0" borderId="0" xfId="0" applyNumberFormat="1" applyFont="1"/>
    <xf numFmtId="44" fontId="4" fillId="0" borderId="9" xfId="0" applyNumberFormat="1" applyFont="1" applyBorder="1"/>
    <xf numFmtId="0" fontId="4" fillId="0" borderId="5" xfId="0" applyFont="1" applyBorder="1"/>
    <xf numFmtId="44" fontId="4" fillId="0" borderId="5" xfId="0" applyNumberFormat="1" applyFont="1" applyBorder="1"/>
    <xf numFmtId="44" fontId="4" fillId="0" borderId="2" xfId="0" applyNumberFormat="1" applyFont="1" applyBorder="1"/>
    <xf numFmtId="9" fontId="4" fillId="0" borderId="0" xfId="0" applyNumberFormat="1" applyFont="1"/>
    <xf numFmtId="9" fontId="4" fillId="0" borderId="5" xfId="0" applyNumberFormat="1" applyFont="1" applyBorder="1"/>
    <xf numFmtId="0" fontId="4" fillId="0" borderId="8" xfId="0" applyFont="1" applyBorder="1"/>
    <xf numFmtId="0" fontId="5" fillId="0" borderId="8" xfId="0" applyFont="1" applyBorder="1"/>
    <xf numFmtId="44" fontId="4" fillId="3" borderId="2" xfId="0" applyNumberFormat="1" applyFont="1" applyFill="1" applyBorder="1"/>
    <xf numFmtId="0" fontId="0" fillId="3" borderId="3" xfId="0" applyFill="1" applyBorder="1"/>
    <xf numFmtId="44" fontId="6" fillId="3" borderId="2" xfId="0" applyNumberFormat="1" applyFont="1" applyFill="1" applyBorder="1"/>
    <xf numFmtId="0" fontId="0" fillId="3" borderId="11" xfId="0" applyFill="1" applyBorder="1"/>
    <xf numFmtId="0" fontId="0" fillId="3" borderId="7" xfId="0" applyFill="1" applyBorder="1"/>
    <xf numFmtId="44" fontId="6" fillId="3" borderId="3" xfId="0" applyNumberFormat="1" applyFont="1" applyFill="1" applyBorder="1"/>
    <xf numFmtId="0" fontId="0" fillId="3" borderId="4" xfId="0" applyFill="1" applyBorder="1"/>
    <xf numFmtId="0" fontId="0" fillId="3" borderId="8" xfId="0" applyFill="1" applyBorder="1"/>
    <xf numFmtId="0" fontId="0" fillId="3" borderId="0" xfId="0" applyFill="1"/>
    <xf numFmtId="0" fontId="0" fillId="3" borderId="9" xfId="0" applyFill="1" applyBorder="1"/>
    <xf numFmtId="0" fontId="0" fillId="3" borderId="10" xfId="0" applyFill="1" applyBorder="1"/>
    <xf numFmtId="0" fontId="0" fillId="3" borderId="5" xfId="0" applyFill="1" applyBorder="1"/>
    <xf numFmtId="0" fontId="1" fillId="3" borderId="6" xfId="0" applyFont="1" applyFill="1" applyBorder="1"/>
    <xf numFmtId="0" fontId="2" fillId="0" borderId="0" xfId="0" applyFont="1"/>
    <xf numFmtId="0" fontId="4" fillId="0" borderId="0" xfId="0" applyFont="1" applyAlignment="1">
      <alignment vertical="top" wrapText="1"/>
    </xf>
    <xf numFmtId="0" fontId="4" fillId="0" borderId="0" xfId="0" applyFont="1" applyAlignment="1">
      <alignment horizontal="center"/>
    </xf>
    <xf numFmtId="44" fontId="7" fillId="3" borderId="2" xfId="0" applyNumberFormat="1" applyFont="1" applyFill="1" applyBorder="1"/>
    <xf numFmtId="44" fontId="4" fillId="2" borderId="4" xfId="0" applyNumberFormat="1" applyFont="1" applyFill="1" applyBorder="1" applyProtection="1">
      <protection locked="0"/>
    </xf>
    <xf numFmtId="44" fontId="4" fillId="2" borderId="0" xfId="0" applyNumberFormat="1" applyFont="1" applyFill="1" applyProtection="1">
      <protection locked="0"/>
    </xf>
    <xf numFmtId="0" fontId="0" fillId="2" borderId="23" xfId="0" applyFill="1" applyBorder="1" applyProtection="1">
      <protection locked="0"/>
    </xf>
    <xf numFmtId="0" fontId="0" fillId="2" borderId="24" xfId="0" applyFill="1" applyBorder="1" applyProtection="1">
      <protection locked="0"/>
    </xf>
    <xf numFmtId="0" fontId="0" fillId="2" borderId="26" xfId="0" applyFill="1" applyBorder="1" applyProtection="1">
      <protection locked="0"/>
    </xf>
    <xf numFmtId="0" fontId="0" fillId="2" borderId="25" xfId="0" applyFill="1" applyBorder="1" applyProtection="1">
      <protection locked="0"/>
    </xf>
    <xf numFmtId="0" fontId="0" fillId="2" borderId="22" xfId="0" applyFill="1" applyBorder="1" applyProtection="1">
      <protection locked="0"/>
    </xf>
    <xf numFmtId="0" fontId="4" fillId="0" borderId="0" xfId="0" applyFont="1" applyAlignment="1">
      <alignment horizontal="left" vertical="top" wrapText="1"/>
    </xf>
    <xf numFmtId="0" fontId="4" fillId="0" borderId="13" xfId="0" applyFont="1" applyBorder="1" applyAlignment="1">
      <alignment horizontal="left" vertical="top"/>
    </xf>
    <xf numFmtId="0" fontId="4" fillId="0" borderId="14" xfId="0" applyFont="1" applyBorder="1" applyAlignment="1">
      <alignment horizontal="left" vertical="top"/>
    </xf>
    <xf numFmtId="0" fontId="4" fillId="0" borderId="16" xfId="0" applyFont="1" applyBorder="1" applyAlignment="1">
      <alignment horizontal="left" vertical="top"/>
    </xf>
    <xf numFmtId="0" fontId="4" fillId="0" borderId="12" xfId="0" applyFont="1" applyBorder="1" applyAlignment="1">
      <alignment horizontal="left" vertical="top"/>
    </xf>
    <xf numFmtId="0" fontId="4" fillId="2" borderId="14" xfId="0" applyFont="1" applyFill="1" applyBorder="1" applyAlignment="1" applyProtection="1">
      <alignment horizontal="center"/>
      <protection locked="0"/>
    </xf>
    <xf numFmtId="0" fontId="4" fillId="2" borderId="15" xfId="0" applyFont="1" applyFill="1" applyBorder="1" applyAlignment="1" applyProtection="1">
      <alignment horizontal="center"/>
      <protection locked="0"/>
    </xf>
    <xf numFmtId="0" fontId="4" fillId="2" borderId="12" xfId="0" applyFont="1" applyFill="1" applyBorder="1" applyAlignment="1" applyProtection="1">
      <alignment horizontal="center"/>
      <protection locked="0"/>
    </xf>
    <xf numFmtId="0" fontId="4" fillId="2" borderId="17" xfId="0" applyFont="1" applyFill="1" applyBorder="1" applyAlignment="1" applyProtection="1">
      <alignment horizontal="center"/>
      <protection locked="0"/>
    </xf>
    <xf numFmtId="0" fontId="4" fillId="0" borderId="16" xfId="0" applyFont="1" applyBorder="1" applyAlignment="1">
      <alignment horizontal="left"/>
    </xf>
    <xf numFmtId="0" fontId="4" fillId="0" borderId="12" xfId="0" applyFont="1" applyBorder="1" applyAlignment="1">
      <alignment horizontal="left"/>
    </xf>
    <xf numFmtId="0" fontId="4" fillId="0" borderId="20" xfId="0" applyFont="1" applyBorder="1" applyAlignment="1">
      <alignment horizontal="left"/>
    </xf>
    <xf numFmtId="0" fontId="4" fillId="0" borderId="21" xfId="0" applyFont="1" applyBorder="1" applyAlignment="1">
      <alignment horizontal="left"/>
    </xf>
    <xf numFmtId="0" fontId="4" fillId="2" borderId="18" xfId="0" applyFont="1" applyFill="1" applyBorder="1" applyAlignment="1" applyProtection="1">
      <alignment horizontal="center"/>
      <protection locked="0"/>
    </xf>
    <xf numFmtId="0" fontId="4" fillId="2" borderId="19" xfId="0" applyFont="1" applyFill="1" applyBorder="1" applyAlignment="1" applyProtection="1">
      <alignment horizontal="center"/>
      <protection locked="0"/>
    </xf>
    <xf numFmtId="0" fontId="3" fillId="0" borderId="0" xfId="0" applyFont="1" applyAlignment="1">
      <alignment horizontal="center"/>
    </xf>
    <xf numFmtId="0" fontId="3" fillId="0" borderId="0" xfId="0" applyFont="1" applyAlignment="1">
      <alignment horizontal="left" vertical="top" wrapText="1"/>
    </xf>
    <xf numFmtId="0" fontId="4" fillId="0" borderId="8" xfId="0" applyFont="1" applyBorder="1" applyAlignment="1">
      <alignment horizontal="left" vertical="top" wrapText="1"/>
    </xf>
    <xf numFmtId="0" fontId="6" fillId="3" borderId="1" xfId="0" applyFont="1" applyFill="1" applyBorder="1" applyAlignment="1">
      <alignment horizontal="left"/>
    </xf>
    <xf numFmtId="0" fontId="6" fillId="3" borderId="2" xfId="0" applyFont="1" applyFill="1" applyBorder="1" applyAlignment="1">
      <alignment horizontal="left"/>
    </xf>
    <xf numFmtId="0" fontId="6" fillId="3" borderId="3" xfId="0" applyFont="1" applyFill="1" applyBorder="1" applyAlignment="1">
      <alignment horizontal="left"/>
    </xf>
    <xf numFmtId="0" fontId="4" fillId="0" borderId="10" xfId="0" applyFont="1" applyBorder="1" applyAlignment="1">
      <alignment horizontal="left" vertical="top" wrapText="1"/>
    </xf>
    <xf numFmtId="0" fontId="4" fillId="0" borderId="5" xfId="0" applyFont="1" applyBorder="1" applyAlignment="1">
      <alignment horizontal="left" vertical="top" wrapText="1"/>
    </xf>
    <xf numFmtId="0" fontId="4" fillId="0" borderId="11" xfId="0" applyFont="1" applyBorder="1" applyAlignment="1">
      <alignment horizontal="left" vertical="top" wrapText="1"/>
    </xf>
    <xf numFmtId="0" fontId="4" fillId="0" borderId="9" xfId="0" applyFont="1" applyBorder="1" applyAlignment="1">
      <alignment horizontal="left" vertical="top" wrapText="1"/>
    </xf>
    <xf numFmtId="0" fontId="4" fillId="0" borderId="0" xfId="0" applyFont="1" applyAlignment="1">
      <alignment horizontal="left" vertical="top"/>
    </xf>
    <xf numFmtId="0" fontId="4" fillId="0" borderId="9" xfId="0" applyFont="1" applyBorder="1" applyAlignment="1">
      <alignment horizontal="left" vertical="top"/>
    </xf>
    <xf numFmtId="0" fontId="4" fillId="4" borderId="12" xfId="0" applyFont="1" applyFill="1" applyBorder="1" applyAlignment="1">
      <alignment horizontal="center"/>
    </xf>
    <xf numFmtId="0" fontId="4" fillId="4" borderId="17" xfId="0" applyFont="1" applyFill="1" applyBorder="1" applyAlignment="1">
      <alignment horizontal="center"/>
    </xf>
    <xf numFmtId="0" fontId="4" fillId="4" borderId="14" xfId="0" applyFont="1" applyFill="1" applyBorder="1" applyAlignment="1">
      <alignment horizontal="center"/>
    </xf>
    <xf numFmtId="0" fontId="4" fillId="4" borderId="15" xfId="0" applyFont="1" applyFill="1" applyBorder="1" applyAlignment="1">
      <alignment horizontal="center"/>
    </xf>
    <xf numFmtId="0" fontId="6" fillId="3" borderId="1" xfId="0" applyFont="1" applyFill="1" applyBorder="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xf numFmtId="0" fontId="4" fillId="0" borderId="6" xfId="0" applyFont="1" applyBorder="1" applyAlignment="1">
      <alignment horizontal="center" vertical="top" wrapText="1"/>
    </xf>
    <xf numFmtId="0" fontId="4" fillId="0" borderId="10" xfId="0"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4" fillId="0" borderId="4" xfId="0" applyFont="1" applyBorder="1" applyAlignment="1">
      <alignment horizontal="center" vertical="top"/>
    </xf>
    <xf numFmtId="0" fontId="4" fillId="0" borderId="5" xfId="0" applyFont="1" applyBorder="1" applyAlignment="1">
      <alignment horizontal="center" vertical="top"/>
    </xf>
    <xf numFmtId="0" fontId="4" fillId="0" borderId="4" xfId="0" applyFont="1" applyBorder="1" applyAlignment="1">
      <alignment horizontal="left" vertical="top" wrapText="1"/>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8" xfId="0" applyFont="1" applyBorder="1" applyAlignment="1">
      <alignment horizontal="left" vertical="top"/>
    </xf>
    <xf numFmtId="0" fontId="4" fillId="0" borderId="10" xfId="0" applyFont="1" applyBorder="1" applyAlignment="1">
      <alignment horizontal="left" vertical="top"/>
    </xf>
    <xf numFmtId="0" fontId="4" fillId="0" borderId="5" xfId="0" applyFont="1" applyBorder="1" applyAlignment="1">
      <alignment horizontal="left" vertical="top"/>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7" xfId="0" applyFont="1" applyBorder="1" applyAlignment="1">
      <alignment horizontal="center" vertical="top"/>
    </xf>
    <xf numFmtId="0" fontId="4" fillId="0" borderId="9" xfId="0" applyFont="1" applyBorder="1" applyAlignment="1">
      <alignment horizontal="center" vertical="top"/>
    </xf>
    <xf numFmtId="0" fontId="4" fillId="0" borderId="11" xfId="0" applyFont="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10</xdr:col>
      <xdr:colOff>11430</xdr:colOff>
      <xdr:row>1</xdr:row>
      <xdr:rowOff>114300</xdr:rowOff>
    </xdr:from>
    <xdr:to>
      <xdr:col>11</xdr:col>
      <xdr:colOff>123825</xdr:colOff>
      <xdr:row>5</xdr:row>
      <xdr:rowOff>3811</xdr:rowOff>
    </xdr:to>
    <xdr:grpSp>
      <xdr:nvGrpSpPr>
        <xdr:cNvPr id="2" name="Groep 1">
          <a:extLst>
            <a:ext uri="{FF2B5EF4-FFF2-40B4-BE49-F238E27FC236}">
              <a16:creationId xmlns:a16="http://schemas.microsoft.com/office/drawing/2014/main" id="{DC227C52-72CD-48C9-A488-5946E4E37A6A}"/>
            </a:ext>
          </a:extLst>
        </xdr:cNvPr>
        <xdr:cNvGrpSpPr/>
      </xdr:nvGrpSpPr>
      <xdr:grpSpPr>
        <a:xfrm>
          <a:off x="9164955" y="314325"/>
          <a:ext cx="721995" cy="756286"/>
          <a:chOff x="0" y="0"/>
          <a:chExt cx="600710" cy="572770"/>
        </a:xfrm>
      </xdr:grpSpPr>
      <xdr:sp macro="" textlink="">
        <xdr:nvSpPr>
          <xdr:cNvPr id="3" name="Freeform 16">
            <a:extLst>
              <a:ext uri="{FF2B5EF4-FFF2-40B4-BE49-F238E27FC236}">
                <a16:creationId xmlns:a16="http://schemas.microsoft.com/office/drawing/2014/main" id="{FD931A50-9636-47B5-9284-6C0B71610B91}"/>
              </a:ext>
            </a:extLst>
          </xdr:cNvPr>
          <xdr:cNvSpPr>
            <a:spLocks/>
          </xdr:cNvSpPr>
        </xdr:nvSpPr>
        <xdr:spPr bwMode="auto">
          <a:xfrm>
            <a:off x="495300" y="0"/>
            <a:ext cx="105410" cy="153670"/>
          </a:xfrm>
          <a:custGeom>
            <a:avLst/>
            <a:gdLst>
              <a:gd name="T0" fmla="*/ 305 w 332"/>
              <a:gd name="T1" fmla="*/ 375 h 484"/>
              <a:gd name="T2" fmla="*/ 332 w 332"/>
              <a:gd name="T3" fmla="*/ 338 h 484"/>
              <a:gd name="T4" fmla="*/ 332 w 332"/>
              <a:gd name="T5" fmla="*/ 42 h 484"/>
              <a:gd name="T6" fmla="*/ 315 w 332"/>
              <a:gd name="T7" fmla="*/ 10 h 484"/>
              <a:gd name="T8" fmla="*/ 280 w 332"/>
              <a:gd name="T9" fmla="*/ 5 h 484"/>
              <a:gd name="T10" fmla="*/ 0 w 332"/>
              <a:gd name="T11" fmla="*/ 107 h 484"/>
              <a:gd name="T12" fmla="*/ 0 w 332"/>
              <a:gd name="T13" fmla="*/ 484 h 484"/>
              <a:gd name="T14" fmla="*/ 305 w 332"/>
              <a:gd name="T15" fmla="*/ 375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375"/>
                </a:moveTo>
                <a:cubicBezTo>
                  <a:pt x="321" y="369"/>
                  <a:pt x="332" y="355"/>
                  <a:pt x="332" y="338"/>
                </a:cubicBezTo>
                <a:cubicBezTo>
                  <a:pt x="332" y="42"/>
                  <a:pt x="332" y="42"/>
                  <a:pt x="332" y="42"/>
                </a:cubicBezTo>
                <a:cubicBezTo>
                  <a:pt x="332" y="29"/>
                  <a:pt x="325" y="17"/>
                  <a:pt x="315" y="10"/>
                </a:cubicBezTo>
                <a:cubicBezTo>
                  <a:pt x="305" y="2"/>
                  <a:pt x="292" y="0"/>
                  <a:pt x="280" y="5"/>
                </a:cubicBezTo>
                <a:cubicBezTo>
                  <a:pt x="0" y="107"/>
                  <a:pt x="0" y="107"/>
                  <a:pt x="0" y="107"/>
                </a:cubicBezTo>
                <a:cubicBezTo>
                  <a:pt x="0" y="484"/>
                  <a:pt x="0" y="484"/>
                  <a:pt x="0" y="484"/>
                </a:cubicBezTo>
                <a:lnTo>
                  <a:pt x="305" y="375"/>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4" name="Freeform 17">
            <a:extLst>
              <a:ext uri="{FF2B5EF4-FFF2-40B4-BE49-F238E27FC236}">
                <a16:creationId xmlns:a16="http://schemas.microsoft.com/office/drawing/2014/main" id="{7DCB7197-2D20-48EE-EE5B-2470BD627A69}"/>
              </a:ext>
            </a:extLst>
          </xdr:cNvPr>
          <xdr:cNvSpPr>
            <a:spLocks/>
          </xdr:cNvSpPr>
        </xdr:nvSpPr>
        <xdr:spPr bwMode="auto">
          <a:xfrm>
            <a:off x="0" y="57150"/>
            <a:ext cx="424180" cy="458470"/>
          </a:xfrm>
          <a:custGeom>
            <a:avLst/>
            <a:gdLst>
              <a:gd name="T0" fmla="*/ 0 w 1339"/>
              <a:gd name="T1" fmla="*/ 842 h 1442"/>
              <a:gd name="T2" fmla="*/ 103 w 1339"/>
              <a:gd name="T3" fmla="*/ 989 h 1442"/>
              <a:gd name="T4" fmla="*/ 1339 w 1339"/>
              <a:gd name="T5" fmla="*/ 1442 h 1442"/>
              <a:gd name="T6" fmla="*/ 1339 w 1339"/>
              <a:gd name="T7" fmla="*/ 1066 h 1442"/>
              <a:gd name="T8" fmla="*/ 371 w 1339"/>
              <a:gd name="T9" fmla="*/ 721 h 1442"/>
              <a:gd name="T10" fmla="*/ 1339 w 1339"/>
              <a:gd name="T11" fmla="*/ 375 h 1442"/>
              <a:gd name="T12" fmla="*/ 1339 w 1339"/>
              <a:gd name="T13" fmla="*/ 0 h 1442"/>
              <a:gd name="T14" fmla="*/ 103 w 1339"/>
              <a:gd name="T15" fmla="*/ 452 h 1442"/>
              <a:gd name="T16" fmla="*/ 0 w 1339"/>
              <a:gd name="T17" fmla="*/ 600 h 1442"/>
              <a:gd name="T18" fmla="*/ 0 w 1339"/>
              <a:gd name="T19" fmla="*/ 842 h 14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339" h="1442">
                <a:moveTo>
                  <a:pt x="0" y="842"/>
                </a:moveTo>
                <a:cubicBezTo>
                  <a:pt x="0" y="903"/>
                  <a:pt x="46" y="969"/>
                  <a:pt x="103" y="989"/>
                </a:cubicBezTo>
                <a:cubicBezTo>
                  <a:pt x="1339" y="1442"/>
                  <a:pt x="1339" y="1442"/>
                  <a:pt x="1339" y="1442"/>
                </a:cubicBezTo>
                <a:cubicBezTo>
                  <a:pt x="1339" y="1066"/>
                  <a:pt x="1339" y="1066"/>
                  <a:pt x="1339" y="1066"/>
                </a:cubicBezTo>
                <a:cubicBezTo>
                  <a:pt x="371" y="721"/>
                  <a:pt x="371" y="721"/>
                  <a:pt x="371" y="721"/>
                </a:cubicBezTo>
                <a:cubicBezTo>
                  <a:pt x="1339" y="375"/>
                  <a:pt x="1339" y="375"/>
                  <a:pt x="1339" y="375"/>
                </a:cubicBezTo>
                <a:cubicBezTo>
                  <a:pt x="1339" y="0"/>
                  <a:pt x="1339" y="0"/>
                  <a:pt x="1339" y="0"/>
                </a:cubicBezTo>
                <a:cubicBezTo>
                  <a:pt x="103" y="452"/>
                  <a:pt x="103" y="452"/>
                  <a:pt x="103" y="452"/>
                </a:cubicBezTo>
                <a:cubicBezTo>
                  <a:pt x="46" y="473"/>
                  <a:pt x="0" y="539"/>
                  <a:pt x="0" y="600"/>
                </a:cubicBezTo>
                <a:lnTo>
                  <a:pt x="0" y="842"/>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5" name="Freeform 18">
            <a:extLst>
              <a:ext uri="{FF2B5EF4-FFF2-40B4-BE49-F238E27FC236}">
                <a16:creationId xmlns:a16="http://schemas.microsoft.com/office/drawing/2014/main" id="{9DEBC739-54DA-C55F-4806-D54461C94071}"/>
              </a:ext>
            </a:extLst>
          </xdr:cNvPr>
          <xdr:cNvSpPr>
            <a:spLocks/>
          </xdr:cNvSpPr>
        </xdr:nvSpPr>
        <xdr:spPr bwMode="auto">
          <a:xfrm>
            <a:off x="495300" y="419100"/>
            <a:ext cx="105410" cy="153670"/>
          </a:xfrm>
          <a:custGeom>
            <a:avLst/>
            <a:gdLst>
              <a:gd name="T0" fmla="*/ 305 w 332"/>
              <a:gd name="T1" fmla="*/ 110 h 484"/>
              <a:gd name="T2" fmla="*/ 332 w 332"/>
              <a:gd name="T3" fmla="*/ 147 h 484"/>
              <a:gd name="T4" fmla="*/ 332 w 332"/>
              <a:gd name="T5" fmla="*/ 443 h 484"/>
              <a:gd name="T6" fmla="*/ 315 w 332"/>
              <a:gd name="T7" fmla="*/ 475 h 484"/>
              <a:gd name="T8" fmla="*/ 280 w 332"/>
              <a:gd name="T9" fmla="*/ 480 h 484"/>
              <a:gd name="T10" fmla="*/ 0 w 332"/>
              <a:gd name="T11" fmla="*/ 377 h 484"/>
              <a:gd name="T12" fmla="*/ 0 w 332"/>
              <a:gd name="T13" fmla="*/ 0 h 484"/>
              <a:gd name="T14" fmla="*/ 305 w 332"/>
              <a:gd name="T15" fmla="*/ 110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110"/>
                </a:moveTo>
                <a:cubicBezTo>
                  <a:pt x="321" y="115"/>
                  <a:pt x="332" y="130"/>
                  <a:pt x="332" y="147"/>
                </a:cubicBezTo>
                <a:cubicBezTo>
                  <a:pt x="332" y="443"/>
                  <a:pt x="332" y="443"/>
                  <a:pt x="332" y="443"/>
                </a:cubicBezTo>
                <a:cubicBezTo>
                  <a:pt x="332" y="456"/>
                  <a:pt x="325" y="468"/>
                  <a:pt x="315" y="475"/>
                </a:cubicBezTo>
                <a:cubicBezTo>
                  <a:pt x="305" y="482"/>
                  <a:pt x="292" y="484"/>
                  <a:pt x="280" y="480"/>
                </a:cubicBezTo>
                <a:cubicBezTo>
                  <a:pt x="0" y="377"/>
                  <a:pt x="0" y="377"/>
                  <a:pt x="0" y="377"/>
                </a:cubicBezTo>
                <a:cubicBezTo>
                  <a:pt x="0" y="0"/>
                  <a:pt x="0" y="0"/>
                  <a:pt x="0" y="0"/>
                </a:cubicBezTo>
                <a:lnTo>
                  <a:pt x="305" y="110"/>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83343</xdr:colOff>
      <xdr:row>1</xdr:row>
      <xdr:rowOff>107157</xdr:rowOff>
    </xdr:from>
    <xdr:to>
      <xdr:col>10</xdr:col>
      <xdr:colOff>198120</xdr:colOff>
      <xdr:row>4</xdr:row>
      <xdr:rowOff>184786</xdr:rowOff>
    </xdr:to>
    <xdr:grpSp>
      <xdr:nvGrpSpPr>
        <xdr:cNvPr id="6" name="Groep 5">
          <a:extLst>
            <a:ext uri="{FF2B5EF4-FFF2-40B4-BE49-F238E27FC236}">
              <a16:creationId xmlns:a16="http://schemas.microsoft.com/office/drawing/2014/main" id="{D05B2EDD-6675-45D3-AF1A-66888DA14EE4}"/>
            </a:ext>
          </a:extLst>
        </xdr:cNvPr>
        <xdr:cNvGrpSpPr/>
      </xdr:nvGrpSpPr>
      <xdr:grpSpPr>
        <a:xfrm>
          <a:off x="11727656" y="309563"/>
          <a:ext cx="721995" cy="756286"/>
          <a:chOff x="0" y="0"/>
          <a:chExt cx="600710" cy="572770"/>
        </a:xfrm>
      </xdr:grpSpPr>
      <xdr:sp macro="" textlink="">
        <xdr:nvSpPr>
          <xdr:cNvPr id="7" name="Freeform 16">
            <a:extLst>
              <a:ext uri="{FF2B5EF4-FFF2-40B4-BE49-F238E27FC236}">
                <a16:creationId xmlns:a16="http://schemas.microsoft.com/office/drawing/2014/main" id="{3EC56029-C974-F3E9-9AF6-2089F954C1B8}"/>
              </a:ext>
            </a:extLst>
          </xdr:cNvPr>
          <xdr:cNvSpPr>
            <a:spLocks/>
          </xdr:cNvSpPr>
        </xdr:nvSpPr>
        <xdr:spPr bwMode="auto">
          <a:xfrm>
            <a:off x="495300" y="0"/>
            <a:ext cx="105410" cy="153670"/>
          </a:xfrm>
          <a:custGeom>
            <a:avLst/>
            <a:gdLst>
              <a:gd name="T0" fmla="*/ 305 w 332"/>
              <a:gd name="T1" fmla="*/ 375 h 484"/>
              <a:gd name="T2" fmla="*/ 332 w 332"/>
              <a:gd name="T3" fmla="*/ 338 h 484"/>
              <a:gd name="T4" fmla="*/ 332 w 332"/>
              <a:gd name="T5" fmla="*/ 42 h 484"/>
              <a:gd name="T6" fmla="*/ 315 w 332"/>
              <a:gd name="T7" fmla="*/ 10 h 484"/>
              <a:gd name="T8" fmla="*/ 280 w 332"/>
              <a:gd name="T9" fmla="*/ 5 h 484"/>
              <a:gd name="T10" fmla="*/ 0 w 332"/>
              <a:gd name="T11" fmla="*/ 107 h 484"/>
              <a:gd name="T12" fmla="*/ 0 w 332"/>
              <a:gd name="T13" fmla="*/ 484 h 484"/>
              <a:gd name="T14" fmla="*/ 305 w 332"/>
              <a:gd name="T15" fmla="*/ 375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375"/>
                </a:moveTo>
                <a:cubicBezTo>
                  <a:pt x="321" y="369"/>
                  <a:pt x="332" y="355"/>
                  <a:pt x="332" y="338"/>
                </a:cubicBezTo>
                <a:cubicBezTo>
                  <a:pt x="332" y="42"/>
                  <a:pt x="332" y="42"/>
                  <a:pt x="332" y="42"/>
                </a:cubicBezTo>
                <a:cubicBezTo>
                  <a:pt x="332" y="29"/>
                  <a:pt x="325" y="17"/>
                  <a:pt x="315" y="10"/>
                </a:cubicBezTo>
                <a:cubicBezTo>
                  <a:pt x="305" y="2"/>
                  <a:pt x="292" y="0"/>
                  <a:pt x="280" y="5"/>
                </a:cubicBezTo>
                <a:cubicBezTo>
                  <a:pt x="0" y="107"/>
                  <a:pt x="0" y="107"/>
                  <a:pt x="0" y="107"/>
                </a:cubicBezTo>
                <a:cubicBezTo>
                  <a:pt x="0" y="484"/>
                  <a:pt x="0" y="484"/>
                  <a:pt x="0" y="484"/>
                </a:cubicBezTo>
                <a:lnTo>
                  <a:pt x="305" y="375"/>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8" name="Freeform 17">
            <a:extLst>
              <a:ext uri="{FF2B5EF4-FFF2-40B4-BE49-F238E27FC236}">
                <a16:creationId xmlns:a16="http://schemas.microsoft.com/office/drawing/2014/main" id="{A8995EC6-FDA8-565D-F215-73E0F11864BF}"/>
              </a:ext>
            </a:extLst>
          </xdr:cNvPr>
          <xdr:cNvSpPr>
            <a:spLocks/>
          </xdr:cNvSpPr>
        </xdr:nvSpPr>
        <xdr:spPr bwMode="auto">
          <a:xfrm>
            <a:off x="0" y="57150"/>
            <a:ext cx="424180" cy="458470"/>
          </a:xfrm>
          <a:custGeom>
            <a:avLst/>
            <a:gdLst>
              <a:gd name="T0" fmla="*/ 0 w 1339"/>
              <a:gd name="T1" fmla="*/ 842 h 1442"/>
              <a:gd name="T2" fmla="*/ 103 w 1339"/>
              <a:gd name="T3" fmla="*/ 989 h 1442"/>
              <a:gd name="T4" fmla="*/ 1339 w 1339"/>
              <a:gd name="T5" fmla="*/ 1442 h 1442"/>
              <a:gd name="T6" fmla="*/ 1339 w 1339"/>
              <a:gd name="T7" fmla="*/ 1066 h 1442"/>
              <a:gd name="T8" fmla="*/ 371 w 1339"/>
              <a:gd name="T9" fmla="*/ 721 h 1442"/>
              <a:gd name="T10" fmla="*/ 1339 w 1339"/>
              <a:gd name="T11" fmla="*/ 375 h 1442"/>
              <a:gd name="T12" fmla="*/ 1339 w 1339"/>
              <a:gd name="T13" fmla="*/ 0 h 1442"/>
              <a:gd name="T14" fmla="*/ 103 w 1339"/>
              <a:gd name="T15" fmla="*/ 452 h 1442"/>
              <a:gd name="T16" fmla="*/ 0 w 1339"/>
              <a:gd name="T17" fmla="*/ 600 h 1442"/>
              <a:gd name="T18" fmla="*/ 0 w 1339"/>
              <a:gd name="T19" fmla="*/ 842 h 14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339" h="1442">
                <a:moveTo>
                  <a:pt x="0" y="842"/>
                </a:moveTo>
                <a:cubicBezTo>
                  <a:pt x="0" y="903"/>
                  <a:pt x="46" y="969"/>
                  <a:pt x="103" y="989"/>
                </a:cubicBezTo>
                <a:cubicBezTo>
                  <a:pt x="1339" y="1442"/>
                  <a:pt x="1339" y="1442"/>
                  <a:pt x="1339" y="1442"/>
                </a:cubicBezTo>
                <a:cubicBezTo>
                  <a:pt x="1339" y="1066"/>
                  <a:pt x="1339" y="1066"/>
                  <a:pt x="1339" y="1066"/>
                </a:cubicBezTo>
                <a:cubicBezTo>
                  <a:pt x="371" y="721"/>
                  <a:pt x="371" y="721"/>
                  <a:pt x="371" y="721"/>
                </a:cubicBezTo>
                <a:cubicBezTo>
                  <a:pt x="1339" y="375"/>
                  <a:pt x="1339" y="375"/>
                  <a:pt x="1339" y="375"/>
                </a:cubicBezTo>
                <a:cubicBezTo>
                  <a:pt x="1339" y="0"/>
                  <a:pt x="1339" y="0"/>
                  <a:pt x="1339" y="0"/>
                </a:cubicBezTo>
                <a:cubicBezTo>
                  <a:pt x="103" y="452"/>
                  <a:pt x="103" y="452"/>
                  <a:pt x="103" y="452"/>
                </a:cubicBezTo>
                <a:cubicBezTo>
                  <a:pt x="46" y="473"/>
                  <a:pt x="0" y="539"/>
                  <a:pt x="0" y="600"/>
                </a:cubicBezTo>
                <a:lnTo>
                  <a:pt x="0" y="842"/>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9" name="Freeform 18">
            <a:extLst>
              <a:ext uri="{FF2B5EF4-FFF2-40B4-BE49-F238E27FC236}">
                <a16:creationId xmlns:a16="http://schemas.microsoft.com/office/drawing/2014/main" id="{42AB7CE4-9C0B-CF7C-02E9-23FD0255C156}"/>
              </a:ext>
            </a:extLst>
          </xdr:cNvPr>
          <xdr:cNvSpPr>
            <a:spLocks/>
          </xdr:cNvSpPr>
        </xdr:nvSpPr>
        <xdr:spPr bwMode="auto">
          <a:xfrm>
            <a:off x="495300" y="419100"/>
            <a:ext cx="105410" cy="153670"/>
          </a:xfrm>
          <a:custGeom>
            <a:avLst/>
            <a:gdLst>
              <a:gd name="T0" fmla="*/ 305 w 332"/>
              <a:gd name="T1" fmla="*/ 110 h 484"/>
              <a:gd name="T2" fmla="*/ 332 w 332"/>
              <a:gd name="T3" fmla="*/ 147 h 484"/>
              <a:gd name="T4" fmla="*/ 332 w 332"/>
              <a:gd name="T5" fmla="*/ 443 h 484"/>
              <a:gd name="T6" fmla="*/ 315 w 332"/>
              <a:gd name="T7" fmla="*/ 475 h 484"/>
              <a:gd name="T8" fmla="*/ 280 w 332"/>
              <a:gd name="T9" fmla="*/ 480 h 484"/>
              <a:gd name="T10" fmla="*/ 0 w 332"/>
              <a:gd name="T11" fmla="*/ 377 h 484"/>
              <a:gd name="T12" fmla="*/ 0 w 332"/>
              <a:gd name="T13" fmla="*/ 0 h 484"/>
              <a:gd name="T14" fmla="*/ 305 w 332"/>
              <a:gd name="T15" fmla="*/ 110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110"/>
                </a:moveTo>
                <a:cubicBezTo>
                  <a:pt x="321" y="115"/>
                  <a:pt x="332" y="130"/>
                  <a:pt x="332" y="147"/>
                </a:cubicBezTo>
                <a:cubicBezTo>
                  <a:pt x="332" y="443"/>
                  <a:pt x="332" y="443"/>
                  <a:pt x="332" y="443"/>
                </a:cubicBezTo>
                <a:cubicBezTo>
                  <a:pt x="332" y="456"/>
                  <a:pt x="325" y="468"/>
                  <a:pt x="315" y="475"/>
                </a:cubicBezTo>
                <a:cubicBezTo>
                  <a:pt x="305" y="482"/>
                  <a:pt x="292" y="484"/>
                  <a:pt x="280" y="480"/>
                </a:cubicBezTo>
                <a:cubicBezTo>
                  <a:pt x="0" y="377"/>
                  <a:pt x="0" y="377"/>
                  <a:pt x="0" y="377"/>
                </a:cubicBezTo>
                <a:cubicBezTo>
                  <a:pt x="0" y="0"/>
                  <a:pt x="0" y="0"/>
                  <a:pt x="0" y="0"/>
                </a:cubicBezTo>
                <a:lnTo>
                  <a:pt x="305" y="110"/>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258536</xdr:colOff>
      <xdr:row>1</xdr:row>
      <xdr:rowOff>163286</xdr:rowOff>
    </xdr:from>
    <xdr:to>
      <xdr:col>11</xdr:col>
      <xdr:colOff>218531</xdr:colOff>
      <xdr:row>5</xdr:row>
      <xdr:rowOff>157572</xdr:rowOff>
    </xdr:to>
    <xdr:grpSp>
      <xdr:nvGrpSpPr>
        <xdr:cNvPr id="2" name="Groep 1">
          <a:extLst>
            <a:ext uri="{FF2B5EF4-FFF2-40B4-BE49-F238E27FC236}">
              <a16:creationId xmlns:a16="http://schemas.microsoft.com/office/drawing/2014/main" id="{9B1192C5-B049-4BDF-92E5-5C3ADD22D51B}"/>
            </a:ext>
          </a:extLst>
        </xdr:cNvPr>
        <xdr:cNvGrpSpPr/>
      </xdr:nvGrpSpPr>
      <xdr:grpSpPr>
        <a:xfrm>
          <a:off x="17820255" y="365692"/>
          <a:ext cx="721995" cy="756286"/>
          <a:chOff x="0" y="0"/>
          <a:chExt cx="600710" cy="572770"/>
        </a:xfrm>
      </xdr:grpSpPr>
      <xdr:sp macro="" textlink="">
        <xdr:nvSpPr>
          <xdr:cNvPr id="3" name="Freeform 16">
            <a:extLst>
              <a:ext uri="{FF2B5EF4-FFF2-40B4-BE49-F238E27FC236}">
                <a16:creationId xmlns:a16="http://schemas.microsoft.com/office/drawing/2014/main" id="{7D2F4A13-BF51-D461-9E97-80A469BEE10D}"/>
              </a:ext>
            </a:extLst>
          </xdr:cNvPr>
          <xdr:cNvSpPr>
            <a:spLocks/>
          </xdr:cNvSpPr>
        </xdr:nvSpPr>
        <xdr:spPr bwMode="auto">
          <a:xfrm>
            <a:off x="495300" y="0"/>
            <a:ext cx="105410" cy="153670"/>
          </a:xfrm>
          <a:custGeom>
            <a:avLst/>
            <a:gdLst>
              <a:gd name="T0" fmla="*/ 305 w 332"/>
              <a:gd name="T1" fmla="*/ 375 h 484"/>
              <a:gd name="T2" fmla="*/ 332 w 332"/>
              <a:gd name="T3" fmla="*/ 338 h 484"/>
              <a:gd name="T4" fmla="*/ 332 w 332"/>
              <a:gd name="T5" fmla="*/ 42 h 484"/>
              <a:gd name="T6" fmla="*/ 315 w 332"/>
              <a:gd name="T7" fmla="*/ 10 h 484"/>
              <a:gd name="T8" fmla="*/ 280 w 332"/>
              <a:gd name="T9" fmla="*/ 5 h 484"/>
              <a:gd name="T10" fmla="*/ 0 w 332"/>
              <a:gd name="T11" fmla="*/ 107 h 484"/>
              <a:gd name="T12" fmla="*/ 0 w 332"/>
              <a:gd name="T13" fmla="*/ 484 h 484"/>
              <a:gd name="T14" fmla="*/ 305 w 332"/>
              <a:gd name="T15" fmla="*/ 375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375"/>
                </a:moveTo>
                <a:cubicBezTo>
                  <a:pt x="321" y="369"/>
                  <a:pt x="332" y="355"/>
                  <a:pt x="332" y="338"/>
                </a:cubicBezTo>
                <a:cubicBezTo>
                  <a:pt x="332" y="42"/>
                  <a:pt x="332" y="42"/>
                  <a:pt x="332" y="42"/>
                </a:cubicBezTo>
                <a:cubicBezTo>
                  <a:pt x="332" y="29"/>
                  <a:pt x="325" y="17"/>
                  <a:pt x="315" y="10"/>
                </a:cubicBezTo>
                <a:cubicBezTo>
                  <a:pt x="305" y="2"/>
                  <a:pt x="292" y="0"/>
                  <a:pt x="280" y="5"/>
                </a:cubicBezTo>
                <a:cubicBezTo>
                  <a:pt x="0" y="107"/>
                  <a:pt x="0" y="107"/>
                  <a:pt x="0" y="107"/>
                </a:cubicBezTo>
                <a:cubicBezTo>
                  <a:pt x="0" y="484"/>
                  <a:pt x="0" y="484"/>
                  <a:pt x="0" y="484"/>
                </a:cubicBezTo>
                <a:lnTo>
                  <a:pt x="305" y="375"/>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4" name="Freeform 17">
            <a:extLst>
              <a:ext uri="{FF2B5EF4-FFF2-40B4-BE49-F238E27FC236}">
                <a16:creationId xmlns:a16="http://schemas.microsoft.com/office/drawing/2014/main" id="{1681E010-3F91-7E5A-0D8B-5463ECC62B3F}"/>
              </a:ext>
            </a:extLst>
          </xdr:cNvPr>
          <xdr:cNvSpPr>
            <a:spLocks/>
          </xdr:cNvSpPr>
        </xdr:nvSpPr>
        <xdr:spPr bwMode="auto">
          <a:xfrm>
            <a:off x="0" y="57150"/>
            <a:ext cx="424180" cy="458470"/>
          </a:xfrm>
          <a:custGeom>
            <a:avLst/>
            <a:gdLst>
              <a:gd name="T0" fmla="*/ 0 w 1339"/>
              <a:gd name="T1" fmla="*/ 842 h 1442"/>
              <a:gd name="T2" fmla="*/ 103 w 1339"/>
              <a:gd name="T3" fmla="*/ 989 h 1442"/>
              <a:gd name="T4" fmla="*/ 1339 w 1339"/>
              <a:gd name="T5" fmla="*/ 1442 h 1442"/>
              <a:gd name="T6" fmla="*/ 1339 w 1339"/>
              <a:gd name="T7" fmla="*/ 1066 h 1442"/>
              <a:gd name="T8" fmla="*/ 371 w 1339"/>
              <a:gd name="T9" fmla="*/ 721 h 1442"/>
              <a:gd name="T10" fmla="*/ 1339 w 1339"/>
              <a:gd name="T11" fmla="*/ 375 h 1442"/>
              <a:gd name="T12" fmla="*/ 1339 w 1339"/>
              <a:gd name="T13" fmla="*/ 0 h 1442"/>
              <a:gd name="T14" fmla="*/ 103 w 1339"/>
              <a:gd name="T15" fmla="*/ 452 h 1442"/>
              <a:gd name="T16" fmla="*/ 0 w 1339"/>
              <a:gd name="T17" fmla="*/ 600 h 1442"/>
              <a:gd name="T18" fmla="*/ 0 w 1339"/>
              <a:gd name="T19" fmla="*/ 842 h 14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339" h="1442">
                <a:moveTo>
                  <a:pt x="0" y="842"/>
                </a:moveTo>
                <a:cubicBezTo>
                  <a:pt x="0" y="903"/>
                  <a:pt x="46" y="969"/>
                  <a:pt x="103" y="989"/>
                </a:cubicBezTo>
                <a:cubicBezTo>
                  <a:pt x="1339" y="1442"/>
                  <a:pt x="1339" y="1442"/>
                  <a:pt x="1339" y="1442"/>
                </a:cubicBezTo>
                <a:cubicBezTo>
                  <a:pt x="1339" y="1066"/>
                  <a:pt x="1339" y="1066"/>
                  <a:pt x="1339" y="1066"/>
                </a:cubicBezTo>
                <a:cubicBezTo>
                  <a:pt x="371" y="721"/>
                  <a:pt x="371" y="721"/>
                  <a:pt x="371" y="721"/>
                </a:cubicBezTo>
                <a:cubicBezTo>
                  <a:pt x="1339" y="375"/>
                  <a:pt x="1339" y="375"/>
                  <a:pt x="1339" y="375"/>
                </a:cubicBezTo>
                <a:cubicBezTo>
                  <a:pt x="1339" y="0"/>
                  <a:pt x="1339" y="0"/>
                  <a:pt x="1339" y="0"/>
                </a:cubicBezTo>
                <a:cubicBezTo>
                  <a:pt x="103" y="452"/>
                  <a:pt x="103" y="452"/>
                  <a:pt x="103" y="452"/>
                </a:cubicBezTo>
                <a:cubicBezTo>
                  <a:pt x="46" y="473"/>
                  <a:pt x="0" y="539"/>
                  <a:pt x="0" y="600"/>
                </a:cubicBezTo>
                <a:lnTo>
                  <a:pt x="0" y="842"/>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5" name="Freeform 18">
            <a:extLst>
              <a:ext uri="{FF2B5EF4-FFF2-40B4-BE49-F238E27FC236}">
                <a16:creationId xmlns:a16="http://schemas.microsoft.com/office/drawing/2014/main" id="{B5A770F5-7D58-813A-2E6A-24C0FEB906B7}"/>
              </a:ext>
            </a:extLst>
          </xdr:cNvPr>
          <xdr:cNvSpPr>
            <a:spLocks/>
          </xdr:cNvSpPr>
        </xdr:nvSpPr>
        <xdr:spPr bwMode="auto">
          <a:xfrm>
            <a:off x="495300" y="419100"/>
            <a:ext cx="105410" cy="153670"/>
          </a:xfrm>
          <a:custGeom>
            <a:avLst/>
            <a:gdLst>
              <a:gd name="T0" fmla="*/ 305 w 332"/>
              <a:gd name="T1" fmla="*/ 110 h 484"/>
              <a:gd name="T2" fmla="*/ 332 w 332"/>
              <a:gd name="T3" fmla="*/ 147 h 484"/>
              <a:gd name="T4" fmla="*/ 332 w 332"/>
              <a:gd name="T5" fmla="*/ 443 h 484"/>
              <a:gd name="T6" fmla="*/ 315 w 332"/>
              <a:gd name="T7" fmla="*/ 475 h 484"/>
              <a:gd name="T8" fmla="*/ 280 w 332"/>
              <a:gd name="T9" fmla="*/ 480 h 484"/>
              <a:gd name="T10" fmla="*/ 0 w 332"/>
              <a:gd name="T11" fmla="*/ 377 h 484"/>
              <a:gd name="T12" fmla="*/ 0 w 332"/>
              <a:gd name="T13" fmla="*/ 0 h 484"/>
              <a:gd name="T14" fmla="*/ 305 w 332"/>
              <a:gd name="T15" fmla="*/ 110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110"/>
                </a:moveTo>
                <a:cubicBezTo>
                  <a:pt x="321" y="115"/>
                  <a:pt x="332" y="130"/>
                  <a:pt x="332" y="147"/>
                </a:cubicBezTo>
                <a:cubicBezTo>
                  <a:pt x="332" y="443"/>
                  <a:pt x="332" y="443"/>
                  <a:pt x="332" y="443"/>
                </a:cubicBezTo>
                <a:cubicBezTo>
                  <a:pt x="332" y="456"/>
                  <a:pt x="325" y="468"/>
                  <a:pt x="315" y="475"/>
                </a:cubicBezTo>
                <a:cubicBezTo>
                  <a:pt x="305" y="482"/>
                  <a:pt x="292" y="484"/>
                  <a:pt x="280" y="480"/>
                </a:cubicBezTo>
                <a:cubicBezTo>
                  <a:pt x="0" y="377"/>
                  <a:pt x="0" y="377"/>
                  <a:pt x="0" y="377"/>
                </a:cubicBezTo>
                <a:cubicBezTo>
                  <a:pt x="0" y="0"/>
                  <a:pt x="0" y="0"/>
                  <a:pt x="0" y="0"/>
                </a:cubicBezTo>
                <a:lnTo>
                  <a:pt x="305" y="110"/>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grp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0025E-E837-46DF-8348-64BE6E6708FC}">
  <dimension ref="B1:L21"/>
  <sheetViews>
    <sheetView showGridLines="0" workbookViewId="0">
      <selection activeCell="F9" sqref="F9"/>
    </sheetView>
  </sheetViews>
  <sheetFormatPr defaultRowHeight="15" x14ac:dyDescent="0.25"/>
  <cols>
    <col min="2" max="2" width="4.28515625" customWidth="1"/>
    <col min="3" max="7" width="19.28515625" customWidth="1"/>
  </cols>
  <sheetData>
    <row r="1" spans="2:12" ht="15.75" thickBot="1" x14ac:dyDescent="0.3"/>
    <row r="2" spans="2:12" ht="23.25" x14ac:dyDescent="0.35">
      <c r="B2" s="10"/>
      <c r="C2" s="11" t="s">
        <v>0</v>
      </c>
      <c r="D2" s="1"/>
      <c r="E2" s="1"/>
      <c r="F2" s="1"/>
      <c r="G2" s="1"/>
      <c r="H2" s="1"/>
      <c r="I2" s="1"/>
      <c r="J2" s="1"/>
      <c r="K2" s="1"/>
      <c r="L2" s="6"/>
    </row>
    <row r="3" spans="2:12" x14ac:dyDescent="0.25">
      <c r="B3" s="3"/>
      <c r="L3" s="7"/>
    </row>
    <row r="4" spans="2:12" x14ac:dyDescent="0.25">
      <c r="B4" s="3"/>
      <c r="C4" s="49" t="s">
        <v>46</v>
      </c>
      <c r="D4" s="49"/>
      <c r="E4" s="49"/>
      <c r="F4" s="49"/>
      <c r="G4" s="49"/>
      <c r="H4" s="12"/>
      <c r="L4" s="7"/>
    </row>
    <row r="5" spans="2:12" x14ac:dyDescent="0.25">
      <c r="B5" s="3"/>
      <c r="C5" s="49"/>
      <c r="D5" s="49"/>
      <c r="E5" s="49"/>
      <c r="F5" s="49"/>
      <c r="G5" s="49"/>
      <c r="H5" s="12"/>
      <c r="L5" s="7"/>
    </row>
    <row r="6" spans="2:12" x14ac:dyDescent="0.25">
      <c r="B6" s="3"/>
      <c r="C6" s="12"/>
      <c r="D6" s="12"/>
      <c r="E6" s="12"/>
      <c r="F6" s="12"/>
      <c r="G6" s="12"/>
      <c r="H6" s="12"/>
      <c r="L6" s="7"/>
    </row>
    <row r="7" spans="2:12" x14ac:dyDescent="0.25">
      <c r="B7" s="3"/>
      <c r="C7" s="12" t="s">
        <v>37</v>
      </c>
      <c r="D7" s="12"/>
      <c r="E7" s="12"/>
      <c r="F7" s="12"/>
      <c r="G7" s="12"/>
      <c r="H7" s="12"/>
      <c r="L7" s="7"/>
    </row>
    <row r="8" spans="2:12" x14ac:dyDescent="0.25">
      <c r="B8" s="3"/>
      <c r="C8" s="12"/>
      <c r="D8" s="12"/>
      <c r="E8" s="12"/>
      <c r="F8" s="12"/>
      <c r="G8" s="12"/>
      <c r="H8" s="12"/>
      <c r="L8" s="7"/>
    </row>
    <row r="9" spans="2:12" x14ac:dyDescent="0.25">
      <c r="B9" s="3"/>
      <c r="C9" s="12" t="s">
        <v>38</v>
      </c>
      <c r="D9" s="12"/>
      <c r="E9" s="12"/>
      <c r="F9" s="12"/>
      <c r="G9" s="12"/>
      <c r="H9" s="12"/>
      <c r="L9" s="7"/>
    </row>
    <row r="10" spans="2:12" x14ac:dyDescent="0.25">
      <c r="B10" s="3"/>
      <c r="C10" s="12" t="s">
        <v>39</v>
      </c>
      <c r="D10" s="12"/>
      <c r="E10" s="12"/>
      <c r="F10" s="12"/>
      <c r="G10" s="12"/>
      <c r="H10" s="12"/>
      <c r="L10" s="7"/>
    </row>
    <row r="11" spans="2:12" x14ac:dyDescent="0.25">
      <c r="B11" s="3"/>
      <c r="C11" s="12" t="s">
        <v>40</v>
      </c>
      <c r="D11" s="12"/>
      <c r="E11" s="12"/>
      <c r="F11" s="12"/>
      <c r="G11" s="12"/>
      <c r="H11" s="12"/>
      <c r="L11" s="7"/>
    </row>
    <row r="12" spans="2:12" x14ac:dyDescent="0.25">
      <c r="B12" s="3"/>
      <c r="C12" s="12"/>
      <c r="D12" s="12"/>
      <c r="E12" s="12"/>
      <c r="F12" s="12"/>
      <c r="G12" s="12"/>
      <c r="H12" s="12"/>
      <c r="L12" s="7"/>
    </row>
    <row r="13" spans="2:12" x14ac:dyDescent="0.25">
      <c r="B13" s="3"/>
      <c r="C13" s="12" t="s">
        <v>41</v>
      </c>
      <c r="D13" s="12"/>
      <c r="E13" s="12"/>
      <c r="F13" s="12"/>
      <c r="G13" s="12"/>
      <c r="H13" s="12"/>
      <c r="L13" s="7"/>
    </row>
    <row r="14" spans="2:12" ht="15.75" thickBot="1" x14ac:dyDescent="0.3">
      <c r="B14" s="3"/>
      <c r="C14" s="12"/>
      <c r="D14" s="12"/>
      <c r="E14" s="12"/>
      <c r="F14" s="12"/>
      <c r="G14" s="12"/>
      <c r="H14" s="12"/>
      <c r="L14" s="7"/>
    </row>
    <row r="15" spans="2:12" x14ac:dyDescent="0.25">
      <c r="B15" s="3"/>
      <c r="C15" s="50" t="s">
        <v>42</v>
      </c>
      <c r="D15" s="51"/>
      <c r="E15" s="54"/>
      <c r="F15" s="54"/>
      <c r="G15" s="55"/>
      <c r="H15" s="12"/>
      <c r="L15" s="7"/>
    </row>
    <row r="16" spans="2:12" x14ac:dyDescent="0.25">
      <c r="B16" s="3"/>
      <c r="C16" s="52" t="s">
        <v>48</v>
      </c>
      <c r="D16" s="53"/>
      <c r="E16" s="56"/>
      <c r="F16" s="56"/>
      <c r="G16" s="57"/>
      <c r="H16" s="12"/>
      <c r="L16" s="7"/>
    </row>
    <row r="17" spans="2:12" x14ac:dyDescent="0.25">
      <c r="B17" s="3"/>
      <c r="C17" s="58" t="s">
        <v>43</v>
      </c>
      <c r="D17" s="59"/>
      <c r="E17" s="56"/>
      <c r="F17" s="56"/>
      <c r="G17" s="57"/>
      <c r="H17" s="12"/>
      <c r="L17" s="7"/>
    </row>
    <row r="18" spans="2:12" x14ac:dyDescent="0.25">
      <c r="B18" s="3"/>
      <c r="C18" s="58" t="s">
        <v>44</v>
      </c>
      <c r="D18" s="59"/>
      <c r="E18" s="56"/>
      <c r="F18" s="56"/>
      <c r="G18" s="57"/>
      <c r="H18" s="12"/>
      <c r="L18" s="7"/>
    </row>
    <row r="19" spans="2:12" ht="54.75" customHeight="1" thickBot="1" x14ac:dyDescent="0.3">
      <c r="B19" s="3"/>
      <c r="C19" s="60" t="s">
        <v>45</v>
      </c>
      <c r="D19" s="61"/>
      <c r="E19" s="62"/>
      <c r="F19" s="62"/>
      <c r="G19" s="63"/>
      <c r="H19" s="12"/>
      <c r="L19" s="7"/>
    </row>
    <row r="20" spans="2:12" x14ac:dyDescent="0.25">
      <c r="B20" s="3"/>
      <c r="C20" s="12"/>
      <c r="D20" s="12"/>
      <c r="E20" s="12"/>
      <c r="F20" s="12"/>
      <c r="G20" s="12"/>
      <c r="H20" s="12"/>
      <c r="L20" s="7"/>
    </row>
    <row r="21" spans="2:12" ht="15.75" thickBot="1" x14ac:dyDescent="0.3">
      <c r="B21" s="8"/>
      <c r="C21" s="2"/>
      <c r="D21" s="2"/>
      <c r="E21" s="2"/>
      <c r="F21" s="2"/>
      <c r="G21" s="2"/>
      <c r="H21" s="2"/>
      <c r="I21" s="2"/>
      <c r="J21" s="2"/>
      <c r="K21" s="2"/>
      <c r="L21" s="9"/>
    </row>
  </sheetData>
  <sheetProtection algorithmName="SHA-512" hashValue="cKUubxkaShyLdtwUC8J0w+IxvBy9bGOZfhC5JxAqbEcaBBmBIKxieiRanQakCoVKLIpvP7p3bIiNfyTtLGvtWw==" saltValue="Zq/yM0YGjasMFFXHYEg8FQ==" spinCount="100000" sheet="1" objects="1" scenarios="1"/>
  <mergeCells count="11">
    <mergeCell ref="E18:G18"/>
    <mergeCell ref="C17:D17"/>
    <mergeCell ref="C18:D18"/>
    <mergeCell ref="C19:D19"/>
    <mergeCell ref="E19:G19"/>
    <mergeCell ref="E17:G17"/>
    <mergeCell ref="C4:G5"/>
    <mergeCell ref="C15:D15"/>
    <mergeCell ref="C16:D16"/>
    <mergeCell ref="E15:G15"/>
    <mergeCell ref="E16:G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DEFAF-9888-46BE-B431-67C02F6D6C63}">
  <dimension ref="C1:Y21"/>
  <sheetViews>
    <sheetView showGridLines="0" tabSelected="1" zoomScale="80" zoomScaleNormal="80" workbookViewId="0">
      <selection activeCell="C11" sqref="C11:G11"/>
    </sheetView>
  </sheetViews>
  <sheetFormatPr defaultRowHeight="15" x14ac:dyDescent="0.25"/>
  <cols>
    <col min="2" max="2" width="3.28515625" customWidth="1"/>
    <col min="3" max="6" width="32.28515625" customWidth="1"/>
    <col min="7" max="7" width="14.85546875" customWidth="1"/>
  </cols>
  <sheetData>
    <row r="1" spans="3:25" ht="15.75" thickBot="1" x14ac:dyDescent="0.3"/>
    <row r="2" spans="3:25" ht="23.25" x14ac:dyDescent="0.35">
      <c r="C2" s="5" t="s">
        <v>0</v>
      </c>
      <c r="D2" s="1"/>
      <c r="E2" s="1"/>
      <c r="F2" s="1"/>
      <c r="G2" s="1"/>
      <c r="H2" s="1"/>
      <c r="I2" s="1"/>
      <c r="J2" s="1"/>
      <c r="K2" s="6"/>
    </row>
    <row r="3" spans="3:25" x14ac:dyDescent="0.25">
      <c r="C3" s="3"/>
      <c r="K3" s="7"/>
    </row>
    <row r="4" spans="3:25" x14ac:dyDescent="0.25">
      <c r="C4" s="66" t="s">
        <v>46</v>
      </c>
      <c r="D4" s="49"/>
      <c r="E4" s="49"/>
      <c r="F4" s="49"/>
      <c r="G4" s="49"/>
      <c r="K4" s="7"/>
    </row>
    <row r="5" spans="3:25" x14ac:dyDescent="0.25">
      <c r="C5" s="66"/>
      <c r="D5" s="49"/>
      <c r="E5" s="49"/>
      <c r="F5" s="49"/>
      <c r="G5" s="49"/>
      <c r="K5" s="7"/>
      <c r="U5" s="64"/>
      <c r="V5" s="64"/>
      <c r="W5" s="64"/>
      <c r="X5" s="64"/>
      <c r="Y5" s="64"/>
    </row>
    <row r="6" spans="3:25" ht="7.5" customHeight="1" thickBot="1" x14ac:dyDescent="0.3">
      <c r="C6" s="24"/>
      <c r="D6" s="13"/>
      <c r="E6" s="13"/>
      <c r="F6" s="13"/>
      <c r="G6" s="13"/>
      <c r="K6" s="7"/>
      <c r="U6" s="65"/>
      <c r="V6" s="65"/>
      <c r="W6" s="65"/>
      <c r="X6" s="65"/>
      <c r="Y6" s="65"/>
    </row>
    <row r="7" spans="3:25" ht="15.75" thickBot="1" x14ac:dyDescent="0.3">
      <c r="C7" s="67" t="s">
        <v>1</v>
      </c>
      <c r="D7" s="68"/>
      <c r="E7" s="68"/>
      <c r="F7" s="68"/>
      <c r="G7" s="69"/>
      <c r="K7" s="7"/>
      <c r="U7" s="64"/>
      <c r="V7" s="64"/>
      <c r="W7" s="64"/>
      <c r="X7" s="64"/>
      <c r="Y7" s="64"/>
    </row>
    <row r="8" spans="3:25" ht="81" customHeight="1" thickBot="1" x14ac:dyDescent="0.3">
      <c r="C8" s="70" t="s">
        <v>61</v>
      </c>
      <c r="D8" s="71"/>
      <c r="E8" s="71"/>
      <c r="F8" s="71"/>
      <c r="G8" s="72"/>
      <c r="K8" s="7"/>
      <c r="U8" s="65"/>
      <c r="V8" s="65"/>
      <c r="W8" s="65"/>
      <c r="X8" s="65"/>
      <c r="Y8" s="65"/>
    </row>
    <row r="9" spans="3:25" ht="15.75" thickBot="1" x14ac:dyDescent="0.3">
      <c r="C9" s="67" t="s">
        <v>2</v>
      </c>
      <c r="D9" s="68"/>
      <c r="E9" s="68"/>
      <c r="F9" s="68"/>
      <c r="G9" s="69"/>
      <c r="K9" s="7"/>
    </row>
    <row r="10" spans="3:25" ht="28.5" customHeight="1" x14ac:dyDescent="0.25">
      <c r="C10" s="66" t="s">
        <v>50</v>
      </c>
      <c r="D10" s="49"/>
      <c r="E10" s="49"/>
      <c r="F10" s="49"/>
      <c r="G10" s="73"/>
      <c r="K10" s="7"/>
    </row>
    <row r="11" spans="3:25" ht="270" customHeight="1" x14ac:dyDescent="0.25">
      <c r="C11" s="66" t="s">
        <v>66</v>
      </c>
      <c r="D11" s="49"/>
      <c r="E11" s="49"/>
      <c r="F11" s="49"/>
      <c r="G11" s="73"/>
      <c r="K11" s="7"/>
    </row>
    <row r="12" spans="3:25" ht="49.5" customHeight="1" x14ac:dyDescent="0.25">
      <c r="C12" s="66" t="s">
        <v>47</v>
      </c>
      <c r="D12" s="74"/>
      <c r="E12" s="74"/>
      <c r="F12" s="74"/>
      <c r="G12" s="75"/>
      <c r="K12" s="7"/>
    </row>
    <row r="13" spans="3:25" ht="82.5" customHeight="1" thickBot="1" x14ac:dyDescent="0.3">
      <c r="C13" s="70" t="s">
        <v>49</v>
      </c>
      <c r="D13" s="71"/>
      <c r="E13" s="71"/>
      <c r="F13" s="71"/>
      <c r="G13" s="72"/>
      <c r="K13" s="7"/>
    </row>
    <row r="14" spans="3:25" ht="15.75" thickBot="1" x14ac:dyDescent="0.3">
      <c r="C14" s="3"/>
      <c r="K14" s="7"/>
    </row>
    <row r="15" spans="3:25" x14ac:dyDescent="0.25">
      <c r="C15" s="50" t="s">
        <v>42</v>
      </c>
      <c r="D15" s="51"/>
      <c r="E15" s="78">
        <f>Voorblad!E15</f>
        <v>0</v>
      </c>
      <c r="F15" s="78"/>
      <c r="G15" s="79"/>
      <c r="K15" s="7"/>
    </row>
    <row r="16" spans="3:25" ht="52.5" customHeight="1" x14ac:dyDescent="0.25">
      <c r="C16" s="52" t="s">
        <v>48</v>
      </c>
      <c r="D16" s="53"/>
      <c r="E16" s="76">
        <f>Voorblad!E16</f>
        <v>0</v>
      </c>
      <c r="F16" s="76"/>
      <c r="G16" s="77"/>
      <c r="K16" s="7"/>
    </row>
    <row r="17" spans="3:11" x14ac:dyDescent="0.25">
      <c r="C17" s="58" t="s">
        <v>43</v>
      </c>
      <c r="D17" s="59"/>
      <c r="E17" s="76">
        <f>Voorblad!E17</f>
        <v>0</v>
      </c>
      <c r="F17" s="76"/>
      <c r="G17" s="77"/>
      <c r="K17" s="7"/>
    </row>
    <row r="18" spans="3:11" x14ac:dyDescent="0.25">
      <c r="C18" s="58" t="s">
        <v>44</v>
      </c>
      <c r="D18" s="59"/>
      <c r="E18" s="76">
        <f>Voorblad!E18</f>
        <v>0</v>
      </c>
      <c r="F18" s="76"/>
      <c r="G18" s="77"/>
      <c r="K18" s="7"/>
    </row>
    <row r="19" spans="3:11" ht="63" customHeight="1" thickBot="1" x14ac:dyDescent="0.3">
      <c r="C19" s="60" t="s">
        <v>45</v>
      </c>
      <c r="D19" s="61"/>
      <c r="E19" s="62"/>
      <c r="F19" s="62"/>
      <c r="G19" s="63"/>
      <c r="K19" s="7"/>
    </row>
    <row r="20" spans="3:11" x14ac:dyDescent="0.25">
      <c r="C20" s="3"/>
      <c r="K20" s="7"/>
    </row>
    <row r="21" spans="3:11" ht="15.75" thickBot="1" x14ac:dyDescent="0.3">
      <c r="C21" s="8"/>
      <c r="D21" s="2"/>
      <c r="E21" s="2"/>
      <c r="F21" s="2"/>
      <c r="G21" s="2"/>
      <c r="H21" s="2"/>
      <c r="I21" s="2"/>
      <c r="J21" s="2"/>
      <c r="K21" s="9"/>
    </row>
  </sheetData>
  <sheetProtection algorithmName="SHA-512" hashValue="kDz0Jbux+g+87FOaon4N8+p8dDZgBgw8dx9fQkiJNwoSOxH4auXYsnTyk1wsZlWRPxsyKdJmRCHD4oAFFabdSA==" saltValue="095LgU5xSEOuwlOZz3b5/g==" spinCount="100000" sheet="1" objects="1" scenarios="1"/>
  <mergeCells count="22">
    <mergeCell ref="C19:D19"/>
    <mergeCell ref="E19:G19"/>
    <mergeCell ref="E16:G16"/>
    <mergeCell ref="C15:D15"/>
    <mergeCell ref="E15:G15"/>
    <mergeCell ref="C17:D17"/>
    <mergeCell ref="E17:G17"/>
    <mergeCell ref="C18:D18"/>
    <mergeCell ref="E18:G18"/>
    <mergeCell ref="C16:D16"/>
    <mergeCell ref="C9:G9"/>
    <mergeCell ref="C11:G11"/>
    <mergeCell ref="C10:G10"/>
    <mergeCell ref="C12:G12"/>
    <mergeCell ref="C13:G13"/>
    <mergeCell ref="U5:Y5"/>
    <mergeCell ref="U6:Y6"/>
    <mergeCell ref="U7:Y7"/>
    <mergeCell ref="U8:Y8"/>
    <mergeCell ref="C4:G5"/>
    <mergeCell ref="C7:G7"/>
    <mergeCell ref="C8:G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5CF17-FC0B-4032-AF3C-1BD17D780AB4}">
  <sheetPr>
    <pageSetUpPr fitToPage="1"/>
  </sheetPr>
  <dimension ref="B1:V70"/>
  <sheetViews>
    <sheetView showGridLines="0" zoomScale="80" zoomScaleNormal="80" workbookViewId="0">
      <selection activeCell="C9" sqref="C9:G11"/>
    </sheetView>
  </sheetViews>
  <sheetFormatPr defaultRowHeight="15" x14ac:dyDescent="0.25"/>
  <cols>
    <col min="2" max="2" width="4.85546875" customWidth="1"/>
    <col min="3" max="3" width="61.28515625" customWidth="1"/>
    <col min="4" max="4" width="32.28515625" customWidth="1"/>
    <col min="5" max="5" width="30.5703125" customWidth="1"/>
    <col min="6" max="6" width="24.140625" customWidth="1"/>
    <col min="7" max="7" width="20.42578125" customWidth="1"/>
    <col min="8" max="8" width="20.42578125" hidden="1" customWidth="1"/>
    <col min="9" max="9" width="20.42578125" customWidth="1"/>
    <col min="10" max="10" width="60.5703125" customWidth="1"/>
    <col min="11" max="11" width="11.42578125" bestFit="1" customWidth="1"/>
  </cols>
  <sheetData>
    <row r="1" spans="2:22" ht="15.75" thickBot="1" x14ac:dyDescent="0.3"/>
    <row r="2" spans="2:22" x14ac:dyDescent="0.25">
      <c r="B2" s="10"/>
      <c r="C2" s="1"/>
      <c r="D2" s="1"/>
      <c r="E2" s="1"/>
      <c r="F2" s="1"/>
      <c r="G2" s="1"/>
      <c r="H2" s="1"/>
      <c r="I2" s="1"/>
      <c r="J2" s="1"/>
      <c r="K2" s="1"/>
      <c r="L2" s="6"/>
    </row>
    <row r="3" spans="2:22" ht="23.25" x14ac:dyDescent="0.35">
      <c r="B3" s="3"/>
      <c r="C3" s="38" t="s">
        <v>0</v>
      </c>
      <c r="L3" s="7"/>
    </row>
    <row r="4" spans="2:22" ht="6.75" customHeight="1" x14ac:dyDescent="0.25">
      <c r="B4" s="3"/>
      <c r="L4" s="7"/>
    </row>
    <row r="5" spans="2:22" ht="15" customHeight="1" x14ac:dyDescent="0.25">
      <c r="B5" s="3"/>
      <c r="C5" s="49" t="s">
        <v>46</v>
      </c>
      <c r="D5" s="49"/>
      <c r="E5" s="49"/>
      <c r="F5" s="49"/>
      <c r="G5" s="49"/>
      <c r="H5" s="12"/>
      <c r="I5" s="12"/>
      <c r="L5" s="7"/>
    </row>
    <row r="6" spans="2:22" x14ac:dyDescent="0.25">
      <c r="B6" s="3"/>
      <c r="C6" s="49"/>
      <c r="D6" s="49"/>
      <c r="E6" s="49"/>
      <c r="F6" s="49"/>
      <c r="G6" s="49"/>
      <c r="H6" s="39"/>
      <c r="I6" s="39"/>
      <c r="L6" s="7"/>
    </row>
    <row r="7" spans="2:22" ht="15.75" thickBot="1" x14ac:dyDescent="0.3">
      <c r="B7" s="3"/>
      <c r="C7" s="12"/>
      <c r="D7" s="12"/>
      <c r="E7" s="12"/>
      <c r="F7" s="12"/>
      <c r="G7" s="12"/>
      <c r="H7" s="12"/>
      <c r="I7" s="12"/>
      <c r="L7" s="7"/>
    </row>
    <row r="8" spans="2:22" ht="15.75" thickBot="1" x14ac:dyDescent="0.3">
      <c r="B8" s="3"/>
      <c r="C8" s="80" t="s">
        <v>52</v>
      </c>
      <c r="D8" s="81"/>
      <c r="E8" s="81"/>
      <c r="F8" s="81"/>
      <c r="G8" s="82"/>
      <c r="H8" s="12"/>
      <c r="I8" s="12"/>
      <c r="L8" s="7"/>
    </row>
    <row r="9" spans="2:22" ht="79.5" customHeight="1" x14ac:dyDescent="0.25">
      <c r="B9" s="3"/>
      <c r="C9" s="96" t="s">
        <v>65</v>
      </c>
      <c r="D9" s="89"/>
      <c r="E9" s="89"/>
      <c r="F9" s="89"/>
      <c r="G9" s="97"/>
      <c r="H9" s="12"/>
      <c r="I9" s="12"/>
      <c r="L9" s="7"/>
    </row>
    <row r="10" spans="2:22" x14ac:dyDescent="0.25">
      <c r="B10" s="3"/>
      <c r="C10" s="66"/>
      <c r="D10" s="49"/>
      <c r="E10" s="49"/>
      <c r="F10" s="49"/>
      <c r="G10" s="73"/>
      <c r="H10" s="12"/>
      <c r="I10" s="12"/>
      <c r="L10" s="7"/>
    </row>
    <row r="11" spans="2:22" ht="104.25" customHeight="1" thickBot="1" x14ac:dyDescent="0.3">
      <c r="B11" s="3"/>
      <c r="C11" s="70"/>
      <c r="D11" s="71"/>
      <c r="E11" s="71"/>
      <c r="F11" s="71"/>
      <c r="G11" s="72"/>
      <c r="H11" s="12"/>
      <c r="I11" s="12"/>
      <c r="L11" s="7"/>
      <c r="R11" s="49"/>
      <c r="S11" s="49"/>
      <c r="T11" s="49"/>
      <c r="U11" s="49"/>
      <c r="V11" s="49"/>
    </row>
    <row r="12" spans="2:22" ht="15.75" thickBot="1" x14ac:dyDescent="0.3">
      <c r="B12" s="3"/>
      <c r="C12" s="67" t="s">
        <v>3</v>
      </c>
      <c r="D12" s="68"/>
      <c r="E12" s="68"/>
      <c r="F12" s="68"/>
      <c r="G12" s="68"/>
      <c r="H12" s="68"/>
      <c r="I12" s="68"/>
      <c r="J12" s="29"/>
      <c r="L12" s="7"/>
    </row>
    <row r="13" spans="2:22" x14ac:dyDescent="0.25">
      <c r="B13" s="3"/>
      <c r="C13" s="83" t="s">
        <v>4</v>
      </c>
      <c r="D13" s="85" t="s">
        <v>5</v>
      </c>
      <c r="E13" s="89" t="s">
        <v>62</v>
      </c>
      <c r="F13" s="87" t="s">
        <v>9</v>
      </c>
      <c r="G13" s="87" t="s">
        <v>6</v>
      </c>
      <c r="H13" s="87" t="s">
        <v>7</v>
      </c>
      <c r="I13" s="87" t="s">
        <v>8</v>
      </c>
      <c r="J13" s="98" t="s">
        <v>51</v>
      </c>
      <c r="L13" s="7"/>
    </row>
    <row r="14" spans="2:22" ht="15.75" thickBot="1" x14ac:dyDescent="0.3">
      <c r="B14" s="3"/>
      <c r="C14" s="84"/>
      <c r="D14" s="86"/>
      <c r="E14" s="71"/>
      <c r="F14" s="88"/>
      <c r="G14" s="88"/>
      <c r="H14" s="88"/>
      <c r="I14" s="88"/>
      <c r="J14" s="99"/>
      <c r="L14" s="7"/>
    </row>
    <row r="15" spans="2:22" x14ac:dyDescent="0.25">
      <c r="B15" s="3"/>
      <c r="C15" s="90" t="s">
        <v>10</v>
      </c>
      <c r="D15" s="14" t="s">
        <v>16</v>
      </c>
      <c r="E15" s="14">
        <v>4000</v>
      </c>
      <c r="F15" s="42"/>
      <c r="G15" s="15">
        <f>F15/100*121</f>
        <v>0</v>
      </c>
      <c r="H15" s="15">
        <f>E15*F15</f>
        <v>0</v>
      </c>
      <c r="I15" s="15">
        <f t="shared" ref="I15:I26" si="0">E15*G15</f>
        <v>0</v>
      </c>
      <c r="J15" s="44"/>
      <c r="K15" s="4"/>
      <c r="L15" s="7"/>
    </row>
    <row r="16" spans="2:22" x14ac:dyDescent="0.25">
      <c r="B16" s="3"/>
      <c r="C16" s="91"/>
      <c r="D16" s="12" t="s">
        <v>14</v>
      </c>
      <c r="E16" s="12">
        <v>400</v>
      </c>
      <c r="F16" s="16">
        <f>F15/100*150</f>
        <v>0</v>
      </c>
      <c r="G16" s="16">
        <f>F16/100*121</f>
        <v>0</v>
      </c>
      <c r="H16" s="16">
        <f>E16*F16</f>
        <v>0</v>
      </c>
      <c r="I16" s="16">
        <f t="shared" si="0"/>
        <v>0</v>
      </c>
      <c r="J16" s="45"/>
      <c r="L16" s="7"/>
    </row>
    <row r="17" spans="2:12" ht="15.75" thickBot="1" x14ac:dyDescent="0.3">
      <c r="B17" s="3"/>
      <c r="C17" s="92"/>
      <c r="D17" s="18" t="s">
        <v>64</v>
      </c>
      <c r="E17" s="18">
        <v>400</v>
      </c>
      <c r="F17" s="19">
        <f>F15/100*200</f>
        <v>0</v>
      </c>
      <c r="G17" s="19">
        <f t="shared" ref="G17:G26" si="1">F17/100*121</f>
        <v>0</v>
      </c>
      <c r="H17" s="19">
        <f t="shared" ref="H17:H26" si="2">E17*F17</f>
        <v>0</v>
      </c>
      <c r="I17" s="19">
        <f t="shared" si="0"/>
        <v>0</v>
      </c>
      <c r="J17" s="46"/>
      <c r="L17" s="7"/>
    </row>
    <row r="18" spans="2:12" x14ac:dyDescent="0.25">
      <c r="B18" s="3"/>
      <c r="C18" s="90" t="s">
        <v>11</v>
      </c>
      <c r="D18" s="14" t="s">
        <v>16</v>
      </c>
      <c r="E18" s="14">
        <v>1000</v>
      </c>
      <c r="F18" s="42"/>
      <c r="G18" s="15">
        <f t="shared" si="1"/>
        <v>0</v>
      </c>
      <c r="H18" s="15">
        <f t="shared" si="2"/>
        <v>0</v>
      </c>
      <c r="I18" s="15">
        <f t="shared" si="0"/>
        <v>0</v>
      </c>
      <c r="J18" s="44"/>
      <c r="L18" s="7"/>
    </row>
    <row r="19" spans="2:12" x14ac:dyDescent="0.25">
      <c r="B19" s="3"/>
      <c r="C19" s="91"/>
      <c r="D19" s="12" t="s">
        <v>14</v>
      </c>
      <c r="E19" s="12">
        <v>1000</v>
      </c>
      <c r="F19" s="16">
        <f>F18/100*150</f>
        <v>0</v>
      </c>
      <c r="G19" s="16">
        <f t="shared" si="1"/>
        <v>0</v>
      </c>
      <c r="H19" s="16">
        <f t="shared" si="2"/>
        <v>0</v>
      </c>
      <c r="I19" s="16">
        <f t="shared" si="0"/>
        <v>0</v>
      </c>
      <c r="J19" s="45"/>
      <c r="L19" s="7"/>
    </row>
    <row r="20" spans="2:12" ht="15.75" thickBot="1" x14ac:dyDescent="0.3">
      <c r="B20" s="3"/>
      <c r="C20" s="92"/>
      <c r="D20" s="18" t="s">
        <v>64</v>
      </c>
      <c r="E20" s="18">
        <v>1000</v>
      </c>
      <c r="F20" s="19">
        <f>F18/100*200</f>
        <v>0</v>
      </c>
      <c r="G20" s="19">
        <f t="shared" si="1"/>
        <v>0</v>
      </c>
      <c r="H20" s="19">
        <f t="shared" si="2"/>
        <v>0</v>
      </c>
      <c r="I20" s="19">
        <f t="shared" si="0"/>
        <v>0</v>
      </c>
      <c r="J20" s="47"/>
      <c r="L20" s="7"/>
    </row>
    <row r="21" spans="2:12" x14ac:dyDescent="0.25">
      <c r="B21" s="3"/>
      <c r="C21" s="90" t="s">
        <v>12</v>
      </c>
      <c r="D21" s="14" t="s">
        <v>16</v>
      </c>
      <c r="E21" s="14">
        <v>1000</v>
      </c>
      <c r="F21" s="42"/>
      <c r="G21" s="15">
        <f t="shared" si="1"/>
        <v>0</v>
      </c>
      <c r="H21" s="15">
        <f t="shared" si="2"/>
        <v>0</v>
      </c>
      <c r="I21" s="15">
        <f t="shared" si="0"/>
        <v>0</v>
      </c>
      <c r="J21" s="44"/>
      <c r="L21" s="7"/>
    </row>
    <row r="22" spans="2:12" x14ac:dyDescent="0.25">
      <c r="B22" s="3"/>
      <c r="C22" s="91"/>
      <c r="D22" s="12" t="s">
        <v>14</v>
      </c>
      <c r="E22" s="12">
        <v>100</v>
      </c>
      <c r="F22" s="16">
        <f>F21/100*150</f>
        <v>0</v>
      </c>
      <c r="G22" s="16">
        <f t="shared" si="1"/>
        <v>0</v>
      </c>
      <c r="H22" s="16">
        <f t="shared" si="2"/>
        <v>0</v>
      </c>
      <c r="I22" s="16">
        <f t="shared" si="0"/>
        <v>0</v>
      </c>
      <c r="J22" s="45"/>
      <c r="L22" s="7"/>
    </row>
    <row r="23" spans="2:12" ht="15.75" thickBot="1" x14ac:dyDescent="0.3">
      <c r="B23" s="3"/>
      <c r="C23" s="92"/>
      <c r="D23" s="18" t="s">
        <v>64</v>
      </c>
      <c r="E23" s="18">
        <v>100</v>
      </c>
      <c r="F23" s="19">
        <f>F21/100*200</f>
        <v>0</v>
      </c>
      <c r="G23" s="19">
        <f t="shared" si="1"/>
        <v>0</v>
      </c>
      <c r="H23" s="19">
        <f t="shared" si="2"/>
        <v>0</v>
      </c>
      <c r="I23" s="19">
        <f t="shared" si="0"/>
        <v>0</v>
      </c>
      <c r="J23" s="47"/>
      <c r="L23" s="7"/>
    </row>
    <row r="24" spans="2:12" x14ac:dyDescent="0.25">
      <c r="B24" s="3"/>
      <c r="C24" s="91" t="s">
        <v>13</v>
      </c>
      <c r="D24" s="12" t="s">
        <v>16</v>
      </c>
      <c r="E24" s="12">
        <v>400</v>
      </c>
      <c r="F24" s="43"/>
      <c r="G24" s="16">
        <f t="shared" si="1"/>
        <v>0</v>
      </c>
      <c r="H24" s="16">
        <f t="shared" si="2"/>
        <v>0</v>
      </c>
      <c r="I24" s="16">
        <f t="shared" si="0"/>
        <v>0</v>
      </c>
      <c r="J24" s="44"/>
      <c r="L24" s="7"/>
    </row>
    <row r="25" spans="2:12" x14ac:dyDescent="0.25">
      <c r="B25" s="3"/>
      <c r="C25" s="91"/>
      <c r="D25" s="12" t="s">
        <v>14</v>
      </c>
      <c r="E25" s="12">
        <v>40</v>
      </c>
      <c r="F25" s="16">
        <f>F24/100*150</f>
        <v>0</v>
      </c>
      <c r="G25" s="16">
        <f t="shared" si="1"/>
        <v>0</v>
      </c>
      <c r="H25" s="16">
        <f t="shared" si="2"/>
        <v>0</v>
      </c>
      <c r="I25" s="16">
        <f t="shared" si="0"/>
        <v>0</v>
      </c>
      <c r="J25" s="45"/>
      <c r="L25" s="7"/>
    </row>
    <row r="26" spans="2:12" ht="15.75" thickBot="1" x14ac:dyDescent="0.3">
      <c r="B26" s="3"/>
      <c r="C26" s="92"/>
      <c r="D26" s="18" t="s">
        <v>64</v>
      </c>
      <c r="E26" s="18">
        <v>40</v>
      </c>
      <c r="F26" s="19">
        <f>F24/100*200</f>
        <v>0</v>
      </c>
      <c r="G26" s="19">
        <f t="shared" si="1"/>
        <v>0</v>
      </c>
      <c r="H26" s="19">
        <f t="shared" si="2"/>
        <v>0</v>
      </c>
      <c r="I26" s="19">
        <f t="shared" si="0"/>
        <v>0</v>
      </c>
      <c r="J26" s="47"/>
      <c r="L26" s="7"/>
    </row>
    <row r="27" spans="2:12" ht="15.75" thickBot="1" x14ac:dyDescent="0.3">
      <c r="B27" s="3"/>
      <c r="C27" s="67" t="s">
        <v>15</v>
      </c>
      <c r="D27" s="68"/>
      <c r="E27" s="68"/>
      <c r="F27" s="68"/>
      <c r="G27" s="68"/>
      <c r="H27" s="20">
        <f>SUM(H15:H26)</f>
        <v>0</v>
      </c>
      <c r="I27" s="27">
        <f>SUM(I15:I26)</f>
        <v>0</v>
      </c>
      <c r="J27" s="28"/>
      <c r="L27" s="7"/>
    </row>
    <row r="28" spans="2:12" ht="15.75" thickBot="1" x14ac:dyDescent="0.3">
      <c r="B28" s="3"/>
      <c r="C28" s="40"/>
      <c r="D28" s="40"/>
      <c r="E28" s="40"/>
      <c r="F28" s="40"/>
      <c r="G28" s="40"/>
      <c r="H28" s="16"/>
      <c r="I28" s="16"/>
      <c r="L28" s="7"/>
    </row>
    <row r="29" spans="2:12" ht="15.75" thickBot="1" x14ac:dyDescent="0.3">
      <c r="B29" s="3"/>
      <c r="C29" s="67" t="s">
        <v>19</v>
      </c>
      <c r="D29" s="68"/>
      <c r="E29" s="68"/>
      <c r="F29" s="68"/>
      <c r="G29" s="68"/>
      <c r="H29" s="68"/>
      <c r="I29" s="69"/>
      <c r="L29" s="7"/>
    </row>
    <row r="30" spans="2:12" ht="22.5" customHeight="1" x14ac:dyDescent="0.25">
      <c r="B30" s="3"/>
      <c r="C30" s="93" t="s">
        <v>17</v>
      </c>
      <c r="D30" s="74"/>
      <c r="E30" s="21">
        <v>0.5</v>
      </c>
      <c r="F30" s="49" t="s">
        <v>25</v>
      </c>
      <c r="G30" s="49"/>
      <c r="H30" s="49"/>
      <c r="I30" s="73"/>
      <c r="L30" s="7"/>
    </row>
    <row r="31" spans="2:12" ht="22.5" customHeight="1" thickBot="1" x14ac:dyDescent="0.3">
      <c r="B31" s="3"/>
      <c r="C31" s="94" t="s">
        <v>18</v>
      </c>
      <c r="D31" s="95"/>
      <c r="E31" s="22">
        <v>1</v>
      </c>
      <c r="F31" s="71"/>
      <c r="G31" s="71"/>
      <c r="H31" s="71"/>
      <c r="I31" s="72"/>
      <c r="L31" s="7"/>
    </row>
    <row r="32" spans="2:12" ht="15.75" thickBot="1" x14ac:dyDescent="0.3">
      <c r="B32" s="3"/>
      <c r="C32" s="12"/>
      <c r="D32" s="12"/>
      <c r="E32" s="12"/>
      <c r="F32" s="12"/>
      <c r="G32" s="12"/>
      <c r="H32" s="12"/>
      <c r="I32" s="12"/>
      <c r="L32" s="7"/>
    </row>
    <row r="33" spans="2:12" ht="15.75" thickBot="1" x14ac:dyDescent="0.3">
      <c r="B33" s="3"/>
      <c r="C33" s="67" t="s">
        <v>20</v>
      </c>
      <c r="D33" s="68"/>
      <c r="E33" s="68"/>
      <c r="F33" s="68"/>
      <c r="G33" s="68"/>
      <c r="H33" s="68"/>
      <c r="I33" s="68"/>
      <c r="J33" s="26"/>
      <c r="L33" s="7"/>
    </row>
    <row r="34" spans="2:12" x14ac:dyDescent="0.25">
      <c r="B34" s="3"/>
      <c r="C34" s="83" t="s">
        <v>4</v>
      </c>
      <c r="D34" s="85" t="s">
        <v>5</v>
      </c>
      <c r="E34" s="89" t="s">
        <v>62</v>
      </c>
      <c r="F34" s="87" t="s">
        <v>9</v>
      </c>
      <c r="G34" s="87" t="s">
        <v>6</v>
      </c>
      <c r="H34" s="87" t="s">
        <v>7</v>
      </c>
      <c r="I34" s="87" t="s">
        <v>8</v>
      </c>
      <c r="J34" s="98" t="s">
        <v>51</v>
      </c>
      <c r="L34" s="7"/>
    </row>
    <row r="35" spans="2:12" ht="15.75" thickBot="1" x14ac:dyDescent="0.3">
      <c r="B35" s="3"/>
      <c r="C35" s="84"/>
      <c r="D35" s="86"/>
      <c r="E35" s="71"/>
      <c r="F35" s="88"/>
      <c r="G35" s="88"/>
      <c r="H35" s="88"/>
      <c r="I35" s="88"/>
      <c r="J35" s="100"/>
      <c r="L35" s="7"/>
    </row>
    <row r="36" spans="2:12" x14ac:dyDescent="0.25">
      <c r="B36" s="3"/>
      <c r="C36" s="23" t="s">
        <v>21</v>
      </c>
      <c r="D36" s="12" t="s">
        <v>24</v>
      </c>
      <c r="E36" s="12">
        <v>300</v>
      </c>
      <c r="F36" s="43"/>
      <c r="G36" s="16">
        <f t="shared" ref="G36:G38" si="3">F36/100*121</f>
        <v>0</v>
      </c>
      <c r="H36" s="16">
        <f t="shared" ref="H36:H38" si="4">E36*F36</f>
        <v>0</v>
      </c>
      <c r="I36" s="16">
        <f t="shared" ref="I36:I38" si="5">E36*G36</f>
        <v>0</v>
      </c>
      <c r="J36" s="45"/>
      <c r="L36" s="7"/>
    </row>
    <row r="37" spans="2:12" x14ac:dyDescent="0.25">
      <c r="B37" s="3"/>
      <c r="C37" s="23" t="s">
        <v>22</v>
      </c>
      <c r="D37" s="12" t="s">
        <v>24</v>
      </c>
      <c r="E37" s="12">
        <v>300</v>
      </c>
      <c r="F37" s="43"/>
      <c r="G37" s="16">
        <f t="shared" si="3"/>
        <v>0</v>
      </c>
      <c r="H37" s="16">
        <f t="shared" si="4"/>
        <v>0</v>
      </c>
      <c r="I37" s="16">
        <f t="shared" si="5"/>
        <v>0</v>
      </c>
      <c r="J37" s="45"/>
      <c r="L37" s="7"/>
    </row>
    <row r="38" spans="2:12" ht="15.75" thickBot="1" x14ac:dyDescent="0.3">
      <c r="B38" s="3"/>
      <c r="C38" s="23" t="s">
        <v>23</v>
      </c>
      <c r="D38" s="12" t="s">
        <v>24</v>
      </c>
      <c r="E38" s="12">
        <v>100</v>
      </c>
      <c r="F38" s="43"/>
      <c r="G38" s="16">
        <f t="shared" si="3"/>
        <v>0</v>
      </c>
      <c r="H38" s="16">
        <f t="shared" si="4"/>
        <v>0</v>
      </c>
      <c r="I38" s="16">
        <f t="shared" si="5"/>
        <v>0</v>
      </c>
      <c r="J38" s="47"/>
      <c r="L38" s="7"/>
    </row>
    <row r="39" spans="2:12" ht="15.75" thickBot="1" x14ac:dyDescent="0.3">
      <c r="B39" s="3"/>
      <c r="C39" s="67" t="s">
        <v>31</v>
      </c>
      <c r="D39" s="68"/>
      <c r="E39" s="68"/>
      <c r="F39" s="68"/>
      <c r="G39" s="68"/>
      <c r="H39" s="20">
        <f>SUM(H36:H38)</f>
        <v>0</v>
      </c>
      <c r="I39" s="41">
        <f>SUM(I36:I38)</f>
        <v>0</v>
      </c>
      <c r="J39" s="28"/>
      <c r="L39" s="7"/>
    </row>
    <row r="40" spans="2:12" ht="15.75" thickBot="1" x14ac:dyDescent="0.3">
      <c r="B40" s="3"/>
      <c r="C40" s="12"/>
      <c r="D40" s="12"/>
      <c r="E40" s="12"/>
      <c r="F40" s="12"/>
      <c r="G40" s="12"/>
      <c r="H40" s="12"/>
      <c r="I40" s="12"/>
      <c r="L40" s="7"/>
    </row>
    <row r="41" spans="2:12" ht="15.75" thickBot="1" x14ac:dyDescent="0.3">
      <c r="B41" s="3"/>
      <c r="C41" s="67" t="s">
        <v>26</v>
      </c>
      <c r="D41" s="68"/>
      <c r="E41" s="68"/>
      <c r="F41" s="68"/>
      <c r="G41" s="68"/>
      <c r="H41" s="68"/>
      <c r="I41" s="68"/>
      <c r="J41" s="26"/>
      <c r="L41" s="7"/>
    </row>
    <row r="42" spans="2:12" x14ac:dyDescent="0.25">
      <c r="B42" s="3"/>
      <c r="C42" s="83" t="s">
        <v>4</v>
      </c>
      <c r="D42" s="85" t="s">
        <v>5</v>
      </c>
      <c r="E42" s="89" t="s">
        <v>62</v>
      </c>
      <c r="F42" s="87" t="s">
        <v>9</v>
      </c>
      <c r="G42" s="87" t="s">
        <v>6</v>
      </c>
      <c r="H42" s="87" t="s">
        <v>7</v>
      </c>
      <c r="I42" s="98" t="s">
        <v>8</v>
      </c>
      <c r="J42" s="98" t="s">
        <v>51</v>
      </c>
      <c r="L42" s="7"/>
    </row>
    <row r="43" spans="2:12" ht="15.75" thickBot="1" x14ac:dyDescent="0.3">
      <c r="B43" s="3"/>
      <c r="C43" s="84"/>
      <c r="D43" s="86"/>
      <c r="E43" s="71"/>
      <c r="F43" s="88"/>
      <c r="G43" s="88"/>
      <c r="H43" s="88"/>
      <c r="I43" s="100"/>
      <c r="J43" s="100"/>
      <c r="L43" s="7"/>
    </row>
    <row r="44" spans="2:12" x14ac:dyDescent="0.25">
      <c r="B44" s="3"/>
      <c r="C44" s="23" t="s">
        <v>27</v>
      </c>
      <c r="D44" s="12" t="s">
        <v>24</v>
      </c>
      <c r="E44" s="12">
        <v>200</v>
      </c>
      <c r="F44" s="43"/>
      <c r="G44" s="16">
        <f>F44/100*121</f>
        <v>0</v>
      </c>
      <c r="H44" s="16">
        <f>E44*F44</f>
        <v>0</v>
      </c>
      <c r="I44" s="17">
        <f>E44*G44</f>
        <v>0</v>
      </c>
      <c r="J44" s="45"/>
      <c r="L44" s="7"/>
    </row>
    <row r="45" spans="2:12" x14ac:dyDescent="0.25">
      <c r="B45" s="3"/>
      <c r="C45" s="23" t="s">
        <v>28</v>
      </c>
      <c r="D45" s="12" t="s">
        <v>24</v>
      </c>
      <c r="E45" s="12">
        <v>200</v>
      </c>
      <c r="F45" s="43"/>
      <c r="G45" s="16">
        <f t="shared" ref="G45:G47" si="6">F45/100*121</f>
        <v>0</v>
      </c>
      <c r="H45" s="16">
        <f t="shared" ref="H45:H47" si="7">E45*F45</f>
        <v>0</v>
      </c>
      <c r="I45" s="17">
        <f t="shared" ref="I45:I47" si="8">E45*G45</f>
        <v>0</v>
      </c>
      <c r="J45" s="45"/>
      <c r="L45" s="7"/>
    </row>
    <row r="46" spans="2:12" x14ac:dyDescent="0.25">
      <c r="B46" s="3"/>
      <c r="C46" s="23" t="s">
        <v>29</v>
      </c>
      <c r="D46" s="12" t="s">
        <v>24</v>
      </c>
      <c r="E46" s="12">
        <v>200</v>
      </c>
      <c r="F46" s="43"/>
      <c r="G46" s="16">
        <f t="shared" si="6"/>
        <v>0</v>
      </c>
      <c r="H46" s="16">
        <f t="shared" si="7"/>
        <v>0</v>
      </c>
      <c r="I46" s="17">
        <f t="shared" si="8"/>
        <v>0</v>
      </c>
      <c r="J46" s="45"/>
      <c r="L46" s="7"/>
    </row>
    <row r="47" spans="2:12" ht="15.75" thickBot="1" x14ac:dyDescent="0.3">
      <c r="B47" s="3"/>
      <c r="C47" s="23" t="s">
        <v>30</v>
      </c>
      <c r="D47" s="12" t="s">
        <v>24</v>
      </c>
      <c r="E47" s="12">
        <v>200</v>
      </c>
      <c r="F47" s="43"/>
      <c r="G47" s="16">
        <f t="shared" si="6"/>
        <v>0</v>
      </c>
      <c r="H47" s="16">
        <f t="shared" si="7"/>
        <v>0</v>
      </c>
      <c r="I47" s="17">
        <f t="shared" si="8"/>
        <v>0</v>
      </c>
      <c r="J47" s="46"/>
      <c r="L47" s="7"/>
    </row>
    <row r="48" spans="2:12" ht="15.75" thickBot="1" x14ac:dyDescent="0.3">
      <c r="B48" s="3"/>
      <c r="C48" s="67" t="s">
        <v>32</v>
      </c>
      <c r="D48" s="68"/>
      <c r="E48" s="68"/>
      <c r="F48" s="68"/>
      <c r="G48" s="68"/>
      <c r="H48" s="20">
        <f>SUM(H44:H47)</f>
        <v>0</v>
      </c>
      <c r="I48" s="25">
        <f>SUM(I44:I47)</f>
        <v>0</v>
      </c>
      <c r="J48" s="28"/>
      <c r="L48" s="7"/>
    </row>
    <row r="49" spans="2:12" ht="15.75" thickBot="1" x14ac:dyDescent="0.3">
      <c r="B49" s="3"/>
      <c r="C49" s="12"/>
      <c r="D49" s="12"/>
      <c r="E49" s="12"/>
      <c r="F49" s="12"/>
      <c r="G49" s="12"/>
      <c r="H49" s="12"/>
      <c r="I49" s="12"/>
      <c r="L49" s="7"/>
    </row>
    <row r="50" spans="2:12" ht="15.75" thickBot="1" x14ac:dyDescent="0.3">
      <c r="B50" s="3"/>
      <c r="C50" s="67" t="s">
        <v>33</v>
      </c>
      <c r="D50" s="68"/>
      <c r="E50" s="68"/>
      <c r="F50" s="68"/>
      <c r="G50" s="68"/>
      <c r="H50" s="68"/>
      <c r="I50" s="68"/>
      <c r="J50" s="26"/>
      <c r="L50" s="7"/>
    </row>
    <row r="51" spans="2:12" ht="34.5" customHeight="1" x14ac:dyDescent="0.25">
      <c r="B51" s="3"/>
      <c r="C51" s="83" t="s">
        <v>4</v>
      </c>
      <c r="D51" s="85" t="s">
        <v>5</v>
      </c>
      <c r="E51" s="89" t="s">
        <v>63</v>
      </c>
      <c r="F51" s="85" t="s">
        <v>57</v>
      </c>
      <c r="G51" s="85" t="s">
        <v>58</v>
      </c>
      <c r="H51" s="87" t="s">
        <v>7</v>
      </c>
      <c r="I51" s="89" t="s">
        <v>59</v>
      </c>
      <c r="J51" s="98" t="s">
        <v>51</v>
      </c>
      <c r="L51" s="7"/>
    </row>
    <row r="52" spans="2:12" ht="9" customHeight="1" thickBot="1" x14ac:dyDescent="0.3">
      <c r="B52" s="3"/>
      <c r="C52" s="84"/>
      <c r="D52" s="86"/>
      <c r="E52" s="71"/>
      <c r="F52" s="86"/>
      <c r="G52" s="86"/>
      <c r="H52" s="88"/>
      <c r="I52" s="71"/>
      <c r="J52" s="100"/>
      <c r="L52" s="7"/>
    </row>
    <row r="53" spans="2:12" ht="15.75" thickBot="1" x14ac:dyDescent="0.3">
      <c r="B53" s="3"/>
      <c r="C53" s="23" t="s">
        <v>34</v>
      </c>
      <c r="D53" s="12" t="s">
        <v>35</v>
      </c>
      <c r="E53" s="12">
        <v>75</v>
      </c>
      <c r="F53" s="43"/>
      <c r="G53" s="16">
        <f>F53/100*121</f>
        <v>0</v>
      </c>
      <c r="H53" s="16">
        <f>E53*F53*48</f>
        <v>0</v>
      </c>
      <c r="I53" s="17">
        <f>G53*E53*48</f>
        <v>0</v>
      </c>
      <c r="J53" s="48"/>
      <c r="L53" s="7"/>
    </row>
    <row r="54" spans="2:12" ht="15.75" thickBot="1" x14ac:dyDescent="0.3">
      <c r="B54" s="3"/>
      <c r="C54" s="67" t="s">
        <v>36</v>
      </c>
      <c r="D54" s="68"/>
      <c r="E54" s="68"/>
      <c r="F54" s="68"/>
      <c r="G54" s="68"/>
      <c r="H54" s="20">
        <f>H53</f>
        <v>0</v>
      </c>
      <c r="I54" s="25">
        <f>I53</f>
        <v>0</v>
      </c>
      <c r="J54" s="26"/>
      <c r="L54" s="7"/>
    </row>
    <row r="55" spans="2:12" ht="15.75" thickBot="1" x14ac:dyDescent="0.3">
      <c r="B55" s="3"/>
      <c r="C55" s="12"/>
      <c r="D55" s="12"/>
      <c r="E55" s="12"/>
      <c r="F55" s="12"/>
      <c r="G55" s="12"/>
      <c r="H55" s="12"/>
      <c r="I55" s="12"/>
      <c r="L55" s="7"/>
    </row>
    <row r="56" spans="2:12" ht="15.75" thickBot="1" x14ac:dyDescent="0.3">
      <c r="B56" s="3"/>
      <c r="C56" s="67" t="s">
        <v>60</v>
      </c>
      <c r="D56" s="68"/>
      <c r="E56" s="68"/>
      <c r="F56" s="68"/>
      <c r="G56" s="68"/>
      <c r="H56" s="68"/>
      <c r="I56" s="30">
        <f>I27+I39+I48+I54</f>
        <v>0</v>
      </c>
      <c r="L56" s="7"/>
    </row>
    <row r="57" spans="2:12" ht="15.75" thickBot="1" x14ac:dyDescent="0.3">
      <c r="B57" s="3"/>
      <c r="L57" s="7"/>
    </row>
    <row r="58" spans="2:12" x14ac:dyDescent="0.25">
      <c r="B58" s="3"/>
      <c r="C58" s="37" t="s">
        <v>53</v>
      </c>
      <c r="D58" s="31"/>
      <c r="E58" s="31"/>
      <c r="F58" s="31"/>
      <c r="G58" s="31"/>
      <c r="H58" s="31"/>
      <c r="I58" s="29"/>
      <c r="L58" s="7"/>
    </row>
    <row r="59" spans="2:12" x14ac:dyDescent="0.25">
      <c r="B59" s="3"/>
      <c r="C59" s="32" t="s">
        <v>54</v>
      </c>
      <c r="D59" s="33"/>
      <c r="E59" s="33"/>
      <c r="F59" s="33"/>
      <c r="G59" s="33"/>
      <c r="H59" s="33"/>
      <c r="I59" s="34"/>
      <c r="L59" s="7"/>
    </row>
    <row r="60" spans="2:12" ht="15.75" thickBot="1" x14ac:dyDescent="0.3">
      <c r="B60" s="3"/>
      <c r="C60" s="35" t="s">
        <v>55</v>
      </c>
      <c r="D60" s="36"/>
      <c r="E60" s="36"/>
      <c r="F60" s="36"/>
      <c r="G60" s="36"/>
      <c r="H60" s="36"/>
      <c r="I60" s="28"/>
      <c r="L60" s="7"/>
    </row>
    <row r="61" spans="2:12" ht="15.75" thickBot="1" x14ac:dyDescent="0.3">
      <c r="B61" s="3"/>
      <c r="L61" s="7"/>
    </row>
    <row r="62" spans="2:12" x14ac:dyDescent="0.25">
      <c r="B62" s="3"/>
      <c r="C62" s="50" t="s">
        <v>42</v>
      </c>
      <c r="D62" s="51"/>
      <c r="E62" s="78">
        <f>Voorblad!E15</f>
        <v>0</v>
      </c>
      <c r="F62" s="78"/>
      <c r="G62" s="79"/>
      <c r="L62" s="7"/>
    </row>
    <row r="63" spans="2:12" x14ac:dyDescent="0.25">
      <c r="B63" s="3"/>
      <c r="C63" s="52" t="s">
        <v>48</v>
      </c>
      <c r="D63" s="53"/>
      <c r="E63" s="76">
        <f>Voorblad!E16</f>
        <v>0</v>
      </c>
      <c r="F63" s="76"/>
      <c r="G63" s="77"/>
      <c r="L63" s="7"/>
    </row>
    <row r="64" spans="2:12" x14ac:dyDescent="0.25">
      <c r="B64" s="3"/>
      <c r="C64" s="58" t="s">
        <v>43</v>
      </c>
      <c r="D64" s="59"/>
      <c r="E64" s="76">
        <f>Voorblad!E17</f>
        <v>0</v>
      </c>
      <c r="F64" s="76"/>
      <c r="G64" s="77"/>
      <c r="L64" s="7"/>
    </row>
    <row r="65" spans="2:12" x14ac:dyDescent="0.25">
      <c r="B65" s="3"/>
      <c r="C65" s="58" t="s">
        <v>44</v>
      </c>
      <c r="D65" s="59"/>
      <c r="E65" s="76">
        <f>Voorblad!E18</f>
        <v>0</v>
      </c>
      <c r="F65" s="76"/>
      <c r="G65" s="77"/>
      <c r="L65" s="7"/>
    </row>
    <row r="66" spans="2:12" ht="50.25" customHeight="1" thickBot="1" x14ac:dyDescent="0.3">
      <c r="B66" s="3"/>
      <c r="C66" s="60" t="s">
        <v>56</v>
      </c>
      <c r="D66" s="61"/>
      <c r="E66" s="62"/>
      <c r="F66" s="62"/>
      <c r="G66" s="63"/>
      <c r="L66" s="7"/>
    </row>
    <row r="67" spans="2:12" x14ac:dyDescent="0.25">
      <c r="B67" s="3"/>
      <c r="L67" s="7"/>
    </row>
    <row r="68" spans="2:12" x14ac:dyDescent="0.25">
      <c r="B68" s="3"/>
      <c r="L68" s="7"/>
    </row>
    <row r="69" spans="2:12" x14ac:dyDescent="0.25">
      <c r="B69" s="3"/>
      <c r="L69" s="7"/>
    </row>
    <row r="70" spans="2:12" ht="15.75" thickBot="1" x14ac:dyDescent="0.3">
      <c r="B70" s="8"/>
      <c r="C70" s="2"/>
      <c r="D70" s="2"/>
      <c r="E70" s="2"/>
      <c r="F70" s="2"/>
      <c r="G70" s="2"/>
      <c r="H70" s="2"/>
      <c r="I70" s="2"/>
      <c r="J70" s="2"/>
      <c r="K70" s="2"/>
      <c r="L70" s="9"/>
    </row>
  </sheetData>
  <sheetProtection algorithmName="SHA-512" hashValue="4Q8ryVd5wWS7ktbIiU/QHNcHcLEnIHTVpOQBD8sBqipojRmPyBL3zuioU8FV5cFpDFZfxK97O7hXfVcA2NWyEQ==" saltValue="3jeG8RlqCrCpuvD0sY0Gvg==" spinCount="100000" sheet="1" objects="1" scenarios="1"/>
  <mergeCells count="63">
    <mergeCell ref="C65:D65"/>
    <mergeCell ref="E65:G65"/>
    <mergeCell ref="C66:D66"/>
    <mergeCell ref="E66:G66"/>
    <mergeCell ref="C62:D62"/>
    <mergeCell ref="E62:G62"/>
    <mergeCell ref="C63:D63"/>
    <mergeCell ref="E63:G63"/>
    <mergeCell ref="C64:D64"/>
    <mergeCell ref="E64:G64"/>
    <mergeCell ref="C54:G54"/>
    <mergeCell ref="C56:H56"/>
    <mergeCell ref="C9:G11"/>
    <mergeCell ref="J13:J14"/>
    <mergeCell ref="J34:J35"/>
    <mergeCell ref="J42:J43"/>
    <mergeCell ref="J51:J52"/>
    <mergeCell ref="I42:I43"/>
    <mergeCell ref="C48:G48"/>
    <mergeCell ref="C50:I50"/>
    <mergeCell ref="C51:C52"/>
    <mergeCell ref="D51:D52"/>
    <mergeCell ref="E51:E52"/>
    <mergeCell ref="F51:F52"/>
    <mergeCell ref="G51:G52"/>
    <mergeCell ref="H51:H52"/>
    <mergeCell ref="I51:I52"/>
    <mergeCell ref="I34:I35"/>
    <mergeCell ref="C39:G39"/>
    <mergeCell ref="F30:I31"/>
    <mergeCell ref="C41:I41"/>
    <mergeCell ref="C42:C43"/>
    <mergeCell ref="D42:D43"/>
    <mergeCell ref="E42:E43"/>
    <mergeCell ref="F42:F43"/>
    <mergeCell ref="G42:G43"/>
    <mergeCell ref="H42:H43"/>
    <mergeCell ref="C30:D30"/>
    <mergeCell ref="C31:D31"/>
    <mergeCell ref="C29:I29"/>
    <mergeCell ref="C33:I33"/>
    <mergeCell ref="C34:C35"/>
    <mergeCell ref="D34:D35"/>
    <mergeCell ref="E34:E35"/>
    <mergeCell ref="F34:F35"/>
    <mergeCell ref="G34:G35"/>
    <mergeCell ref="H34:H35"/>
    <mergeCell ref="C27:G27"/>
    <mergeCell ref="E13:E14"/>
    <mergeCell ref="F13:F14"/>
    <mergeCell ref="G13:G14"/>
    <mergeCell ref="H13:H14"/>
    <mergeCell ref="C15:C17"/>
    <mergeCell ref="C18:C20"/>
    <mergeCell ref="C21:C23"/>
    <mergeCell ref="C24:C26"/>
    <mergeCell ref="C5:G6"/>
    <mergeCell ref="R11:V11"/>
    <mergeCell ref="C8:G8"/>
    <mergeCell ref="C13:C14"/>
    <mergeCell ref="D13:D14"/>
    <mergeCell ref="C12:I12"/>
    <mergeCell ref="I13:I14"/>
  </mergeCells>
  <pageMargins left="0.7" right="0.7" top="0.75" bottom="0.75" header="0.3" footer="0.3"/>
  <pageSetup paperSize="9" scale="3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7" ma:contentTypeDescription="Een nieuw document maken." ma:contentTypeScope="" ma:versionID="0c305e0e10ef1ee211e7a4c66a3fa3ee">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39e68971ba7b52534f0d502239c126b7"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41E805-EF38-400A-94B5-94EE685DF8B7}">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2.xml><?xml version="1.0" encoding="utf-8"?>
<ds:datastoreItem xmlns:ds="http://schemas.openxmlformats.org/officeDocument/2006/customXml" ds:itemID="{9A8E3E53-5322-4719-8674-A15E271260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806A2A-8DF3-4F16-B140-D8610654FC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2.Invulinstructie &amp; toelichting</vt:lpstr>
      <vt:lpstr>3. 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Jordy Kerstges</dc:creator>
  <cp:lastModifiedBy>Jordy Kerstges</cp:lastModifiedBy>
  <cp:lastPrinted>2023-10-26T11:19:02Z</cp:lastPrinted>
  <dcterms:created xsi:type="dcterms:W3CDTF">2023-10-26T06:51:57Z</dcterms:created>
  <dcterms:modified xsi:type="dcterms:W3CDTF">2023-11-01T08:04:46Z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