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B:\AfdOverst\Inkoop\Aanbestedingen\Kantoorartikelen\03 Aanbestedingsleidraad\Bijlagen aanbestedingsleidraad\"/>
    </mc:Choice>
  </mc:AlternateContent>
  <xr:revisionPtr revIDLastSave="0" documentId="13_ncr:1_{D09D38E3-9AB6-4E87-B66E-BBBF0AB1804F}" xr6:coauthVersionLast="47" xr6:coauthVersionMax="47" xr10:uidLastSave="{00000000-0000-0000-0000-000000000000}"/>
  <workbookProtection workbookAlgorithmName="SHA-512" workbookHashValue="88qJwL2lPwKXLbFTjpTYWyIcI9iBkYvNpa821G0kPpP/frIeue5b8Mfn4OYvKwE49GIQal5ciwJLozr3uu51Sw==" workbookSaltValue="HiPQBmrDhisxgzIcd+3Zug==" workbookSpinCount="100000" lockStructure="1"/>
  <bookViews>
    <workbookView xWindow="-108" yWindow="-108" windowWidth="23256" windowHeight="12576" xr2:uid="{00000000-000D-0000-FFFF-FFFF00000000}"/>
  </bookViews>
  <sheets>
    <sheet name="Voorblad" sheetId="5" r:id="rId1"/>
    <sheet name="Tabblad 2 - Schrijfwijzer" sheetId="6" r:id="rId2"/>
    <sheet name="Tab. 3 - Kastenassortiment" sheetId="18" r:id="rId3"/>
    <sheet name="Tab. 4 - Kernassortiment" sheetId="21" r:id="rId4"/>
    <sheet name="Tab. 5 - Niet-kernassortiment" sheetId="19" r:id="rId5"/>
    <sheet name="Tab. 6 - Plustarief spoedlev." sheetId="22" r:id="rId6"/>
    <sheet name="Tab. 7 - Inschrijfstaat" sheetId="17" r:id="rId7"/>
  </sheets>
  <definedNames>
    <definedName name="_xlnm.Print_Area" localSheetId="2">'Tab. 3 - Kastenassortiment'!$B$1:$L$32</definedName>
    <definedName name="_xlnm.Print_Area" localSheetId="3">'Tab. 4 - Kernassortiment'!$B$1:$L$60</definedName>
    <definedName name="_xlnm.Print_Area" localSheetId="4">'Tab. 5 - Niet-kernassortiment'!$B$1:$M$26</definedName>
    <definedName name="_xlnm.Print_Area" localSheetId="5">'Tab. 6 - Plustarief spoedlev.'!$B$1:$D$7</definedName>
    <definedName name="_xlnm.Print_Area" localSheetId="6">'Tab. 7 - Inschrijfstaat'!$B$2:$C$16</definedName>
    <definedName name="_xlnm.Print_Area" localSheetId="1">'Tabblad 2 - Schrijfwijzer'!$B$2:$E$21</definedName>
    <definedName name="_xlnm.Print_Area" localSheetId="0">Voorblad!$B$2:$H$19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8" l="1"/>
  <c r="L15" i="18"/>
  <c r="L14" i="18"/>
  <c r="L10" i="18"/>
  <c r="L8" i="18"/>
  <c r="L34" i="21"/>
  <c r="L33" i="21"/>
  <c r="L32" i="21"/>
  <c r="L31" i="21"/>
  <c r="L30" i="21"/>
  <c r="L29" i="21"/>
  <c r="L28" i="21"/>
  <c r="L27" i="21"/>
  <c r="L26" i="21"/>
  <c r="L25" i="21"/>
  <c r="L24" i="21"/>
  <c r="L23" i="21"/>
  <c r="L22" i="21"/>
  <c r="L21" i="21"/>
  <c r="L20" i="21"/>
  <c r="L19" i="21"/>
  <c r="L18" i="21"/>
  <c r="L17" i="21"/>
  <c r="L16" i="21"/>
  <c r="L15" i="21"/>
  <c r="L14" i="21"/>
  <c r="L13" i="21"/>
  <c r="L12" i="21"/>
  <c r="L11" i="21"/>
  <c r="L10" i="21"/>
  <c r="L9" i="21"/>
  <c r="L8" i="21"/>
  <c r="C8" i="17"/>
  <c r="L58" i="21" l="1"/>
  <c r="L57" i="21"/>
  <c r="L56" i="21"/>
  <c r="L55" i="21"/>
  <c r="L54" i="21"/>
  <c r="L53" i="21"/>
  <c r="L52" i="21"/>
  <c r="L51" i="21"/>
  <c r="L50" i="21"/>
  <c r="L49" i="21"/>
  <c r="L48" i="21"/>
  <c r="L47" i="21"/>
  <c r="L46" i="21"/>
  <c r="L45" i="21"/>
  <c r="L44" i="21"/>
  <c r="L43" i="21"/>
  <c r="L42" i="21"/>
  <c r="L41" i="21"/>
  <c r="L40" i="21"/>
  <c r="L39" i="21"/>
  <c r="L38" i="21"/>
  <c r="L37" i="21"/>
  <c r="L36" i="21"/>
  <c r="L35" i="21"/>
  <c r="L7" i="21"/>
  <c r="L5" i="21"/>
  <c r="L59" i="21" l="1"/>
  <c r="C6" i="17" s="1"/>
  <c r="M8" i="19"/>
  <c r="L10" i="19"/>
  <c r="M10" i="19" s="1"/>
  <c r="K11" i="19"/>
  <c r="L11" i="19" s="1"/>
  <c r="M11" i="19" s="1"/>
  <c r="K12" i="19"/>
  <c r="L12" i="19" s="1"/>
  <c r="M12" i="19" s="1"/>
  <c r="K13" i="19"/>
  <c r="L13" i="19" s="1"/>
  <c r="M13" i="19" s="1"/>
  <c r="K14" i="19"/>
  <c r="L14" i="19" s="1"/>
  <c r="M14" i="19" s="1"/>
  <c r="K15" i="19"/>
  <c r="L15" i="19" s="1"/>
  <c r="M15" i="19" s="1"/>
  <c r="K16" i="19"/>
  <c r="L16" i="19" s="1"/>
  <c r="M16" i="19" s="1"/>
  <c r="K17" i="19"/>
  <c r="L17" i="19" s="1"/>
  <c r="M17" i="19" s="1"/>
  <c r="K18" i="19"/>
  <c r="L18" i="19" s="1"/>
  <c r="M18" i="19" s="1"/>
  <c r="K19" i="19"/>
  <c r="L19" i="19" s="1"/>
  <c r="M19" i="19" s="1"/>
  <c r="K20" i="19"/>
  <c r="L20" i="19" s="1"/>
  <c r="M20" i="19" s="1"/>
  <c r="K21" i="19"/>
  <c r="L21" i="19" s="1"/>
  <c r="M21" i="19" s="1"/>
  <c r="K22" i="19"/>
  <c r="L22" i="19" s="1"/>
  <c r="M22" i="19" s="1"/>
  <c r="K23" i="19"/>
  <c r="L23" i="19" s="1"/>
  <c r="M23" i="19" s="1"/>
  <c r="K24" i="19"/>
  <c r="L24" i="19" s="1"/>
  <c r="M24" i="19" s="1"/>
  <c r="L5" i="18"/>
  <c r="L7" i="18"/>
  <c r="L9" i="18"/>
  <c r="L11" i="18"/>
  <c r="L12" i="18"/>
  <c r="L13" i="18"/>
  <c r="L17" i="18"/>
  <c r="L18" i="18"/>
  <c r="L19" i="18"/>
  <c r="L20" i="18"/>
  <c r="L21" i="18"/>
  <c r="L22" i="18"/>
  <c r="L23" i="18"/>
  <c r="L24" i="18"/>
  <c r="L25" i="18"/>
  <c r="L26" i="18"/>
  <c r="L27" i="18"/>
  <c r="L28" i="18"/>
  <c r="L29" i="18"/>
  <c r="L30" i="18"/>
  <c r="L31" i="18" l="1"/>
  <c r="C5" i="17" s="1"/>
  <c r="M25" i="19"/>
  <c r="C7" i="17" s="1"/>
</calcChain>
</file>

<file path=xl/sharedStrings.xml><?xml version="1.0" encoding="utf-8"?>
<sst xmlns="http://schemas.openxmlformats.org/spreadsheetml/2006/main" count="327" uniqueCount="170">
  <si>
    <t xml:space="preserve">Bijlage 3    Invulformulier tarieven </t>
  </si>
  <si>
    <t>Auteur:</t>
  </si>
  <si>
    <t>Team Inkoop gemeente Hilversum</t>
  </si>
  <si>
    <t>Datum:</t>
  </si>
  <si>
    <t xml:space="preserve">Naam aanbesteding: </t>
  </si>
  <si>
    <t>Kantoorartikelen</t>
  </si>
  <si>
    <t xml:space="preserve">Zaaknummer: </t>
  </si>
  <si>
    <t xml:space="preserve">TenderNed-kenmerk: </t>
  </si>
  <si>
    <t>Tabblad 2 - Schrijfwijzer</t>
  </si>
  <si>
    <t>Dit Invulformulier bestaat uit vijf (5) onderdelen, namelijk:</t>
  </si>
  <si>
    <t>-</t>
  </si>
  <si>
    <t>Tabblad 3: Kastenassortiment</t>
  </si>
  <si>
    <t>Tabblad 4: Kernassortiment</t>
  </si>
  <si>
    <t>Tabblad 5: Niet-kernassortiment</t>
  </si>
  <si>
    <t>Tabblad 7: De Inschrijfstaat Kantoorartikelen</t>
  </si>
  <si>
    <t>Invulinstructies en aandachtspunten voor de Inschrijver:</t>
  </si>
  <si>
    <t xml:space="preserve">U dient in de tabbladen de geel gemarkeerde velden in te vullen. Overtuig uzelf er van dat u echt alle geel gemarkeerde velden hebt ingevuld.
</t>
  </si>
  <si>
    <t xml:space="preserve">In dit Invulformulier wordt soms naar (huis)merken verwezen. Het voorwerp van de Opdracht rechtvaardigt deze wijze van specificatie, omdat het voorwerp van de Opdracht anders niet voldoende nauwkeurig en begrijpelijk kan worden omschreven. Wanneer aldus naar een bepaalde herkomst of een merk, type, oorsprong en/of productie verwezen wordt, is het toegestaan om een ander, aantoonbaar, tenminste gelijkwaardig product aan te bieden. De Aanbestedende dienst is bevoegd (maar niet verplicht) om bij een aanbieding van een ander product de gelijkwaardigheid van het aangeboden product te verifiëren. De Inschrijver is gehouden om aan een dergelijke verificatie mee te werken.                                                                                                                                                                                                                                                                                                                                                                          </t>
  </si>
  <si>
    <t xml:space="preserve">Indien een artikel in meerdere kleuren leverbaar is, geldt voor iedere kleurvariatie dezelfde prijs. </t>
  </si>
  <si>
    <r>
      <t xml:space="preserve">Let op: </t>
    </r>
    <r>
      <rPr>
        <sz val="11"/>
        <color theme="1"/>
        <rFont val="Calibri"/>
        <family val="2"/>
        <scheme val="minor"/>
      </rPr>
      <t>Voor het Plustarief spoedlevering geldt een maximale prijs van € 10,-. Hierbij mag de prijs niet worden overschreden. Bij overschrijding van de maximale prijs wordt de Inschrijving terzijde gelegd en niet meegenomen voor verdere beoordeling.</t>
    </r>
  </si>
  <si>
    <t>Er mogen geen wijzigingen in dit formulier worden aangebracht.</t>
  </si>
  <si>
    <t>Tot slot dient het Invulformulier tarieven ondertekend te worden door een daartoe bevoegde functionaris.</t>
  </si>
  <si>
    <t>Tabblad 3  - Kastenassortiment</t>
  </si>
  <si>
    <t>Nr.</t>
  </si>
  <si>
    <t>Artikelomschrijving</t>
  </si>
  <si>
    <t>Artikelnummer huidige leverancier</t>
  </si>
  <si>
    <t>Opmerking</t>
  </si>
  <si>
    <t xml:space="preserve">Aantallen </t>
  </si>
  <si>
    <t xml:space="preserve">Omschrijving ten minste gelijkwaardig
artikel Inschrijver </t>
  </si>
  <si>
    <t xml:space="preserve">Artikelnummer Inschrijver
</t>
  </si>
  <si>
    <t xml:space="preserve">Verpakkingseenheid
</t>
  </si>
  <si>
    <t xml:space="preserve">Hebt u een Circulair en/of duurzaam product aangeboden? </t>
  </si>
  <si>
    <t>Netto prijs in €
(exclusief BTW)</t>
  </si>
  <si>
    <t>Totaal 
(exclusief BTW)</t>
  </si>
  <si>
    <t>Voorbeeld: artikel x</t>
  </si>
  <si>
    <t>stuk</t>
  </si>
  <si>
    <t>duurzaam</t>
  </si>
  <si>
    <t>LYRECORECYCLED INTREKB BALPEN BLAUW</t>
  </si>
  <si>
    <t xml:space="preserve">Zie tabblad 2 - Schrijfwijzer, aandachtspunt 2 en 4 </t>
  </si>
  <si>
    <t>&lt;Circulair/duurzaam/n.v.t&gt;</t>
  </si>
  <si>
    <t>LYRECORECYCLED INTREKB BALPEN ROOD</t>
  </si>
  <si>
    <t>LYRECORECYCLED INTREKB BALPEN ZWART</t>
  </si>
  <si>
    <t>PK100 EXACOMPTA L-MAPPEN ASSORTI</t>
  </si>
  <si>
    <t>LYRECO FSC SPIRAALSCHRIFT A5+ LIJN</t>
  </si>
  <si>
    <t>Zie tabblad 2 - Schrijfwijzer, aandachtspunt 2</t>
  </si>
  <si>
    <t>LYRECO FSC SPIRAALSCHRIFT A4+ LIJN</t>
  </si>
  <si>
    <t>EDDING 24 ECOLINE TEKSTMARKER GEEL</t>
  </si>
  <si>
    <t xml:space="preserve">Zie tabblad 2 - Schrijfwijzer, aandachtspunt 4 </t>
  </si>
  <si>
    <t>EDDING 24 ECOLINE TEKSTMARKER BLAUW</t>
  </si>
  <si>
    <t>EDDING 24 ECOLINE TEKSTMARKER GROEN</t>
  </si>
  <si>
    <t>EDDING 24 ECOLINE TEKSTMARKER ROZE</t>
  </si>
  <si>
    <t>EDDING 28 ECO WHITEBOARDMARKER RND PT RD</t>
  </si>
  <si>
    <t>EDDING 28 ECO WHITEBOARDMARKER RND PT GR</t>
  </si>
  <si>
    <t>EDDING 28 ECO WHITEBOARDMARKER RND PT ZW</t>
  </si>
  <si>
    <t>EDDING 28 ECO WHITEBOARDMARKER RND PT BL</t>
  </si>
  <si>
    <t>LYRECO SCHRIJFBLOK FSC A4+ LIJN GENIET</t>
  </si>
  <si>
    <t>PK100 LYRECO REINIGINGSDOEKJES SCHERM</t>
  </si>
  <si>
    <t>LYRECO SCHRIJFBLOK FSC A5+ LIJN GENIET</t>
  </si>
  <si>
    <t>DS100 LYRECO PAPERCLIPS 32MM</t>
  </si>
  <si>
    <t>DS16 HAFTNOTITIES REC 125x75MM GEEL</t>
  </si>
  <si>
    <t>DS16 HAFTNOTITIES RECYCL 75X75MM GEEL</t>
  </si>
  <si>
    <t>PK7+1GRA TESA ECO&amp;CLEAR PLAKB 19MMX33M</t>
  </si>
  <si>
    <t>DS2000 RAPID NIETJES 24/8</t>
  </si>
  <si>
    <t>DS100 LYRECO PAPERCLIPS 50MM</t>
  </si>
  <si>
    <t>DS5000 LYRECO NIETJES 24/6</t>
  </si>
  <si>
    <t>Totaal Kastenassortiment</t>
  </si>
  <si>
    <t>(Aan de in kolom F genoemde aantallen kunnen geen rechten worden ontleend.)</t>
  </si>
  <si>
    <t>Tabblad 4  - Kernassortiment</t>
  </si>
  <si>
    <t>Circulair</t>
  </si>
  <si>
    <t>PK80 DETOX ANTI BACTERIËLE DOEK NATUREL</t>
  </si>
  <si>
    <t>JALEMA SECOLOR KLEMMAP A4 KART BLAUW</t>
  </si>
  <si>
    <t>Zie tabblad 2 - Schrijfwijzer, aandachtspunt 4</t>
  </si>
  <si>
    <t>DURABLE 8139 BADGEHOUDER+BAND GRIJS</t>
  </si>
  <si>
    <t>GEMEENTELIJKE ARCHIEFDOOS RUG 11CM</t>
  </si>
  <si>
    <t>PK100 OVIVIR DESINFECT. NATTE DOEKJES CE</t>
  </si>
  <si>
    <t>EXACOMPTA FOREVER BRIEVENBAK ZWART</t>
  </si>
  <si>
    <t>PK55 LYRECO PLAKGUM 50G</t>
  </si>
  <si>
    <t>TESA WEGWERP LIJMROL PERM</t>
  </si>
  <si>
    <t>LYRECO SCHRIJFBLOK A7 LIJN GENIET</t>
  </si>
  <si>
    <t>DS500G LYRECO ELASTIEK 2X80MM</t>
  </si>
  <si>
    <t>PK25 HECHTMAP MANILLA GEEL A4</t>
  </si>
  <si>
    <t>DS500G LYRECO ELASTIEKEN 180X10M</t>
  </si>
  <si>
    <t>DS12 DUBBELE CLIPKLEM 32MMX14MM</t>
  </si>
  <si>
    <t>HONEYWELL SPACEL 3000 RA / EBK XL GEEL</t>
  </si>
  <si>
    <t>LYRECO SCHRIJFBLOK A4+ LIJN GENIET</t>
  </si>
  <si>
    <t>STAEDTLER 318 OHPEN F PERMAN ZWART</t>
  </si>
  <si>
    <t>STAEDTLER 317 OHPEN M PERMAN ZWART</t>
  </si>
  <si>
    <t>LYRECO KUNSTSTOF POTLOODGOM</t>
  </si>
  <si>
    <t>LYRECO BUDGET SNELHECHTMAP A4 PP ROOD</t>
  </si>
  <si>
    <t>LYRECO BUDGET SNELHECHTMAP A4 PP BLAUW</t>
  </si>
  <si>
    <t>EXACOMPTA SORTEERMAP 12 VAK KART ROOD</t>
  </si>
  <si>
    <t>PK20 ENERGIZER ALKALINE MAX PLUS AA</t>
  </si>
  <si>
    <t>PK2 LYRECO PREMIUM FLIPCHART BLOK 80G</t>
  </si>
  <si>
    <t>LYRECO ORDNER PP 80MM ROOD</t>
  </si>
  <si>
    <t>Zie tabblad 2 - Schrijfwijzer, aandachtspunt 2 en 4</t>
  </si>
  <si>
    <t>LYRECO NIETMACHINE HALF STRIP ZWART</t>
  </si>
  <si>
    <t>INDX NUMERIEK TABBLAD 1-31 PP 23GAATS</t>
  </si>
  <si>
    <t>DS12 LYRECO POTLOOD MET GOMUITEINDE HB</t>
  </si>
  <si>
    <t>PK20 SLEUTELHANGER KUNSTSTOF ASSORTI</t>
  </si>
  <si>
    <t>LYRECO ORDNER PP 50MM ZWART</t>
  </si>
  <si>
    <t>DS220 DYMO VERZENDETIKET 101X54</t>
  </si>
  <si>
    <t>DACAPO SCHETSPAPIER 0,33M 50G</t>
  </si>
  <si>
    <t>PK8 LYRECO DOORZICHTIGE TAPE 19MMX33M</t>
  </si>
  <si>
    <t>PILOT FRIXION CLICKER GELROLLER 0,5 ZW</t>
  </si>
  <si>
    <t>LYRECO PREM GELROLLER INTREKB 0,7MM BL</t>
  </si>
  <si>
    <t>LYRECO PLAKSTIFT 20G</t>
  </si>
  <si>
    <t>LYRECO INTREKBARE BALPEN MEDIUM BLAUW</t>
  </si>
  <si>
    <t>LYRECO BUDGET SNELHECHTMAP A4 PP ZWART</t>
  </si>
  <si>
    <t>LYRECO BUDGET SNELHECHTMAP A4 PP GEEL</t>
  </si>
  <si>
    <t>LYRECO BUDGET SCHAAR PLASTIC GRIP 17CM</t>
  </si>
  <si>
    <t>KRT2 ENERGIZER CR2450 BATTERIJ REKENMAC</t>
  </si>
  <si>
    <t>DURABLE 8152 BADGEHOUDER ROLMECH.</t>
  </si>
  <si>
    <t>DS50 CHIRURGISCHE MASKER TYPE II</t>
  </si>
  <si>
    <t>DS100G LYRECO ELASTIEK 200X2MM</t>
  </si>
  <si>
    <t>DS1000 LYRECO NIETJES 24/6</t>
  </si>
  <si>
    <t>ATLANTA REGISTER 165X210 LIJN 100V</t>
  </si>
  <si>
    <t>ARTLINE 70N PERM MARKER 1,5MM ZWART</t>
  </si>
  <si>
    <t>PK20 DURACELL PLUS 100% BATTERIJ AA</t>
  </si>
  <si>
    <t>PILOT FRIXION CLICKER GELROLLER 0,7 BL</t>
  </si>
  <si>
    <t>LYRECO ORDNER PP 80MM ZWART</t>
  </si>
  <si>
    <t>LEITZ SOFTCLICK PERS 4RINGSBAND 25MM WIT</t>
  </si>
  <si>
    <t>DS10 LYRECO MAGNETEN 22MM ASSORTI</t>
  </si>
  <si>
    <t>ATLANTA 5707-210 THINGS TO DO NL</t>
  </si>
  <si>
    <t>Totaal Kernassortiment</t>
  </si>
  <si>
    <t>Tabblad 5  - Niet-kernassortiment</t>
  </si>
  <si>
    <t>Een willekeurig en beperkt overzicht van artikelen behorend tot het assortiment overige kantoorartikelen.</t>
  </si>
  <si>
    <t>Aantallen</t>
  </si>
  <si>
    <t>Kortings-
percentage</t>
  </si>
  <si>
    <t>EDDING 3000 PERM MARKER 1,5-3MM ZWART</t>
  </si>
  <si>
    <t>PK100 AUTOMATENBEKER 18CC KARTON ROOD</t>
  </si>
  <si>
    <t>LYRECO ORDNER PP 80MM GEEL</t>
  </si>
  <si>
    <t>DYMO 45013 D1-LINT 12MM ZWART/WIT</t>
  </si>
  <si>
    <t>DS100 LYRECO SHOWTAS 11GTS 8 PP KRISTAL</t>
  </si>
  <si>
    <t>DACAPO SCHETSPAPIER 0,66M 50G</t>
  </si>
  <si>
    <t>CEP BREAK ROOM BEKERHOUDER 11 BEKERS ZW</t>
  </si>
  <si>
    <t>DS100 LYRECO BUDG L-MAPJE 9/100E PP TRAN</t>
  </si>
  <si>
    <t>BROTHER TZE-231 LINT 12MM ZWART/WIT</t>
  </si>
  <si>
    <t>LYRECO KREPP PLAKBAND 19MMX50M</t>
  </si>
  <si>
    <t>LYRECO 202 BRIEVENBAK TRANSPARANT</t>
  </si>
  <si>
    <t>EXACOMPTA 4RINGSBAND D-RING 40MM WIT</t>
  </si>
  <si>
    <t>BIC 2000 PERM MARKER RONDE PUNT ZWART</t>
  </si>
  <si>
    <t>VERBATIM PINSTRIPE USB3.2 DRIVE 16GB RED</t>
  </si>
  <si>
    <t>VELPON ALLESLIJM 50ML TUBE</t>
  </si>
  <si>
    <t>Totaal Niet-kernassortiment</t>
  </si>
  <si>
    <t xml:space="preserve">Spoedlevering Kern- en Niet-kernassortiment </t>
  </si>
  <si>
    <t>Maximale levertijd: 1 Werkdag</t>
  </si>
  <si>
    <t>Prijs in €
excl. BTW</t>
  </si>
  <si>
    <t>Let op: max. € 10,-</t>
  </si>
  <si>
    <t>Tabblad 7 - Inschrijfstaat Kantoorartikelen</t>
  </si>
  <si>
    <t>Prijsonderdeel</t>
  </si>
  <si>
    <t>Bedrag (exclusief BTW)</t>
  </si>
  <si>
    <t xml:space="preserve">Kastenassortiment: Totaalbedrag </t>
  </si>
  <si>
    <t>Kernassortiment: Totaalbedrag</t>
  </si>
  <si>
    <t xml:space="preserve">Niet-kernassortiment: Totaalbedrag </t>
  </si>
  <si>
    <t>ONDERTEKENING INSCHRIJFSTAAT KANTOORARTIKELEN</t>
  </si>
  <si>
    <t>Naam Inschrijver</t>
  </si>
  <si>
    <r>
      <t xml:space="preserve">Ingevuld door 
</t>
    </r>
    <r>
      <rPr>
        <b/>
        <sz val="9"/>
        <rFont val="Calibri"/>
        <family val="2"/>
        <scheme val="minor"/>
      </rPr>
      <t>(tekenbevoegde functionaris Inschrijver)</t>
    </r>
  </si>
  <si>
    <t>Functie</t>
  </si>
  <si>
    <t>Plaats en datum</t>
  </si>
  <si>
    <t>Handtekening tekenbevoegde functionaris</t>
  </si>
  <si>
    <t>9 mei 2023</t>
  </si>
  <si>
    <t xml:space="preserve">Uw nettoprijs (tabblad 3 en 4) en uw brutoprijs in tabblad 5 dient gebaseerd te zijn op de verpakkingseenheid van de huidige leverancier. Als u een andere besteleenheid hanteert dient u de prijs om te rekenen naar de verpakkingseenheid van de huidige leverancier.  </t>
  </si>
  <si>
    <t>Kijk eerst naar § 4.2.5 "Duurzaamheid en Circulariteit Kantoorartikelen" van de Aanbestedingsleidraad alvorens u dit formulier invult.</t>
  </si>
  <si>
    <t>In § 2.9.4, § 4.2.1 en § 4.3.1 van de Aanbestedingsleidraad staan de verdere eisen en tips aangaande dit Invulformulier en uw Inschrijving genoemd. 
Neem deze ook eerst zorgvuldig door alvorens u dit formulier invult.</t>
  </si>
  <si>
    <t>Nettoprijs in €
(exclusief BTW)</t>
  </si>
  <si>
    <r>
      <t xml:space="preserve">Brutoprijs in €
</t>
    </r>
    <r>
      <rPr>
        <b/>
        <sz val="9"/>
        <rFont val="Calibri"/>
        <family val="2"/>
        <scheme val="minor"/>
      </rPr>
      <t>volgens uw productcatalogus
(exclusief BTW)</t>
    </r>
  </si>
  <si>
    <t>Eenmalig 'plustarief' Spoedlevering</t>
  </si>
  <si>
    <t>Tabblad 6: Plustarief Spoedlevering</t>
  </si>
  <si>
    <t>Tabblad 6  - Plustarief Spoedlevering</t>
  </si>
  <si>
    <t xml:space="preserve">Plustarief Spoedlevering: Bedrag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</si>
</sst>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m/d"/>
    <numFmt numFmtId="166" formatCode="_-&quot;€&quot;\ * #,##0.00_-;_-&quot;€&quot;\ * #,##0.00\-;_-&quot;€&quot;\ * &quot;-&quot;??_-;_-@_-"/>
  </numFmts>
  <fonts count="24" x14ac:knownFonts="1">
    <font>
      <sz val="11"/>
      <color theme="1"/>
      <name val="Calibri"/>
      <family val="2"/>
      <scheme val="minor"/>
    </font>
    <font>
      <b/>
      <sz val="11"/>
      <color theme="1"/>
      <name val="Calibri"/>
      <family val="2"/>
      <scheme val="minor"/>
    </font>
    <font>
      <sz val="11"/>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sz val="11"/>
      <color rgb="FF3F3F76"/>
      <name val="Calibri"/>
      <family val="2"/>
      <scheme val="minor"/>
    </font>
    <font>
      <b/>
      <sz val="11"/>
      <color rgb="FFFA7D00"/>
      <name val="Calibri"/>
      <family val="2"/>
      <scheme val="minor"/>
    </font>
    <font>
      <b/>
      <sz val="11"/>
      <name val="Calibri"/>
      <family val="2"/>
      <scheme val="minor"/>
    </font>
    <font>
      <b/>
      <sz val="9"/>
      <name val="Calibri"/>
      <family val="2"/>
      <scheme val="minor"/>
    </font>
    <font>
      <sz val="11"/>
      <color rgb="FF000000"/>
      <name val="Calibri"/>
      <family val="2"/>
      <scheme val="minor"/>
    </font>
    <font>
      <b/>
      <sz val="12"/>
      <name val="Calibri"/>
      <family val="2"/>
      <scheme val="minor"/>
    </font>
    <font>
      <sz val="10"/>
      <name val="Arial"/>
      <family val="2"/>
    </font>
    <font>
      <sz val="11"/>
      <color rgb="FFFF0000"/>
      <name val="Calibri"/>
      <family val="2"/>
      <scheme val="minor"/>
    </font>
    <font>
      <b/>
      <sz val="11"/>
      <color rgb="FF000000"/>
      <name val="Calibri"/>
      <family val="2"/>
      <scheme val="minor"/>
    </font>
    <font>
      <sz val="10"/>
      <name val="Arial"/>
      <family val="2"/>
    </font>
    <font>
      <b/>
      <sz val="10"/>
      <name val="Calibri"/>
      <family val="2"/>
      <scheme val="minor"/>
    </font>
    <font>
      <sz val="10"/>
      <name val="Calibri"/>
      <family val="2"/>
      <scheme val="minor"/>
    </font>
    <font>
      <b/>
      <sz val="12"/>
      <color theme="1"/>
      <name val="Calibri"/>
      <family val="2"/>
      <scheme val="minor"/>
    </font>
    <font>
      <sz val="12"/>
      <color theme="1"/>
      <name val="Calibri"/>
      <family val="2"/>
      <scheme val="minor"/>
    </font>
    <font>
      <sz val="13"/>
      <color theme="1"/>
      <name val="Calibri"/>
      <family val="2"/>
      <scheme val="minor"/>
    </font>
    <font>
      <sz val="10"/>
      <color theme="1"/>
      <name val="Calibri"/>
      <family val="2"/>
      <scheme val="minor"/>
    </font>
    <font>
      <sz val="11"/>
      <name val="Calibri"/>
    </font>
    <font>
      <sz val="11"/>
      <color rgb="FF444444"/>
      <name val="Calibri"/>
      <family val="2"/>
      <charset val="1"/>
    </font>
  </fonts>
  <fills count="17">
    <fill>
      <patternFill patternType="none"/>
    </fill>
    <fill>
      <patternFill patternType="gray125"/>
    </fill>
    <fill>
      <patternFill patternType="solid">
        <fgColor rgb="FF99CCFF"/>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C99"/>
      </patternFill>
    </fill>
    <fill>
      <patternFill patternType="solid">
        <fgColor rgb="FFF2F2F2"/>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FF"/>
        <bgColor rgb="FF000000"/>
      </patternFill>
    </fill>
    <fill>
      <patternFill patternType="solid">
        <fgColor theme="0"/>
        <bgColor rgb="FF000000"/>
      </patternFill>
    </fill>
    <fill>
      <patternFill patternType="solid">
        <fgColor theme="4"/>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hair">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bottom style="thin">
        <color indexed="64"/>
      </bottom>
      <diagonal/>
    </border>
    <border>
      <left style="medium">
        <color indexed="64"/>
      </left>
      <right/>
      <top/>
      <bottom style="thin">
        <color rgb="FF000000"/>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s>
  <cellStyleXfs count="7">
    <xf numFmtId="0" fontId="0" fillId="0" borderId="0"/>
    <xf numFmtId="44" fontId="2" fillId="0" borderId="0" applyFont="0" applyFill="0" applyBorder="0" applyAlignment="0" applyProtection="0"/>
    <xf numFmtId="0" fontId="6" fillId="7" borderId="6" applyNumberFormat="0" applyAlignment="0" applyProtection="0"/>
    <xf numFmtId="0" fontId="7" fillId="8" borderId="6" applyNumberFormat="0" applyAlignment="0" applyProtection="0"/>
    <xf numFmtId="0" fontId="12" fillId="0" borderId="0"/>
    <xf numFmtId="0" fontId="15" fillId="0" borderId="0"/>
    <xf numFmtId="166" fontId="15" fillId="0" borderId="0" applyFont="0" applyFill="0" applyBorder="0" applyAlignment="0" applyProtection="0"/>
  </cellStyleXfs>
  <cellXfs count="190">
    <xf numFmtId="0" fontId="0" fillId="0" borderId="0" xfId="0"/>
    <xf numFmtId="0" fontId="0" fillId="3" borderId="0" xfId="0" applyFill="1"/>
    <xf numFmtId="0" fontId="3" fillId="3" borderId="0" xfId="0" applyFont="1" applyFill="1" applyAlignment="1">
      <alignment vertical="center"/>
    </xf>
    <xf numFmtId="49" fontId="3" fillId="3" borderId="0" xfId="0" applyNumberFormat="1" applyFont="1" applyFill="1" applyAlignment="1">
      <alignment horizontal="left" vertical="center"/>
    </xf>
    <xf numFmtId="0" fontId="3" fillId="3" borderId="0" xfId="0" applyFont="1" applyFill="1" applyAlignment="1">
      <alignment horizontal="left" vertical="center"/>
    </xf>
    <xf numFmtId="0" fontId="8" fillId="8" borderId="9" xfId="3" applyFont="1" applyBorder="1" applyAlignment="1" applyProtection="1">
      <alignment vertical="center"/>
    </xf>
    <xf numFmtId="0" fontId="8" fillId="8" borderId="8" xfId="3" applyFont="1" applyBorder="1" applyAlignment="1" applyProtection="1">
      <alignment vertical="center" wrapText="1"/>
    </xf>
    <xf numFmtId="0" fontId="1" fillId="3" borderId="0" xfId="0" applyFont="1" applyFill="1"/>
    <xf numFmtId="0" fontId="8" fillId="8" borderId="8" xfId="3" applyFont="1" applyBorder="1" applyAlignment="1" applyProtection="1">
      <alignment vertical="center"/>
    </xf>
    <xf numFmtId="0" fontId="10" fillId="11" borderId="0" xfId="0" applyFont="1" applyFill="1"/>
    <xf numFmtId="0" fontId="10" fillId="12" borderId="19" xfId="0" applyFont="1" applyFill="1" applyBorder="1" applyAlignment="1">
      <alignment vertical="top"/>
    </xf>
    <xf numFmtId="0" fontId="0" fillId="3" borderId="22" xfId="0" applyFill="1" applyBorder="1" applyAlignment="1">
      <alignment vertical="top"/>
    </xf>
    <xf numFmtId="0" fontId="0" fillId="3" borderId="23" xfId="0" applyFill="1" applyBorder="1" applyAlignment="1">
      <alignment vertical="top"/>
    </xf>
    <xf numFmtId="0" fontId="10" fillId="12" borderId="18" xfId="0" applyFont="1" applyFill="1" applyBorder="1" applyAlignment="1">
      <alignment vertical="top"/>
    </xf>
    <xf numFmtId="0" fontId="0" fillId="3" borderId="16" xfId="0" applyFill="1" applyBorder="1" applyAlignment="1">
      <alignment vertical="top" wrapText="1"/>
    </xf>
    <xf numFmtId="0" fontId="0" fillId="3" borderId="25" xfId="0" applyFill="1" applyBorder="1" applyAlignment="1">
      <alignment vertical="top" wrapText="1"/>
    </xf>
    <xf numFmtId="0" fontId="0" fillId="3" borderId="0" xfId="0" applyFill="1" applyAlignment="1">
      <alignment vertical="center"/>
    </xf>
    <xf numFmtId="0" fontId="14" fillId="11" borderId="0" xfId="0" applyFont="1" applyFill="1"/>
    <xf numFmtId="0" fontId="8" fillId="8" borderId="32" xfId="3" applyFont="1" applyBorder="1" applyAlignment="1" applyProtection="1">
      <alignment vertical="center"/>
    </xf>
    <xf numFmtId="0" fontId="15" fillId="14" borderId="0" xfId="5" applyFill="1"/>
    <xf numFmtId="0" fontId="3" fillId="3" borderId="36" xfId="0" applyFont="1" applyFill="1" applyBorder="1" applyAlignment="1">
      <alignment horizontal="center" vertical="center"/>
    </xf>
    <xf numFmtId="0" fontId="0" fillId="3" borderId="26" xfId="0" applyFill="1" applyBorder="1"/>
    <xf numFmtId="0" fontId="0" fillId="3" borderId="35" xfId="0" applyFill="1" applyBorder="1"/>
    <xf numFmtId="0" fontId="0" fillId="3" borderId="30" xfId="0" applyFill="1" applyBorder="1" applyAlignment="1">
      <alignment vertical="center"/>
    </xf>
    <xf numFmtId="0" fontId="0" fillId="3" borderId="34" xfId="0" applyFill="1" applyBorder="1"/>
    <xf numFmtId="0" fontId="4" fillId="3" borderId="30" xfId="0" applyFont="1" applyFill="1" applyBorder="1" applyAlignment="1">
      <alignment horizontal="center" vertical="center"/>
    </xf>
    <xf numFmtId="0" fontId="0" fillId="3" borderId="34" xfId="0" applyFill="1" applyBorder="1" applyAlignment="1">
      <alignment vertical="center"/>
    </xf>
    <xf numFmtId="0" fontId="0" fillId="3" borderId="33" xfId="0" applyFill="1" applyBorder="1"/>
    <xf numFmtId="0" fontId="0" fillId="3" borderId="5" xfId="0" applyFill="1" applyBorder="1"/>
    <xf numFmtId="0" fontId="0" fillId="3" borderId="31" xfId="0" applyFill="1" applyBorder="1"/>
    <xf numFmtId="0" fontId="17" fillId="14" borderId="0" xfId="5" applyFont="1" applyFill="1"/>
    <xf numFmtId="0" fontId="17" fillId="15" borderId="1" xfId="5" applyFont="1" applyFill="1" applyBorder="1"/>
    <xf numFmtId="0" fontId="17" fillId="15" borderId="1" xfId="5" applyFont="1" applyFill="1" applyBorder="1" applyAlignment="1">
      <alignment horizontal="center"/>
    </xf>
    <xf numFmtId="164" fontId="16" fillId="15" borderId="1" xfId="5" applyNumberFormat="1" applyFont="1" applyFill="1" applyBorder="1"/>
    <xf numFmtId="164" fontId="17" fillId="15" borderId="1" xfId="5" applyNumberFormat="1" applyFont="1" applyFill="1" applyBorder="1"/>
    <xf numFmtId="0" fontId="16" fillId="14" borderId="0" xfId="5" applyFont="1" applyFill="1"/>
    <xf numFmtId="0" fontId="17" fillId="14" borderId="20" xfId="5" applyFont="1" applyFill="1" applyBorder="1" applyAlignment="1">
      <alignment horizontal="center"/>
    </xf>
    <xf numFmtId="164" fontId="17" fillId="0" borderId="20" xfId="5" applyNumberFormat="1" applyFont="1" applyBorder="1"/>
    <xf numFmtId="0" fontId="17" fillId="14" borderId="21" xfId="5" applyFont="1" applyFill="1" applyBorder="1" applyAlignment="1">
      <alignment horizontal="center"/>
    </xf>
    <xf numFmtId="164" fontId="17" fillId="0" borderId="21" xfId="5" applyNumberFormat="1" applyFont="1" applyBorder="1"/>
    <xf numFmtId="0" fontId="17" fillId="14" borderId="17" xfId="5" applyFont="1" applyFill="1" applyBorder="1" applyAlignment="1">
      <alignment horizontal="center"/>
    </xf>
    <xf numFmtId="0" fontId="17" fillId="14" borderId="0" xfId="5" applyFont="1" applyFill="1" applyAlignment="1">
      <alignment vertical="center"/>
    </xf>
    <xf numFmtId="1" fontId="16" fillId="4" borderId="1" xfId="5" applyNumberFormat="1" applyFont="1" applyFill="1" applyBorder="1" applyAlignment="1">
      <alignment horizontal="center" vertical="center" wrapText="1"/>
    </xf>
    <xf numFmtId="0" fontId="16" fillId="4" borderId="1" xfId="5" applyFont="1" applyFill="1" applyBorder="1" applyAlignment="1">
      <alignment horizontal="center" vertical="center"/>
    </xf>
    <xf numFmtId="0" fontId="16" fillId="4" borderId="1" xfId="5" applyFont="1" applyFill="1" applyBorder="1" applyAlignment="1">
      <alignment horizontal="center" vertical="center" wrapText="1"/>
    </xf>
    <xf numFmtId="164" fontId="16" fillId="4" borderId="1" xfId="5" applyNumberFormat="1" applyFont="1" applyFill="1" applyBorder="1" applyAlignment="1">
      <alignment horizontal="center" vertical="center" wrapText="1"/>
    </xf>
    <xf numFmtId="166" fontId="2" fillId="15" borderId="1" xfId="6" applyFont="1" applyFill="1" applyBorder="1" applyAlignment="1"/>
    <xf numFmtId="9" fontId="17" fillId="15" borderId="1" xfId="5" applyNumberFormat="1" applyFont="1" applyFill="1" applyBorder="1"/>
    <xf numFmtId="164" fontId="17" fillId="14" borderId="20" xfId="5" applyNumberFormat="1" applyFont="1" applyFill="1" applyBorder="1"/>
    <xf numFmtId="9" fontId="17" fillId="14" borderId="21" xfId="5" applyNumberFormat="1" applyFont="1" applyFill="1" applyBorder="1"/>
    <xf numFmtId="164" fontId="17" fillId="14" borderId="21" xfId="5" applyNumberFormat="1" applyFont="1" applyFill="1" applyBorder="1"/>
    <xf numFmtId="1" fontId="16" fillId="4" borderId="1" xfId="5" applyNumberFormat="1" applyFont="1" applyFill="1" applyBorder="1" applyAlignment="1">
      <alignment horizontal="center" vertical="center"/>
    </xf>
    <xf numFmtId="0" fontId="0" fillId="3" borderId="13" xfId="0" applyFill="1" applyBorder="1" applyAlignment="1">
      <alignment horizontal="center" vertical="top"/>
    </xf>
    <xf numFmtId="0" fontId="0" fillId="3" borderId="10" xfId="0" applyFill="1" applyBorder="1" applyAlignment="1">
      <alignment horizontal="center" vertical="top"/>
    </xf>
    <xf numFmtId="0" fontId="0" fillId="3" borderId="12" xfId="0" applyFill="1" applyBorder="1" applyAlignment="1">
      <alignment horizontal="center" vertical="top"/>
    </xf>
    <xf numFmtId="0" fontId="0" fillId="3" borderId="14" xfId="0" applyFill="1" applyBorder="1" applyAlignment="1">
      <alignment horizontal="center" vertical="top"/>
    </xf>
    <xf numFmtId="0" fontId="0" fillId="5" borderId="27" xfId="0"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21" fillId="0" borderId="20" xfId="0" applyNumberFormat="1" applyFont="1" applyBorder="1" applyAlignment="1">
      <alignment horizontal="left"/>
    </xf>
    <xf numFmtId="3" fontId="21" fillId="0" borderId="21" xfId="0" applyNumberFormat="1" applyFont="1" applyBorder="1" applyAlignment="1">
      <alignment horizontal="left"/>
    </xf>
    <xf numFmtId="3" fontId="21" fillId="0" borderId="17" xfId="0" applyNumberFormat="1" applyFont="1" applyBorder="1" applyAlignment="1">
      <alignment horizontal="left"/>
    </xf>
    <xf numFmtId="164" fontId="17" fillId="5" borderId="20" xfId="5" applyNumberFormat="1" applyFont="1" applyFill="1" applyBorder="1" applyProtection="1">
      <protection locked="0"/>
    </xf>
    <xf numFmtId="164" fontId="17" fillId="5" borderId="21" xfId="5" applyNumberFormat="1" applyFont="1" applyFill="1" applyBorder="1" applyProtection="1">
      <protection locked="0"/>
    </xf>
    <xf numFmtId="164" fontId="16" fillId="4" borderId="40" xfId="5" applyNumberFormat="1" applyFont="1" applyFill="1" applyBorder="1"/>
    <xf numFmtId="9" fontId="17" fillId="5" borderId="20" xfId="5" applyNumberFormat="1" applyFont="1" applyFill="1" applyBorder="1" applyProtection="1">
      <protection locked="0"/>
    </xf>
    <xf numFmtId="0" fontId="17" fillId="5" borderId="20" xfId="5" applyFont="1" applyFill="1" applyBorder="1" applyAlignment="1" applyProtection="1">
      <alignment horizontal="center" vertical="center"/>
      <protection locked="0"/>
    </xf>
    <xf numFmtId="0" fontId="17" fillId="5" borderId="21" xfId="5" applyFont="1" applyFill="1" applyBorder="1" applyAlignment="1" applyProtection="1">
      <alignment horizontal="center" vertical="center"/>
      <protection locked="0"/>
    </xf>
    <xf numFmtId="0" fontId="17" fillId="5" borderId="20" xfId="5" applyFont="1" applyFill="1" applyBorder="1" applyAlignment="1" applyProtection="1">
      <alignment vertical="center"/>
      <protection locked="0"/>
    </xf>
    <xf numFmtId="0" fontId="17" fillId="5" borderId="21" xfId="5" applyFont="1" applyFill="1" applyBorder="1" applyAlignment="1" applyProtection="1">
      <alignment vertical="center"/>
      <protection locked="0"/>
    </xf>
    <xf numFmtId="164" fontId="17" fillId="5" borderId="20" xfId="5" applyNumberFormat="1" applyFont="1" applyFill="1" applyBorder="1" applyAlignment="1" applyProtection="1">
      <alignment vertical="center"/>
      <protection locked="0"/>
    </xf>
    <xf numFmtId="164" fontId="17" fillId="5" borderId="21" xfId="5" applyNumberFormat="1" applyFont="1" applyFill="1" applyBorder="1" applyAlignment="1" applyProtection="1">
      <alignment vertical="center"/>
      <protection locked="0"/>
    </xf>
    <xf numFmtId="164" fontId="0" fillId="5" borderId="1" xfId="1" applyNumberFormat="1" applyFont="1" applyFill="1" applyBorder="1" applyAlignment="1" applyProtection="1">
      <alignment vertical="center"/>
      <protection locked="0"/>
    </xf>
    <xf numFmtId="49" fontId="0" fillId="3" borderId="0" xfId="0" applyNumberFormat="1" applyFill="1" applyAlignment="1">
      <alignment horizontal="left" vertical="center"/>
    </xf>
    <xf numFmtId="0" fontId="0" fillId="3" borderId="0" xfId="0" applyFill="1" applyAlignment="1">
      <alignment horizontal="left" vertical="center"/>
    </xf>
    <xf numFmtId="0" fontId="17" fillId="5" borderId="44" xfId="5" applyFont="1" applyFill="1" applyBorder="1" applyAlignment="1" applyProtection="1">
      <alignment vertical="center"/>
      <protection locked="0"/>
    </xf>
    <xf numFmtId="0" fontId="17" fillId="5" borderId="44" xfId="5" applyFont="1" applyFill="1" applyBorder="1" applyAlignment="1" applyProtection="1">
      <alignment horizontal="center" vertical="center"/>
      <protection locked="0"/>
    </xf>
    <xf numFmtId="0" fontId="5" fillId="3" borderId="30"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34" xfId="0" applyFont="1" applyFill="1" applyBorder="1" applyAlignment="1">
      <alignment horizontal="center" vertical="center" wrapText="1"/>
    </xf>
    <xf numFmtId="0" fontId="5" fillId="9" borderId="3"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2" xfId="0" applyFont="1" applyFill="1" applyBorder="1" applyAlignment="1">
      <alignment horizontal="center" vertical="center"/>
    </xf>
    <xf numFmtId="0" fontId="10" fillId="12" borderId="15" xfId="0" applyFont="1" applyFill="1" applyBorder="1" applyAlignment="1">
      <alignment horizontal="left" vertical="top" wrapText="1"/>
    </xf>
    <xf numFmtId="0" fontId="10" fillId="12" borderId="24" xfId="0" applyFont="1" applyFill="1" applyBorder="1" applyAlignment="1">
      <alignment horizontal="left" vertical="top" wrapText="1"/>
    </xf>
    <xf numFmtId="0" fontId="10" fillId="12" borderId="11" xfId="0" applyFont="1" applyFill="1" applyBorder="1" applyAlignment="1">
      <alignment horizontal="left" vertical="top" wrapText="1"/>
    </xf>
    <xf numFmtId="0" fontId="0" fillId="3" borderId="15" xfId="0" applyFill="1" applyBorder="1" applyAlignment="1">
      <alignment horizontal="left" vertical="top" wrapText="1"/>
    </xf>
    <xf numFmtId="0" fontId="0" fillId="3" borderId="24" xfId="0" applyFill="1" applyBorder="1" applyAlignment="1">
      <alignment horizontal="left" vertical="top" wrapText="1"/>
    </xf>
    <xf numFmtId="0" fontId="0" fillId="3" borderId="11" xfId="0" applyFill="1" applyBorder="1" applyAlignment="1">
      <alignment horizontal="left" vertical="top" wrapText="1"/>
    </xf>
    <xf numFmtId="0" fontId="1" fillId="3" borderId="15" xfId="0" applyFont="1" applyFill="1" applyBorder="1" applyAlignment="1">
      <alignment horizontal="left" vertical="center" wrapText="1"/>
    </xf>
    <xf numFmtId="0" fontId="1" fillId="3" borderId="24"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6" fillId="4" borderId="5" xfId="5" applyFont="1" applyFill="1" applyBorder="1" applyAlignment="1">
      <alignment horizontal="right"/>
    </xf>
    <xf numFmtId="0" fontId="5" fillId="9" borderId="3" xfId="0" applyFont="1" applyFill="1" applyBorder="1" applyAlignment="1">
      <alignment horizontal="center"/>
    </xf>
    <xf numFmtId="0" fontId="5" fillId="9" borderId="4" xfId="0" applyFont="1" applyFill="1" applyBorder="1" applyAlignment="1">
      <alignment horizontal="center"/>
    </xf>
    <xf numFmtId="0" fontId="5" fillId="9" borderId="2" xfId="0" applyFont="1" applyFill="1" applyBorder="1" applyAlignment="1">
      <alignment horizontal="center"/>
    </xf>
    <xf numFmtId="0" fontId="16" fillId="4" borderId="33" xfId="5" applyFont="1" applyFill="1" applyBorder="1" applyAlignment="1">
      <alignment horizontal="right"/>
    </xf>
    <xf numFmtId="0" fontId="16" fillId="4" borderId="31" xfId="5" applyFont="1" applyFill="1" applyBorder="1" applyAlignment="1">
      <alignment horizontal="right"/>
    </xf>
    <xf numFmtId="0" fontId="11" fillId="6" borderId="3" xfId="2" applyFont="1" applyFill="1" applyBorder="1" applyAlignment="1" applyProtection="1">
      <alignment horizontal="left" vertical="center" wrapText="1"/>
    </xf>
    <xf numFmtId="0" fontId="11" fillId="6" borderId="2" xfId="2" applyFont="1" applyFill="1" applyBorder="1" applyAlignment="1" applyProtection="1">
      <alignment horizontal="left" vertical="center" wrapText="1"/>
    </xf>
    <xf numFmtId="0" fontId="22" fillId="3" borderId="45" xfId="0" applyFont="1" applyFill="1" applyBorder="1" applyAlignment="1">
      <alignment horizontal="center"/>
    </xf>
    <xf numFmtId="0" fontId="22" fillId="3" borderId="46" xfId="0" applyFont="1" applyFill="1" applyBorder="1" applyAlignment="1">
      <alignment horizontal="center"/>
    </xf>
    <xf numFmtId="0" fontId="17" fillId="5" borderId="17" xfId="5" applyFont="1" applyFill="1" applyBorder="1" applyAlignment="1" applyProtection="1">
      <alignment vertical="center"/>
      <protection locked="0"/>
    </xf>
    <xf numFmtId="0" fontId="17" fillId="5" borderId="17" xfId="5" applyFont="1" applyFill="1" applyBorder="1" applyAlignment="1" applyProtection="1">
      <alignment horizontal="center" vertical="center"/>
      <protection locked="0"/>
    </xf>
    <xf numFmtId="164" fontId="17" fillId="5" borderId="17" xfId="5" applyNumberFormat="1" applyFont="1" applyFill="1" applyBorder="1" applyAlignment="1" applyProtection="1">
      <alignment vertical="center"/>
      <protection locked="0"/>
    </xf>
    <xf numFmtId="9" fontId="17" fillId="14" borderId="17" xfId="5" applyNumberFormat="1" applyFont="1" applyFill="1" applyBorder="1"/>
    <xf numFmtId="164" fontId="17" fillId="14" borderId="17" xfId="5" applyNumberFormat="1" applyFont="1" applyFill="1" applyBorder="1"/>
    <xf numFmtId="164" fontId="17" fillId="0" borderId="17" xfId="5" applyNumberFormat="1" applyFont="1" applyBorder="1"/>
    <xf numFmtId="0" fontId="22" fillId="0" borderId="20" xfId="0" applyFont="1" applyFill="1" applyBorder="1" applyAlignment="1"/>
    <xf numFmtId="0" fontId="22" fillId="0" borderId="44" xfId="0" applyFont="1" applyFill="1" applyBorder="1" applyAlignment="1"/>
    <xf numFmtId="0" fontId="22" fillId="0" borderId="40" xfId="0" applyFont="1" applyFill="1" applyBorder="1" applyAlignment="1"/>
    <xf numFmtId="0" fontId="22" fillId="3" borderId="20" xfId="0" applyFont="1" applyFill="1" applyBorder="1" applyAlignment="1">
      <alignment horizontal="center"/>
    </xf>
    <xf numFmtId="0" fontId="22" fillId="3" borderId="44" xfId="0" applyFont="1" applyFill="1" applyBorder="1" applyAlignment="1">
      <alignment horizontal="center"/>
    </xf>
    <xf numFmtId="0" fontId="22" fillId="3" borderId="40" xfId="0" applyFont="1" applyFill="1" applyBorder="1" applyAlignment="1">
      <alignment horizontal="center"/>
    </xf>
    <xf numFmtId="0" fontId="16" fillId="3" borderId="0" xfId="5" applyFont="1" applyFill="1" applyAlignment="1">
      <alignment horizontal="center"/>
    </xf>
    <xf numFmtId="0" fontId="22" fillId="3" borderId="50" xfId="0" applyFont="1" applyFill="1" applyBorder="1" applyAlignment="1">
      <alignment horizontal="center"/>
    </xf>
    <xf numFmtId="0" fontId="15" fillId="14" borderId="0" xfId="5" applyFill="1" applyProtection="1"/>
    <xf numFmtId="0" fontId="15" fillId="14" borderId="0" xfId="5" applyFill="1" applyAlignment="1" applyProtection="1">
      <alignment horizontal="center"/>
    </xf>
    <xf numFmtId="0" fontId="5" fillId="9" borderId="3" xfId="0" applyFont="1" applyFill="1" applyBorder="1" applyAlignment="1" applyProtection="1">
      <alignment horizontal="center"/>
    </xf>
    <xf numFmtId="0" fontId="5" fillId="9" borderId="4" xfId="0" applyFont="1" applyFill="1" applyBorder="1" applyAlignment="1" applyProtection="1">
      <alignment horizontal="center"/>
    </xf>
    <xf numFmtId="0" fontId="5" fillId="9" borderId="2" xfId="0" applyFont="1" applyFill="1" applyBorder="1" applyAlignment="1" applyProtection="1">
      <alignment horizontal="center"/>
    </xf>
    <xf numFmtId="0" fontId="16" fillId="4" borderId="1" xfId="5" applyFont="1" applyFill="1" applyBorder="1" applyAlignment="1" applyProtection="1">
      <alignment horizontal="center" vertical="center"/>
    </xf>
    <xf numFmtId="0" fontId="16" fillId="4" borderId="1" xfId="5" applyFont="1" applyFill="1" applyBorder="1" applyAlignment="1" applyProtection="1">
      <alignment horizontal="center" vertical="center" wrapText="1"/>
    </xf>
    <xf numFmtId="1" fontId="16" fillId="4" borderId="1" xfId="5" applyNumberFormat="1" applyFont="1" applyFill="1" applyBorder="1" applyAlignment="1" applyProtection="1">
      <alignment horizontal="center" vertical="center" wrapText="1"/>
    </xf>
    <xf numFmtId="164" fontId="16" fillId="4" borderId="1" xfId="5" applyNumberFormat="1" applyFont="1" applyFill="1" applyBorder="1" applyAlignment="1" applyProtection="1">
      <alignment horizontal="center" vertical="center" wrapText="1"/>
    </xf>
    <xf numFmtId="0" fontId="17" fillId="14" borderId="0" xfId="5" applyFont="1" applyFill="1" applyAlignment="1" applyProtection="1">
      <alignment vertical="center"/>
    </xf>
    <xf numFmtId="0" fontId="17" fillId="15" borderId="1" xfId="5" applyFont="1" applyFill="1" applyBorder="1" applyProtection="1"/>
    <xf numFmtId="0" fontId="17" fillId="15" borderId="1" xfId="5" applyFont="1" applyFill="1" applyBorder="1" applyAlignment="1" applyProtection="1">
      <alignment horizontal="center"/>
    </xf>
    <xf numFmtId="164" fontId="16" fillId="15" borderId="1" xfId="5" applyNumberFormat="1" applyFont="1" applyFill="1" applyBorder="1" applyProtection="1"/>
    <xf numFmtId="164" fontId="17" fillId="15" borderId="1" xfId="5" applyNumberFormat="1" applyFont="1" applyFill="1" applyBorder="1" applyProtection="1"/>
    <xf numFmtId="0" fontId="17" fillId="14" borderId="0" xfId="5" applyFont="1" applyFill="1" applyProtection="1"/>
    <xf numFmtId="0" fontId="16" fillId="14" borderId="0" xfId="5" applyFont="1" applyFill="1" applyProtection="1"/>
    <xf numFmtId="0" fontId="17" fillId="14" borderId="0" xfId="5" applyFont="1" applyFill="1" applyAlignment="1" applyProtection="1">
      <alignment horizontal="center"/>
    </xf>
    <xf numFmtId="0" fontId="17" fillId="16" borderId="20" xfId="5" applyFont="1" applyFill="1" applyBorder="1" applyAlignment="1" applyProtection="1">
      <alignment horizontal="center"/>
    </xf>
    <xf numFmtId="165" fontId="17" fillId="16" borderId="41" xfId="5" applyNumberFormat="1" applyFont="1" applyFill="1" applyBorder="1" applyAlignment="1" applyProtection="1">
      <alignment horizontal="left"/>
    </xf>
    <xf numFmtId="1" fontId="0" fillId="3" borderId="20" xfId="0" applyNumberFormat="1" applyFill="1" applyBorder="1" applyAlignment="1" applyProtection="1">
      <alignment horizontal="center"/>
    </xf>
    <xf numFmtId="3" fontId="21" fillId="0" borderId="20" xfId="0" applyNumberFormat="1" applyFont="1" applyBorder="1" applyAlignment="1" applyProtection="1">
      <alignment horizontal="left"/>
    </xf>
    <xf numFmtId="3" fontId="17" fillId="3" borderId="20" xfId="5" applyNumberFormat="1" applyFont="1" applyFill="1" applyBorder="1" applyAlignment="1" applyProtection="1">
      <alignment horizontal="center"/>
    </xf>
    <xf numFmtId="164" fontId="17" fillId="0" borderId="20" xfId="5" applyNumberFormat="1" applyFont="1" applyBorder="1" applyProtection="1"/>
    <xf numFmtId="0" fontId="17" fillId="16" borderId="21" xfId="5" applyFont="1" applyFill="1" applyBorder="1" applyAlignment="1" applyProtection="1">
      <alignment horizontal="center"/>
    </xf>
    <xf numFmtId="165" fontId="17" fillId="16" borderId="43" xfId="5" applyNumberFormat="1" applyFont="1" applyFill="1" applyBorder="1" applyAlignment="1" applyProtection="1">
      <alignment horizontal="left"/>
    </xf>
    <xf numFmtId="1" fontId="0" fillId="3" borderId="21" xfId="0" applyNumberFormat="1" applyFill="1" applyBorder="1" applyAlignment="1" applyProtection="1">
      <alignment horizontal="center"/>
    </xf>
    <xf numFmtId="3" fontId="21" fillId="0" borderId="21" xfId="0" applyNumberFormat="1" applyFont="1" applyBorder="1" applyAlignment="1" applyProtection="1">
      <alignment horizontal="left"/>
    </xf>
    <xf numFmtId="3" fontId="17" fillId="3" borderId="21" xfId="5" applyNumberFormat="1" applyFont="1" applyFill="1" applyBorder="1" applyAlignment="1" applyProtection="1">
      <alignment horizontal="center"/>
    </xf>
    <xf numFmtId="164" fontId="17" fillId="0" borderId="21" xfId="5" applyNumberFormat="1" applyFont="1" applyBorder="1" applyProtection="1"/>
    <xf numFmtId="165" fontId="17" fillId="16" borderId="42" xfId="5" applyNumberFormat="1" applyFont="1" applyFill="1" applyBorder="1" applyAlignment="1" applyProtection="1">
      <alignment horizontal="left"/>
    </xf>
    <xf numFmtId="165" fontId="17" fillId="16" borderId="39" xfId="5" applyNumberFormat="1" applyFont="1" applyFill="1" applyBorder="1" applyAlignment="1" applyProtection="1">
      <alignment horizontal="left"/>
    </xf>
    <xf numFmtId="165" fontId="17" fillId="14" borderId="39" xfId="5" applyNumberFormat="1" applyFont="1" applyFill="1" applyBorder="1" applyAlignment="1" applyProtection="1">
      <alignment horizontal="left"/>
    </xf>
    <xf numFmtId="0" fontId="16" fillId="4" borderId="3" xfId="5" applyFont="1" applyFill="1" applyBorder="1" applyAlignment="1" applyProtection="1">
      <alignment horizontal="right"/>
    </xf>
    <xf numFmtId="0" fontId="16" fillId="4" borderId="4" xfId="5" applyFont="1" applyFill="1" applyBorder="1" applyAlignment="1" applyProtection="1">
      <alignment horizontal="right"/>
    </xf>
    <xf numFmtId="0" fontId="16" fillId="4" borderId="5" xfId="5" applyFont="1" applyFill="1" applyBorder="1" applyAlignment="1" applyProtection="1">
      <alignment horizontal="right"/>
    </xf>
    <xf numFmtId="0" fontId="16" fillId="4" borderId="2" xfId="5" applyFont="1" applyFill="1" applyBorder="1" applyAlignment="1" applyProtection="1">
      <alignment horizontal="right"/>
    </xf>
    <xf numFmtId="164" fontId="16" fillId="4" borderId="1" xfId="5" applyNumberFormat="1" applyFont="1" applyFill="1" applyBorder="1" applyProtection="1"/>
    <xf numFmtId="0" fontId="15" fillId="14" borderId="0" xfId="5" applyFill="1" applyAlignment="1" applyProtection="1">
      <alignment horizontal="left"/>
    </xf>
    <xf numFmtId="0" fontId="17" fillId="15" borderId="1" xfId="5" applyFont="1" applyFill="1" applyBorder="1" applyAlignment="1" applyProtection="1">
      <alignment horizontal="left"/>
    </xf>
    <xf numFmtId="0" fontId="17" fillId="14" borderId="0" xfId="5" applyFont="1" applyFill="1" applyAlignment="1" applyProtection="1">
      <alignment horizontal="left"/>
    </xf>
    <xf numFmtId="0" fontId="17" fillId="14" borderId="20" xfId="5" applyFont="1" applyFill="1" applyBorder="1" applyAlignment="1" applyProtection="1">
      <alignment horizontal="center"/>
    </xf>
    <xf numFmtId="0" fontId="22" fillId="16" borderId="20" xfId="0" applyFont="1" applyFill="1" applyBorder="1" applyAlignment="1" applyProtection="1"/>
    <xf numFmtId="0" fontId="22" fillId="3" borderId="47" xfId="0" applyFont="1" applyFill="1" applyBorder="1" applyAlignment="1" applyProtection="1">
      <alignment horizontal="center"/>
    </xf>
    <xf numFmtId="0" fontId="22" fillId="3" borderId="46" xfId="0" applyFont="1" applyFill="1" applyBorder="1" applyAlignment="1" applyProtection="1">
      <alignment horizontal="center"/>
    </xf>
    <xf numFmtId="0" fontId="17" fillId="14" borderId="44" xfId="5" applyFont="1" applyFill="1" applyBorder="1" applyAlignment="1" applyProtection="1">
      <alignment horizontal="center"/>
    </xf>
    <xf numFmtId="0" fontId="22" fillId="16" borderId="44" xfId="0" applyFont="1" applyFill="1" applyBorder="1" applyAlignment="1" applyProtection="1"/>
    <xf numFmtId="0" fontId="22" fillId="3" borderId="48" xfId="0" applyFont="1" applyFill="1" applyBorder="1" applyAlignment="1" applyProtection="1">
      <alignment horizontal="center"/>
    </xf>
    <xf numFmtId="3" fontId="21" fillId="0" borderId="44" xfId="0" applyNumberFormat="1" applyFont="1" applyBorder="1" applyAlignment="1" applyProtection="1">
      <alignment horizontal="left"/>
    </xf>
    <xf numFmtId="0" fontId="22" fillId="3" borderId="45" xfId="0" applyFont="1" applyFill="1" applyBorder="1" applyAlignment="1" applyProtection="1">
      <alignment horizontal="center"/>
    </xf>
    <xf numFmtId="0" fontId="17" fillId="14" borderId="21" xfId="5" applyFont="1" applyFill="1" applyBorder="1" applyAlignment="1" applyProtection="1">
      <alignment horizontal="center"/>
    </xf>
    <xf numFmtId="0" fontId="23" fillId="0" borderId="49" xfId="0" applyFont="1" applyBorder="1" applyProtection="1"/>
    <xf numFmtId="0" fontId="22" fillId="16" borderId="40" xfId="0" applyFont="1" applyFill="1" applyBorder="1" applyAlignment="1" applyProtection="1"/>
    <xf numFmtId="0" fontId="16" fillId="4" borderId="33" xfId="5" applyFont="1" applyFill="1" applyBorder="1" applyAlignment="1" applyProtection="1">
      <alignment horizontal="right"/>
    </xf>
    <xf numFmtId="0" fontId="16" fillId="4" borderId="31" xfId="5" applyFont="1" applyFill="1" applyBorder="1" applyAlignment="1" applyProtection="1">
      <alignment horizontal="right"/>
    </xf>
    <xf numFmtId="164" fontId="16" fillId="4" borderId="40" xfId="5" applyNumberFormat="1" applyFont="1" applyFill="1" applyBorder="1" applyProtection="1"/>
    <xf numFmtId="0" fontId="18" fillId="6" borderId="3" xfId="0" applyFont="1" applyFill="1" applyBorder="1" applyAlignment="1" applyProtection="1">
      <alignment horizontal="center" vertical="center"/>
    </xf>
    <xf numFmtId="0" fontId="18" fillId="6" borderId="2" xfId="0" applyFont="1" applyFill="1" applyBorder="1" applyAlignment="1" applyProtection="1">
      <alignment horizontal="center" vertical="center"/>
    </xf>
    <xf numFmtId="0" fontId="1" fillId="2" borderId="37"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0" fillId="3" borderId="38" xfId="0" applyFill="1" applyBorder="1" applyAlignment="1" applyProtection="1">
      <alignment vertical="center"/>
    </xf>
    <xf numFmtId="0" fontId="13" fillId="3" borderId="0" xfId="0" applyFont="1" applyFill="1" applyProtection="1"/>
    <xf numFmtId="0" fontId="0" fillId="3" borderId="0" xfId="0" applyFill="1" applyProtection="1"/>
    <xf numFmtId="0" fontId="5" fillId="10" borderId="3" xfId="0" applyFont="1" applyFill="1" applyBorder="1" applyAlignment="1" applyProtection="1">
      <alignment horizontal="center"/>
    </xf>
    <xf numFmtId="0" fontId="5" fillId="10" borderId="2" xfId="0" applyFont="1" applyFill="1" applyBorder="1" applyAlignment="1" applyProtection="1">
      <alignment horizontal="center"/>
    </xf>
    <xf numFmtId="0" fontId="0" fillId="3" borderId="0" xfId="0" applyFill="1" applyAlignment="1" applyProtection="1">
      <alignment vertical="center"/>
    </xf>
    <xf numFmtId="0" fontId="1" fillId="13" borderId="3" xfId="0" applyFont="1" applyFill="1" applyBorder="1" applyAlignment="1" applyProtection="1">
      <alignment vertical="center"/>
    </xf>
    <xf numFmtId="0" fontId="1" fillId="13" borderId="1" xfId="0" applyFont="1" applyFill="1" applyBorder="1" applyAlignment="1" applyProtection="1">
      <alignment vertical="center"/>
    </xf>
    <xf numFmtId="0" fontId="19" fillId="3" borderId="0" xfId="0" applyFont="1" applyFill="1" applyAlignment="1" applyProtection="1">
      <alignment vertical="center"/>
    </xf>
    <xf numFmtId="0" fontId="20" fillId="3" borderId="7" xfId="0" applyFont="1" applyFill="1" applyBorder="1" applyAlignment="1" applyProtection="1">
      <alignment horizontal="right" vertical="center" wrapText="1"/>
    </xf>
    <xf numFmtId="164" fontId="20" fillId="3" borderId="27" xfId="0" applyNumberFormat="1" applyFont="1" applyFill="1" applyBorder="1" applyAlignment="1" applyProtection="1">
      <alignment vertical="center"/>
    </xf>
    <xf numFmtId="0" fontId="20" fillId="3" borderId="8" xfId="0" applyFont="1" applyFill="1" applyBorder="1" applyAlignment="1" applyProtection="1">
      <alignment horizontal="right" vertical="center" wrapText="1"/>
    </xf>
    <xf numFmtId="164" fontId="20" fillId="3" borderId="28" xfId="0" applyNumberFormat="1" applyFont="1" applyFill="1" applyBorder="1" applyAlignment="1" applyProtection="1">
      <alignment vertical="center"/>
    </xf>
    <xf numFmtId="0" fontId="20" fillId="3" borderId="9" xfId="0" applyFont="1" applyFill="1" applyBorder="1" applyAlignment="1" applyProtection="1">
      <alignment horizontal="right" vertical="center" wrapText="1"/>
    </xf>
    <xf numFmtId="164" fontId="20" fillId="3" borderId="29" xfId="0" applyNumberFormat="1" applyFont="1" applyFill="1" applyBorder="1" applyAlignment="1" applyProtection="1">
      <alignment vertical="center"/>
    </xf>
  </cellXfs>
  <cellStyles count="7">
    <cellStyle name="Berekening" xfId="3" builtinId="22"/>
    <cellStyle name="Euro" xfId="6" xr:uid="{00000000-0005-0000-0000-000001000000}"/>
    <cellStyle name="Invoer" xfId="2" builtinId="20"/>
    <cellStyle name="Standaard" xfId="0" builtinId="0"/>
    <cellStyle name="Standaard 2" xfId="4" xr:uid="{00000000-0005-0000-0000-000004000000}"/>
    <cellStyle name="Standaard 3" xfId="5" xr:uid="{00000000-0005-0000-0000-000005000000}"/>
    <cellStyle name="Valuta" xfId="1" builtinId="4"/>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1590675</xdr:colOff>
      <xdr:row>3</xdr:row>
      <xdr:rowOff>114301</xdr:rowOff>
    </xdr:from>
    <xdr:to>
      <xdr:col>5</xdr:col>
      <xdr:colOff>228600</xdr:colOff>
      <xdr:row>6</xdr:row>
      <xdr:rowOff>104141</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28875" y="685801"/>
          <a:ext cx="2105025" cy="5613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1172696</xdr:colOff>
      <xdr:row>3</xdr:row>
      <xdr:rowOff>92450</xdr:rowOff>
    </xdr:from>
    <xdr:to>
      <xdr:col>4</xdr:col>
      <xdr:colOff>2965637</xdr:colOff>
      <xdr:row>6</xdr:row>
      <xdr:rowOff>151</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660902" y="731185"/>
          <a:ext cx="1792941" cy="47752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2:G30"/>
  <sheetViews>
    <sheetView tabSelected="1" topLeftCell="B1" zoomScaleNormal="100" workbookViewId="0">
      <selection activeCell="C9" sqref="C9:G9"/>
    </sheetView>
  </sheetViews>
  <sheetFormatPr defaultColWidth="9.109375" defaultRowHeight="14.4" x14ac:dyDescent="0.3"/>
  <cols>
    <col min="1" max="1" width="9.109375" style="1"/>
    <col min="2" max="2" width="3.44140625" style="1" customWidth="1"/>
    <col min="3" max="3" width="26.33203125" style="1" customWidth="1"/>
    <col min="4" max="6" width="12.88671875" style="1" customWidth="1"/>
    <col min="7" max="7" width="15.44140625" style="1" customWidth="1"/>
    <col min="8" max="8" width="3.109375" style="1" customWidth="1"/>
    <col min="9" max="16384" width="9.109375" style="1"/>
  </cols>
  <sheetData>
    <row r="2" spans="3:7" ht="15" thickBot="1" x14ac:dyDescent="0.35"/>
    <row r="3" spans="3:7" x14ac:dyDescent="0.3">
      <c r="C3" s="20"/>
      <c r="D3" s="21"/>
      <c r="E3" s="21"/>
      <c r="F3" s="21"/>
      <c r="G3" s="22"/>
    </row>
    <row r="4" spans="3:7" x14ac:dyDescent="0.3">
      <c r="C4" s="23"/>
      <c r="G4" s="24"/>
    </row>
    <row r="5" spans="3:7" x14ac:dyDescent="0.3">
      <c r="C5" s="25"/>
      <c r="G5" s="24"/>
    </row>
    <row r="6" spans="3:7" x14ac:dyDescent="0.3">
      <c r="C6" s="25"/>
      <c r="G6" s="24"/>
    </row>
    <row r="7" spans="3:7" x14ac:dyDescent="0.3">
      <c r="C7" s="25"/>
      <c r="G7" s="24"/>
    </row>
    <row r="8" spans="3:7" x14ac:dyDescent="0.3">
      <c r="C8" s="25"/>
      <c r="G8" s="24"/>
    </row>
    <row r="9" spans="3:7" ht="18" x14ac:dyDescent="0.3">
      <c r="C9" s="77" t="s">
        <v>0</v>
      </c>
      <c r="D9" s="78"/>
      <c r="E9" s="78"/>
      <c r="F9" s="78"/>
      <c r="G9" s="79"/>
    </row>
    <row r="10" spans="3:7" ht="18.75" customHeight="1" x14ac:dyDescent="0.3">
      <c r="C10" s="77"/>
      <c r="D10" s="78"/>
      <c r="E10" s="78"/>
      <c r="F10" s="78"/>
      <c r="G10" s="79"/>
    </row>
    <row r="11" spans="3:7" x14ac:dyDescent="0.3">
      <c r="C11" s="25"/>
      <c r="G11" s="24"/>
    </row>
    <row r="12" spans="3:7" x14ac:dyDescent="0.3">
      <c r="C12" s="25"/>
      <c r="G12" s="24"/>
    </row>
    <row r="13" spans="3:7" s="16" customFormat="1" ht="23.25" customHeight="1" x14ac:dyDescent="0.3">
      <c r="C13" s="23" t="s">
        <v>1</v>
      </c>
      <c r="D13" s="16" t="s">
        <v>2</v>
      </c>
      <c r="F13" s="2"/>
      <c r="G13" s="26"/>
    </row>
    <row r="14" spans="3:7" s="16" customFormat="1" ht="23.25" customHeight="1" x14ac:dyDescent="0.3">
      <c r="C14" s="23" t="s">
        <v>3</v>
      </c>
      <c r="D14" s="73" t="s">
        <v>160</v>
      </c>
      <c r="E14" s="73"/>
      <c r="F14" s="3"/>
      <c r="G14" s="26"/>
    </row>
    <row r="15" spans="3:7" s="16" customFormat="1" ht="23.25" customHeight="1" x14ac:dyDescent="0.3">
      <c r="C15" s="23" t="s">
        <v>4</v>
      </c>
      <c r="D15" s="16" t="s">
        <v>5</v>
      </c>
      <c r="F15" s="2"/>
      <c r="G15" s="26"/>
    </row>
    <row r="16" spans="3:7" s="16" customFormat="1" ht="23.25" customHeight="1" x14ac:dyDescent="0.3">
      <c r="C16" s="23" t="s">
        <v>6</v>
      </c>
      <c r="D16" s="74">
        <v>1296563</v>
      </c>
      <c r="E16" s="74"/>
      <c r="F16" s="4"/>
      <c r="G16" s="26"/>
    </row>
    <row r="17" spans="3:7" s="16" customFormat="1" ht="23.25" customHeight="1" x14ac:dyDescent="0.3">
      <c r="C17" s="23" t="s">
        <v>7</v>
      </c>
      <c r="D17" s="74">
        <v>404431</v>
      </c>
      <c r="E17" s="74"/>
      <c r="F17" s="4"/>
      <c r="G17" s="26"/>
    </row>
    <row r="18" spans="3:7" ht="15" thickBot="1" x14ac:dyDescent="0.35">
      <c r="C18" s="27"/>
      <c r="D18" s="28"/>
      <c r="E18" s="28"/>
      <c r="F18" s="28"/>
      <c r="G18" s="29"/>
    </row>
    <row r="21" spans="3:7" ht="15" customHeight="1" x14ac:dyDescent="0.3"/>
    <row r="25" spans="3:7" ht="15" customHeight="1" x14ac:dyDescent="0.3"/>
    <row r="30" spans="3:7" ht="15" customHeight="1" x14ac:dyDescent="0.3"/>
  </sheetData>
  <sheetProtection algorithmName="SHA-512" hashValue="Hk5fRlBqDhmfeuwN1K15dU5c8U1b/ZM1ZuFxM3td3/cV7HHjz7e/0V4724siVHSmMYqGnndGbMO/eZXf9R3S4Q==" saltValue="/VT0iG12YCm81X6jN/8hrg==" spinCount="100000" sheet="1" objects="1" scenarios="1"/>
  <mergeCells count="2">
    <mergeCell ref="C9:G9"/>
    <mergeCell ref="C10:G10"/>
  </mergeCells>
  <pageMargins left="0.78740157480314965" right="0.70866141732283472" top="0.74803149606299213" bottom="0.74803149606299213"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B1:E22"/>
  <sheetViews>
    <sheetView zoomScale="85" zoomScaleNormal="85" workbookViewId="0">
      <selection activeCell="B2" sqref="B2:E2"/>
    </sheetView>
  </sheetViews>
  <sheetFormatPr defaultColWidth="9.109375" defaultRowHeight="14.4" x14ac:dyDescent="0.3"/>
  <cols>
    <col min="1" max="1" width="3.33203125" style="1" customWidth="1"/>
    <col min="2" max="2" width="3.6640625" style="1" customWidth="1"/>
    <col min="3" max="3" width="39.33203125" style="1" customWidth="1"/>
    <col min="4" max="4" width="47.109375" style="1" customWidth="1"/>
    <col min="5" max="5" width="45.5546875" style="1" customWidth="1"/>
    <col min="6" max="6" width="2.109375" style="1" customWidth="1"/>
    <col min="7" max="7" width="7.88671875" style="1" customWidth="1"/>
    <col min="8" max="16384" width="9.109375" style="1"/>
  </cols>
  <sheetData>
    <row r="1" spans="2:5" ht="15" thickBot="1" x14ac:dyDescent="0.35"/>
    <row r="2" spans="2:5" ht="18.600000000000001" thickBot="1" x14ac:dyDescent="0.35">
      <c r="B2" s="80" t="s">
        <v>8</v>
      </c>
      <c r="C2" s="81"/>
      <c r="D2" s="81"/>
      <c r="E2" s="82"/>
    </row>
    <row r="5" spans="2:5" x14ac:dyDescent="0.3">
      <c r="B5" s="1" t="s">
        <v>9</v>
      </c>
    </row>
    <row r="6" spans="2:5" x14ac:dyDescent="0.3">
      <c r="B6" s="1" t="s">
        <v>10</v>
      </c>
      <c r="C6" s="1" t="s">
        <v>11</v>
      </c>
    </row>
    <row r="7" spans="2:5" x14ac:dyDescent="0.3">
      <c r="B7" s="1" t="s">
        <v>10</v>
      </c>
      <c r="C7" s="1" t="s">
        <v>12</v>
      </c>
    </row>
    <row r="8" spans="2:5" x14ac:dyDescent="0.3">
      <c r="B8" s="1" t="s">
        <v>10</v>
      </c>
      <c r="C8" s="1" t="s">
        <v>13</v>
      </c>
    </row>
    <row r="9" spans="2:5" x14ac:dyDescent="0.3">
      <c r="B9" s="1" t="s">
        <v>10</v>
      </c>
      <c r="C9" s="1" t="s">
        <v>167</v>
      </c>
    </row>
    <row r="10" spans="2:5" x14ac:dyDescent="0.3">
      <c r="B10" s="1" t="s">
        <v>10</v>
      </c>
      <c r="C10" s="17" t="s">
        <v>14</v>
      </c>
      <c r="D10" s="9"/>
      <c r="E10" s="9"/>
    </row>
    <row r="12" spans="2:5" ht="15" thickBot="1" x14ac:dyDescent="0.35">
      <c r="B12" s="7" t="s">
        <v>15</v>
      </c>
    </row>
    <row r="13" spans="2:5" ht="20.25" customHeight="1" x14ac:dyDescent="0.3">
      <c r="B13" s="52">
        <v>1</v>
      </c>
      <c r="C13" s="10" t="s">
        <v>16</v>
      </c>
      <c r="D13" s="11"/>
      <c r="E13" s="12"/>
    </row>
    <row r="14" spans="2:5" ht="77.25" customHeight="1" x14ac:dyDescent="0.3">
      <c r="B14" s="53">
        <v>2</v>
      </c>
      <c r="C14" s="83" t="s">
        <v>17</v>
      </c>
      <c r="D14" s="84"/>
      <c r="E14" s="85"/>
    </row>
    <row r="15" spans="2:5" ht="33" customHeight="1" x14ac:dyDescent="0.3">
      <c r="B15" s="53">
        <v>3</v>
      </c>
      <c r="C15" s="83" t="s">
        <v>161</v>
      </c>
      <c r="D15" s="84"/>
      <c r="E15" s="85"/>
    </row>
    <row r="16" spans="2:5" ht="17.25" customHeight="1" x14ac:dyDescent="0.3">
      <c r="B16" s="53">
        <v>4</v>
      </c>
      <c r="C16" s="83" t="s">
        <v>18</v>
      </c>
      <c r="D16" s="84"/>
      <c r="E16" s="85"/>
    </row>
    <row r="17" spans="2:5" ht="17.25" customHeight="1" x14ac:dyDescent="0.3">
      <c r="B17" s="53">
        <v>5</v>
      </c>
      <c r="C17" s="83" t="s">
        <v>162</v>
      </c>
      <c r="D17" s="84"/>
      <c r="E17" s="85"/>
    </row>
    <row r="18" spans="2:5" ht="30.75" customHeight="1" x14ac:dyDescent="0.3">
      <c r="B18" s="53">
        <v>6</v>
      </c>
      <c r="C18" s="89" t="s">
        <v>19</v>
      </c>
      <c r="D18" s="90"/>
      <c r="E18" s="91"/>
    </row>
    <row r="19" spans="2:5" ht="31.5" customHeight="1" x14ac:dyDescent="0.3">
      <c r="B19" s="53">
        <v>7</v>
      </c>
      <c r="C19" s="83" t="s">
        <v>163</v>
      </c>
      <c r="D19" s="84"/>
      <c r="E19" s="85"/>
    </row>
    <row r="20" spans="2:5" x14ac:dyDescent="0.3">
      <c r="B20" s="54">
        <v>8</v>
      </c>
      <c r="C20" s="86" t="s">
        <v>20</v>
      </c>
      <c r="D20" s="87"/>
      <c r="E20" s="88"/>
    </row>
    <row r="21" spans="2:5" ht="15" thickBot="1" x14ac:dyDescent="0.35">
      <c r="B21" s="55">
        <v>9</v>
      </c>
      <c r="C21" s="13" t="s">
        <v>21</v>
      </c>
      <c r="D21" s="14"/>
      <c r="E21" s="15"/>
    </row>
    <row r="22" spans="2:5" ht="15" customHeight="1" x14ac:dyDescent="0.3">
      <c r="C22" s="9"/>
    </row>
  </sheetData>
  <sheetProtection algorithmName="SHA-512" hashValue="y2zo7+Ia7Ebfe+E4FZ2tZI2nlO97iRwdVBI7GR6Da7Xgpc/rVOTwnQPu6DV/xXNFHPYM7nVKT/RwnkaGKlPWrA==" saltValue="SKt4v+Nj9VfcO49KUZL7/Q==" spinCount="100000" sheet="1" objects="1" scenarios="1"/>
  <mergeCells count="8">
    <mergeCell ref="B2:E2"/>
    <mergeCell ref="C14:E14"/>
    <mergeCell ref="C20:E20"/>
    <mergeCell ref="C19:E19"/>
    <mergeCell ref="C15:E15"/>
    <mergeCell ref="C16:E16"/>
    <mergeCell ref="C17:E17"/>
    <mergeCell ref="C18:E18"/>
  </mergeCells>
  <pageMargins left="0.78740157480314965" right="0.70866141732283472" top="0.74803149606299213" bottom="0.74803149606299213" header="0.31496062992125984" footer="0.31496062992125984"/>
  <pageSetup paperSize="9" scale="95" orientation="landscape" r:id="rId1"/>
  <headerFooter>
    <oddFooter>&amp;L&amp;F&amp;R&amp;A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B1:L34"/>
  <sheetViews>
    <sheetView zoomScale="70" zoomScaleNormal="70" workbookViewId="0">
      <selection activeCell="B31" sqref="B31:K31"/>
    </sheetView>
  </sheetViews>
  <sheetFormatPr defaultColWidth="9.109375" defaultRowHeight="13.2" x14ac:dyDescent="0.25"/>
  <cols>
    <col min="1" max="1" width="3.5546875" style="116" customWidth="1"/>
    <col min="2" max="2" width="9.109375" style="116"/>
    <col min="3" max="3" width="43.109375" style="116" customWidth="1"/>
    <col min="4" max="4" width="16" style="116" bestFit="1" customWidth="1"/>
    <col min="5" max="5" width="47" style="116" customWidth="1"/>
    <col min="6" max="6" width="9.109375" style="116"/>
    <col min="7" max="7" width="50" style="117" customWidth="1"/>
    <col min="8" max="9" width="21.44140625" style="116" customWidth="1"/>
    <col min="10" max="10" width="28.5546875" style="116" customWidth="1"/>
    <col min="11" max="12" width="14.33203125" style="116" customWidth="1"/>
    <col min="13" max="16384" width="9.109375" style="116"/>
  </cols>
  <sheetData>
    <row r="1" spans="2:12" ht="13.8" thickBot="1" x14ac:dyDescent="0.3"/>
    <row r="2" spans="2:12" ht="18.600000000000001" thickBot="1" x14ac:dyDescent="0.4">
      <c r="B2" s="118" t="s">
        <v>22</v>
      </c>
      <c r="C2" s="119"/>
      <c r="D2" s="119"/>
      <c r="E2" s="119"/>
      <c r="F2" s="119"/>
      <c r="G2" s="119"/>
      <c r="H2" s="119"/>
      <c r="I2" s="119"/>
      <c r="J2" s="119"/>
      <c r="K2" s="119"/>
      <c r="L2" s="120"/>
    </row>
    <row r="3" spans="2:12" ht="13.8" thickBot="1" x14ac:dyDescent="0.3"/>
    <row r="4" spans="2:12" s="125" customFormat="1" ht="42" thickBot="1" x14ac:dyDescent="0.35">
      <c r="B4" s="121" t="s">
        <v>23</v>
      </c>
      <c r="C4" s="121" t="s">
        <v>24</v>
      </c>
      <c r="D4" s="122" t="s">
        <v>25</v>
      </c>
      <c r="E4" s="122" t="s">
        <v>26</v>
      </c>
      <c r="F4" s="123" t="s">
        <v>27</v>
      </c>
      <c r="G4" s="123" t="s">
        <v>28</v>
      </c>
      <c r="H4" s="122" t="s">
        <v>29</v>
      </c>
      <c r="I4" s="122" t="s">
        <v>30</v>
      </c>
      <c r="J4" s="122" t="s">
        <v>31</v>
      </c>
      <c r="K4" s="122" t="s">
        <v>164</v>
      </c>
      <c r="L4" s="124" t="s">
        <v>33</v>
      </c>
    </row>
    <row r="5" spans="2:12" s="130" customFormat="1" ht="15.75" customHeight="1" thickBot="1" x14ac:dyDescent="0.35">
      <c r="B5" s="126"/>
      <c r="C5" s="126" t="s">
        <v>34</v>
      </c>
      <c r="D5" s="126"/>
      <c r="E5" s="126"/>
      <c r="F5" s="127">
        <v>10</v>
      </c>
      <c r="G5" s="128"/>
      <c r="H5" s="128"/>
      <c r="I5" s="127" t="s">
        <v>35</v>
      </c>
      <c r="J5" s="127" t="s">
        <v>36</v>
      </c>
      <c r="K5" s="129">
        <v>10</v>
      </c>
      <c r="L5" s="129">
        <f>(F5*K5)</f>
        <v>100</v>
      </c>
    </row>
    <row r="6" spans="2:12" s="130" customFormat="1" ht="14.4" thickBot="1" x14ac:dyDescent="0.35">
      <c r="B6" s="131"/>
      <c r="F6" s="132"/>
    </row>
    <row r="7" spans="2:12" s="130" customFormat="1" ht="14.4" x14ac:dyDescent="0.3">
      <c r="B7" s="133">
        <v>1</v>
      </c>
      <c r="C7" s="134" t="s">
        <v>37</v>
      </c>
      <c r="D7" s="135">
        <v>5366198</v>
      </c>
      <c r="E7" s="136" t="s">
        <v>38</v>
      </c>
      <c r="F7" s="137">
        <v>3385</v>
      </c>
      <c r="G7" s="68"/>
      <c r="H7" s="66"/>
      <c r="I7" s="66"/>
      <c r="J7" s="68" t="s">
        <v>39</v>
      </c>
      <c r="K7" s="62">
        <v>0</v>
      </c>
      <c r="L7" s="138">
        <f t="shared" ref="L7:L30" si="0">(F7*K7)</f>
        <v>0</v>
      </c>
    </row>
    <row r="8" spans="2:12" s="130" customFormat="1" ht="14.4" x14ac:dyDescent="0.3">
      <c r="B8" s="139">
        <v>2</v>
      </c>
      <c r="C8" s="140" t="s">
        <v>40</v>
      </c>
      <c r="D8" s="141">
        <v>5366201</v>
      </c>
      <c r="E8" s="142" t="s">
        <v>38</v>
      </c>
      <c r="F8" s="143">
        <v>1212</v>
      </c>
      <c r="G8" s="69"/>
      <c r="H8" s="67"/>
      <c r="I8" s="67"/>
      <c r="J8" s="69" t="s">
        <v>39</v>
      </c>
      <c r="K8" s="63">
        <v>0</v>
      </c>
      <c r="L8" s="144">
        <f t="shared" ref="L8" si="1">(F8*K8)</f>
        <v>0</v>
      </c>
    </row>
    <row r="9" spans="2:12" s="130" customFormat="1" ht="14.4" x14ac:dyDescent="0.3">
      <c r="B9" s="139">
        <v>3</v>
      </c>
      <c r="C9" s="145" t="s">
        <v>41</v>
      </c>
      <c r="D9" s="141">
        <v>5366176</v>
      </c>
      <c r="E9" s="142" t="s">
        <v>38</v>
      </c>
      <c r="F9" s="143">
        <v>2760</v>
      </c>
      <c r="G9" s="69"/>
      <c r="H9" s="67"/>
      <c r="I9" s="67"/>
      <c r="J9" s="69" t="s">
        <v>39</v>
      </c>
      <c r="K9" s="63">
        <v>0</v>
      </c>
      <c r="L9" s="144">
        <f t="shared" si="0"/>
        <v>0</v>
      </c>
    </row>
    <row r="10" spans="2:12" s="130" customFormat="1" ht="14.4" x14ac:dyDescent="0.3">
      <c r="B10" s="139">
        <v>4</v>
      </c>
      <c r="C10" s="146" t="s">
        <v>42</v>
      </c>
      <c r="D10" s="141">
        <v>4658602</v>
      </c>
      <c r="E10" s="142"/>
      <c r="F10" s="143">
        <v>12</v>
      </c>
      <c r="G10" s="69"/>
      <c r="H10" s="67"/>
      <c r="I10" s="67"/>
      <c r="J10" s="69" t="s">
        <v>39</v>
      </c>
      <c r="K10" s="63">
        <v>0</v>
      </c>
      <c r="L10" s="144">
        <f t="shared" ref="L10" si="2">(F10*K10)</f>
        <v>0</v>
      </c>
    </row>
    <row r="11" spans="2:12" s="130" customFormat="1" ht="14.4" x14ac:dyDescent="0.3">
      <c r="B11" s="139">
        <v>5</v>
      </c>
      <c r="C11" s="146" t="s">
        <v>43</v>
      </c>
      <c r="D11" s="141">
        <v>4218247</v>
      </c>
      <c r="E11" s="142" t="s">
        <v>44</v>
      </c>
      <c r="F11" s="143">
        <v>770</v>
      </c>
      <c r="G11" s="69"/>
      <c r="H11" s="67"/>
      <c r="I11" s="67"/>
      <c r="J11" s="69" t="s">
        <v>39</v>
      </c>
      <c r="K11" s="63">
        <v>0</v>
      </c>
      <c r="L11" s="144">
        <f t="shared" si="0"/>
        <v>0</v>
      </c>
    </row>
    <row r="12" spans="2:12" s="130" customFormat="1" ht="14.4" x14ac:dyDescent="0.3">
      <c r="B12" s="139">
        <v>6</v>
      </c>
      <c r="C12" s="146" t="s">
        <v>45</v>
      </c>
      <c r="D12" s="141">
        <v>4218236</v>
      </c>
      <c r="E12" s="142" t="s">
        <v>44</v>
      </c>
      <c r="F12" s="143">
        <v>590</v>
      </c>
      <c r="G12" s="69"/>
      <c r="H12" s="67"/>
      <c r="I12" s="67"/>
      <c r="J12" s="69" t="s">
        <v>39</v>
      </c>
      <c r="K12" s="63">
        <v>0</v>
      </c>
      <c r="L12" s="144">
        <f t="shared" si="0"/>
        <v>0</v>
      </c>
    </row>
    <row r="13" spans="2:12" s="130" customFormat="1" ht="14.4" x14ac:dyDescent="0.3">
      <c r="B13" s="139">
        <v>7</v>
      </c>
      <c r="C13" s="146" t="s">
        <v>46</v>
      </c>
      <c r="D13" s="141">
        <v>4727474</v>
      </c>
      <c r="E13" s="142" t="s">
        <v>47</v>
      </c>
      <c r="F13" s="143">
        <v>430</v>
      </c>
      <c r="G13" s="69"/>
      <c r="H13" s="67"/>
      <c r="I13" s="67"/>
      <c r="J13" s="69" t="s">
        <v>39</v>
      </c>
      <c r="K13" s="63">
        <v>0</v>
      </c>
      <c r="L13" s="144">
        <f t="shared" si="0"/>
        <v>0</v>
      </c>
    </row>
    <row r="14" spans="2:12" s="130" customFormat="1" ht="14.4" x14ac:dyDescent="0.3">
      <c r="B14" s="139">
        <v>8</v>
      </c>
      <c r="C14" s="147" t="s">
        <v>48</v>
      </c>
      <c r="D14" s="141">
        <v>4727496</v>
      </c>
      <c r="E14" s="142" t="s">
        <v>47</v>
      </c>
      <c r="F14" s="143">
        <v>10</v>
      </c>
      <c r="G14" s="69"/>
      <c r="H14" s="67"/>
      <c r="I14" s="67"/>
      <c r="J14" s="69" t="s">
        <v>39</v>
      </c>
      <c r="K14" s="63">
        <v>0</v>
      </c>
      <c r="L14" s="144">
        <f t="shared" ref="L14:L16" si="3">(F14*K14)</f>
        <v>0</v>
      </c>
    </row>
    <row r="15" spans="2:12" s="130" customFormat="1" ht="14.4" x14ac:dyDescent="0.3">
      <c r="B15" s="139">
        <v>9</v>
      </c>
      <c r="C15" s="147" t="s">
        <v>49</v>
      </c>
      <c r="D15" s="141">
        <v>4727508</v>
      </c>
      <c r="E15" s="142" t="s">
        <v>47</v>
      </c>
      <c r="F15" s="143">
        <v>10</v>
      </c>
      <c r="G15" s="69"/>
      <c r="H15" s="67"/>
      <c r="I15" s="67"/>
      <c r="J15" s="69" t="s">
        <v>39</v>
      </c>
      <c r="K15" s="63">
        <v>0</v>
      </c>
      <c r="L15" s="144">
        <f t="shared" si="3"/>
        <v>0</v>
      </c>
    </row>
    <row r="16" spans="2:12" s="130" customFormat="1" ht="14.4" x14ac:dyDescent="0.3">
      <c r="B16" s="139">
        <v>10</v>
      </c>
      <c r="C16" s="147" t="s">
        <v>50</v>
      </c>
      <c r="D16" s="141">
        <v>4727485</v>
      </c>
      <c r="E16" s="142" t="s">
        <v>47</v>
      </c>
      <c r="F16" s="143">
        <v>10</v>
      </c>
      <c r="G16" s="69"/>
      <c r="H16" s="67"/>
      <c r="I16" s="67"/>
      <c r="J16" s="69" t="s">
        <v>39</v>
      </c>
      <c r="K16" s="63">
        <v>0</v>
      </c>
      <c r="L16" s="144">
        <f t="shared" si="3"/>
        <v>0</v>
      </c>
    </row>
    <row r="17" spans="2:12" s="130" customFormat="1" ht="14.4" x14ac:dyDescent="0.3">
      <c r="B17" s="139">
        <v>11</v>
      </c>
      <c r="C17" s="146" t="s">
        <v>51</v>
      </c>
      <c r="D17" s="141">
        <v>5030085</v>
      </c>
      <c r="E17" s="142" t="s">
        <v>47</v>
      </c>
      <c r="F17" s="143">
        <v>170</v>
      </c>
      <c r="G17" s="69"/>
      <c r="H17" s="67"/>
      <c r="I17" s="67"/>
      <c r="J17" s="69" t="s">
        <v>39</v>
      </c>
      <c r="K17" s="63">
        <v>0</v>
      </c>
      <c r="L17" s="144">
        <f t="shared" si="0"/>
        <v>0</v>
      </c>
    </row>
    <row r="18" spans="2:12" s="130" customFormat="1" ht="14.4" x14ac:dyDescent="0.3">
      <c r="B18" s="139">
        <v>12</v>
      </c>
      <c r="C18" s="146" t="s">
        <v>52</v>
      </c>
      <c r="D18" s="141">
        <v>7391781</v>
      </c>
      <c r="E18" s="142" t="s">
        <v>47</v>
      </c>
      <c r="F18" s="143">
        <v>140</v>
      </c>
      <c r="G18" s="69"/>
      <c r="H18" s="67"/>
      <c r="I18" s="67"/>
      <c r="J18" s="69" t="s">
        <v>39</v>
      </c>
      <c r="K18" s="63">
        <v>0</v>
      </c>
      <c r="L18" s="144">
        <f t="shared" si="0"/>
        <v>0</v>
      </c>
    </row>
    <row r="19" spans="2:12" s="130" customFormat="1" ht="14.4" x14ac:dyDescent="0.3">
      <c r="B19" s="139">
        <v>13</v>
      </c>
      <c r="C19" s="146" t="s">
        <v>53</v>
      </c>
      <c r="D19" s="141">
        <v>5030063</v>
      </c>
      <c r="E19" s="142" t="s">
        <v>47</v>
      </c>
      <c r="F19" s="143">
        <v>305</v>
      </c>
      <c r="G19" s="69"/>
      <c r="H19" s="67"/>
      <c r="I19" s="67"/>
      <c r="J19" s="69" t="s">
        <v>39</v>
      </c>
      <c r="K19" s="63">
        <v>0</v>
      </c>
      <c r="L19" s="144">
        <f t="shared" si="0"/>
        <v>0</v>
      </c>
    </row>
    <row r="20" spans="2:12" s="130" customFormat="1" ht="14.4" x14ac:dyDescent="0.3">
      <c r="B20" s="139">
        <v>14</v>
      </c>
      <c r="C20" s="146" t="s">
        <v>54</v>
      </c>
      <c r="D20" s="141">
        <v>5030074</v>
      </c>
      <c r="E20" s="142" t="s">
        <v>47</v>
      </c>
      <c r="F20" s="143">
        <v>130</v>
      </c>
      <c r="G20" s="69"/>
      <c r="H20" s="67"/>
      <c r="I20" s="67"/>
      <c r="J20" s="69" t="s">
        <v>39</v>
      </c>
      <c r="K20" s="63">
        <v>0</v>
      </c>
      <c r="L20" s="144">
        <f t="shared" si="0"/>
        <v>0</v>
      </c>
    </row>
    <row r="21" spans="2:12" s="130" customFormat="1" ht="14.4" x14ac:dyDescent="0.3">
      <c r="B21" s="139">
        <v>15</v>
      </c>
      <c r="C21" s="146" t="s">
        <v>55</v>
      </c>
      <c r="D21" s="141">
        <v>4218475</v>
      </c>
      <c r="E21" s="142" t="s">
        <v>44</v>
      </c>
      <c r="F21" s="143">
        <v>210</v>
      </c>
      <c r="G21" s="69"/>
      <c r="H21" s="67"/>
      <c r="I21" s="67"/>
      <c r="J21" s="69" t="s">
        <v>39</v>
      </c>
      <c r="K21" s="63">
        <v>0</v>
      </c>
      <c r="L21" s="144">
        <f t="shared" si="0"/>
        <v>0</v>
      </c>
    </row>
    <row r="22" spans="2:12" s="130" customFormat="1" ht="14.4" x14ac:dyDescent="0.3">
      <c r="B22" s="139">
        <v>16</v>
      </c>
      <c r="C22" s="146" t="s">
        <v>56</v>
      </c>
      <c r="D22" s="141">
        <v>1861422</v>
      </c>
      <c r="E22" s="142" t="s">
        <v>44</v>
      </c>
      <c r="F22" s="143">
        <v>80</v>
      </c>
      <c r="G22" s="69"/>
      <c r="H22" s="67"/>
      <c r="I22" s="67"/>
      <c r="J22" s="69" t="s">
        <v>39</v>
      </c>
      <c r="K22" s="63">
        <v>0</v>
      </c>
      <c r="L22" s="144">
        <f t="shared" si="0"/>
        <v>0</v>
      </c>
    </row>
    <row r="23" spans="2:12" s="130" customFormat="1" ht="14.4" x14ac:dyDescent="0.3">
      <c r="B23" s="139">
        <v>17</v>
      </c>
      <c r="C23" s="146" t="s">
        <v>57</v>
      </c>
      <c r="D23" s="141">
        <v>4218486</v>
      </c>
      <c r="E23" s="142" t="s">
        <v>44</v>
      </c>
      <c r="F23" s="143">
        <v>480</v>
      </c>
      <c r="G23" s="69"/>
      <c r="H23" s="67"/>
      <c r="I23" s="67"/>
      <c r="J23" s="69" t="s">
        <v>39</v>
      </c>
      <c r="K23" s="63">
        <v>0</v>
      </c>
      <c r="L23" s="144">
        <f t="shared" si="0"/>
        <v>0</v>
      </c>
    </row>
    <row r="24" spans="2:12" s="130" customFormat="1" ht="14.4" x14ac:dyDescent="0.3">
      <c r="B24" s="139">
        <v>18</v>
      </c>
      <c r="C24" s="146" t="s">
        <v>58</v>
      </c>
      <c r="D24" s="141">
        <v>217019</v>
      </c>
      <c r="E24" s="142" t="s">
        <v>44</v>
      </c>
      <c r="F24" s="143">
        <v>2</v>
      </c>
      <c r="G24" s="69"/>
      <c r="H24" s="67"/>
      <c r="I24" s="67"/>
      <c r="J24" s="69" t="s">
        <v>39</v>
      </c>
      <c r="K24" s="63">
        <v>0</v>
      </c>
      <c r="L24" s="144">
        <f t="shared" si="0"/>
        <v>0</v>
      </c>
    </row>
    <row r="25" spans="2:12" s="130" customFormat="1" ht="14.4" x14ac:dyDescent="0.3">
      <c r="B25" s="139">
        <v>19</v>
      </c>
      <c r="C25" s="146" t="s">
        <v>59</v>
      </c>
      <c r="D25" s="141">
        <v>12220091</v>
      </c>
      <c r="E25" s="142"/>
      <c r="F25" s="143">
        <v>49</v>
      </c>
      <c r="G25" s="69"/>
      <c r="H25" s="67"/>
      <c r="I25" s="67"/>
      <c r="J25" s="69" t="s">
        <v>39</v>
      </c>
      <c r="K25" s="63">
        <v>0</v>
      </c>
      <c r="L25" s="144">
        <f t="shared" si="0"/>
        <v>0</v>
      </c>
    </row>
    <row r="26" spans="2:12" s="130" customFormat="1" ht="14.4" x14ac:dyDescent="0.3">
      <c r="B26" s="139">
        <v>20</v>
      </c>
      <c r="C26" s="146" t="s">
        <v>60</v>
      </c>
      <c r="D26" s="141">
        <v>12220078</v>
      </c>
      <c r="E26" s="142"/>
      <c r="F26" s="143">
        <v>28</v>
      </c>
      <c r="G26" s="69"/>
      <c r="H26" s="67"/>
      <c r="I26" s="67"/>
      <c r="J26" s="69" t="s">
        <v>39</v>
      </c>
      <c r="K26" s="63">
        <v>0</v>
      </c>
      <c r="L26" s="144">
        <f t="shared" si="0"/>
        <v>0</v>
      </c>
    </row>
    <row r="27" spans="2:12" s="130" customFormat="1" ht="14.4" x14ac:dyDescent="0.3">
      <c r="B27" s="139">
        <v>21</v>
      </c>
      <c r="C27" s="146" t="s">
        <v>61</v>
      </c>
      <c r="D27" s="141">
        <v>4978094</v>
      </c>
      <c r="E27" s="142"/>
      <c r="F27" s="143">
        <v>32</v>
      </c>
      <c r="G27" s="69"/>
      <c r="H27" s="67"/>
      <c r="I27" s="67"/>
      <c r="J27" s="69" t="s">
        <v>39</v>
      </c>
      <c r="K27" s="63">
        <v>0</v>
      </c>
      <c r="L27" s="144">
        <f t="shared" si="0"/>
        <v>0</v>
      </c>
    </row>
    <row r="28" spans="2:12" s="130" customFormat="1" ht="14.4" x14ac:dyDescent="0.3">
      <c r="B28" s="139">
        <v>22</v>
      </c>
      <c r="C28" s="146" t="s">
        <v>62</v>
      </c>
      <c r="D28" s="141">
        <v>102456</v>
      </c>
      <c r="E28" s="142"/>
      <c r="F28" s="143">
        <v>15</v>
      </c>
      <c r="G28" s="69"/>
      <c r="H28" s="67"/>
      <c r="I28" s="67"/>
      <c r="J28" s="69" t="s">
        <v>39</v>
      </c>
      <c r="K28" s="63">
        <v>0</v>
      </c>
      <c r="L28" s="144">
        <f t="shared" si="0"/>
        <v>0</v>
      </c>
    </row>
    <row r="29" spans="2:12" s="130" customFormat="1" ht="14.4" x14ac:dyDescent="0.3">
      <c r="B29" s="139">
        <v>23</v>
      </c>
      <c r="C29" s="146" t="s">
        <v>63</v>
      </c>
      <c r="D29" s="141">
        <v>103517</v>
      </c>
      <c r="E29" s="142"/>
      <c r="F29" s="143">
        <v>71</v>
      </c>
      <c r="G29" s="69"/>
      <c r="H29" s="67"/>
      <c r="I29" s="67"/>
      <c r="J29" s="69" t="s">
        <v>39</v>
      </c>
      <c r="K29" s="63">
        <v>0</v>
      </c>
      <c r="L29" s="144">
        <f t="shared" si="0"/>
        <v>0</v>
      </c>
    </row>
    <row r="30" spans="2:12" s="130" customFormat="1" ht="14.4" x14ac:dyDescent="0.3">
      <c r="B30" s="139">
        <v>24</v>
      </c>
      <c r="C30" s="146" t="s">
        <v>64</v>
      </c>
      <c r="D30" s="141">
        <v>5002512</v>
      </c>
      <c r="E30" s="142"/>
      <c r="F30" s="143">
        <v>10</v>
      </c>
      <c r="G30" s="69"/>
      <c r="H30" s="67"/>
      <c r="I30" s="67"/>
      <c r="J30" s="69" t="s">
        <v>39</v>
      </c>
      <c r="K30" s="63">
        <v>0</v>
      </c>
      <c r="L30" s="144">
        <f t="shared" si="0"/>
        <v>0</v>
      </c>
    </row>
    <row r="31" spans="2:12" s="130" customFormat="1" ht="14.4" thickBot="1" x14ac:dyDescent="0.35">
      <c r="B31" s="148" t="s">
        <v>65</v>
      </c>
      <c r="C31" s="149"/>
      <c r="D31" s="150"/>
      <c r="E31" s="150"/>
      <c r="F31" s="149"/>
      <c r="G31" s="149"/>
      <c r="H31" s="149"/>
      <c r="I31" s="149"/>
      <c r="J31" s="149"/>
      <c r="K31" s="151"/>
      <c r="L31" s="152">
        <f>SUM(L7:L30)</f>
        <v>0</v>
      </c>
    </row>
    <row r="32" spans="2:12" s="130" customFormat="1" ht="13.8" x14ac:dyDescent="0.3">
      <c r="F32" s="131" t="s">
        <v>66</v>
      </c>
      <c r="G32" s="132"/>
    </row>
    <row r="33" spans="7:7" s="130" customFormat="1" ht="13.8" x14ac:dyDescent="0.3">
      <c r="G33" s="132"/>
    </row>
    <row r="34" spans="7:7" s="130" customFormat="1" ht="13.8" x14ac:dyDescent="0.3">
      <c r="G34" s="132"/>
    </row>
  </sheetData>
  <sheetProtection algorithmName="SHA-512" hashValue="cXjxBrZQ4GsQ1jmCy7VfRZmOlLYJHCREC/BV7ic7Rn6+5uKyzXfb58XOX+DTqASqlquHLKVxb9221s7MJr7NlQ==" saltValue="3J40wP84WyZQUhaKNvRdvA==" spinCount="100000" sheet="1" objects="1" scenarios="1"/>
  <mergeCells count="2">
    <mergeCell ref="B31:K31"/>
    <mergeCell ref="B2:L2"/>
  </mergeCells>
  <pageMargins left="0.75" right="0.75" top="1" bottom="1" header="0.5" footer="0.5"/>
  <pageSetup paperSize="8" scale="69" fitToHeight="2" orientation="landscape" horizontalDpi="300" verticalDpi="300" r:id="rId1"/>
  <headerFooter alignWithMargins="0">
    <oddFooter>&amp;L&amp;F&amp;R&amp;A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pageSetUpPr fitToPage="1"/>
  </sheetPr>
  <dimension ref="B1:L63"/>
  <sheetViews>
    <sheetView topLeftCell="D1" zoomScale="85" zoomScaleNormal="85" workbookViewId="0">
      <selection activeCell="B2" sqref="B2:L2"/>
    </sheetView>
  </sheetViews>
  <sheetFormatPr defaultColWidth="9.109375" defaultRowHeight="13.2" x14ac:dyDescent="0.25"/>
  <cols>
    <col min="1" max="1" width="3.5546875" style="116" customWidth="1"/>
    <col min="2" max="2" width="9.109375" style="116"/>
    <col min="3" max="3" width="42.44140625" style="116" customWidth="1"/>
    <col min="4" max="4" width="19.5546875" style="116" customWidth="1"/>
    <col min="5" max="5" width="48.44140625" style="153" customWidth="1"/>
    <col min="6" max="6" width="9.109375" style="116"/>
    <col min="7" max="7" width="50" style="117" customWidth="1"/>
    <col min="8" max="9" width="21.44140625" style="116" customWidth="1"/>
    <col min="10" max="10" width="29.109375" style="116" customWidth="1"/>
    <col min="11" max="12" width="14.33203125" style="116" customWidth="1"/>
    <col min="13" max="16384" width="9.109375" style="116"/>
  </cols>
  <sheetData>
    <row r="1" spans="2:12" ht="13.8" thickBot="1" x14ac:dyDescent="0.3"/>
    <row r="2" spans="2:12" ht="18.600000000000001" thickBot="1" x14ac:dyDescent="0.4">
      <c r="B2" s="118" t="s">
        <v>67</v>
      </c>
      <c r="C2" s="119"/>
      <c r="D2" s="119"/>
      <c r="E2" s="119"/>
      <c r="F2" s="119"/>
      <c r="G2" s="119"/>
      <c r="H2" s="119"/>
      <c r="I2" s="119"/>
      <c r="J2" s="119"/>
      <c r="K2" s="119"/>
      <c r="L2" s="120"/>
    </row>
    <row r="3" spans="2:12" ht="13.8" thickBot="1" x14ac:dyDescent="0.3"/>
    <row r="4" spans="2:12" s="130" customFormat="1" ht="42" thickBot="1" x14ac:dyDescent="0.35">
      <c r="B4" s="121" t="s">
        <v>23</v>
      </c>
      <c r="C4" s="121" t="s">
        <v>24</v>
      </c>
      <c r="D4" s="122" t="s">
        <v>25</v>
      </c>
      <c r="E4" s="122" t="s">
        <v>26</v>
      </c>
      <c r="F4" s="123" t="s">
        <v>27</v>
      </c>
      <c r="G4" s="123" t="s">
        <v>28</v>
      </c>
      <c r="H4" s="122" t="s">
        <v>29</v>
      </c>
      <c r="I4" s="122" t="s">
        <v>30</v>
      </c>
      <c r="J4" s="122" t="s">
        <v>31</v>
      </c>
      <c r="K4" s="122" t="s">
        <v>164</v>
      </c>
      <c r="L4" s="124" t="s">
        <v>33</v>
      </c>
    </row>
    <row r="5" spans="2:12" s="130" customFormat="1" ht="15.75" customHeight="1" thickBot="1" x14ac:dyDescent="0.35">
      <c r="B5" s="126"/>
      <c r="C5" s="126" t="s">
        <v>34</v>
      </c>
      <c r="D5" s="126"/>
      <c r="E5" s="154"/>
      <c r="F5" s="127">
        <v>10</v>
      </c>
      <c r="G5" s="128"/>
      <c r="H5" s="128"/>
      <c r="I5" s="127" t="s">
        <v>35</v>
      </c>
      <c r="J5" s="127" t="s">
        <v>68</v>
      </c>
      <c r="K5" s="129">
        <v>10</v>
      </c>
      <c r="L5" s="129">
        <f>(F5*K5)</f>
        <v>100</v>
      </c>
    </row>
    <row r="6" spans="2:12" s="130" customFormat="1" ht="14.4" thickBot="1" x14ac:dyDescent="0.35">
      <c r="B6" s="131"/>
      <c r="E6" s="155"/>
      <c r="F6" s="132"/>
    </row>
    <row r="7" spans="2:12" s="130" customFormat="1" ht="14.4" x14ac:dyDescent="0.3">
      <c r="B7" s="156">
        <v>1</v>
      </c>
      <c r="C7" s="157" t="s">
        <v>69</v>
      </c>
      <c r="D7" s="158">
        <v>12886991</v>
      </c>
      <c r="E7" s="136"/>
      <c r="F7" s="159">
        <v>150</v>
      </c>
      <c r="G7" s="68"/>
      <c r="H7" s="66"/>
      <c r="I7" s="66"/>
      <c r="J7" s="68" t="s">
        <v>39</v>
      </c>
      <c r="K7" s="70">
        <v>0</v>
      </c>
      <c r="L7" s="138">
        <f t="shared" ref="L7:L50" si="0">(F7*K7)</f>
        <v>0</v>
      </c>
    </row>
    <row r="8" spans="2:12" s="130" customFormat="1" ht="14.4" x14ac:dyDescent="0.3">
      <c r="B8" s="160">
        <v>2</v>
      </c>
      <c r="C8" s="161" t="s">
        <v>70</v>
      </c>
      <c r="D8" s="162">
        <v>173267</v>
      </c>
      <c r="E8" s="163" t="s">
        <v>71</v>
      </c>
      <c r="F8" s="164">
        <v>150</v>
      </c>
      <c r="G8" s="75"/>
      <c r="H8" s="76"/>
      <c r="I8" s="76"/>
      <c r="J8" s="69" t="s">
        <v>39</v>
      </c>
      <c r="K8" s="71">
        <v>0</v>
      </c>
      <c r="L8" s="144">
        <f t="shared" ref="L8:L34" si="1">(F8*K8)</f>
        <v>0</v>
      </c>
    </row>
    <row r="9" spans="2:12" s="130" customFormat="1" ht="14.4" x14ac:dyDescent="0.3">
      <c r="B9" s="160">
        <v>3</v>
      </c>
      <c r="C9" s="161" t="s">
        <v>72</v>
      </c>
      <c r="D9" s="162">
        <v>2589212</v>
      </c>
      <c r="E9" s="163" t="s">
        <v>71</v>
      </c>
      <c r="F9" s="164">
        <v>150</v>
      </c>
      <c r="G9" s="75"/>
      <c r="H9" s="76"/>
      <c r="I9" s="76"/>
      <c r="J9" s="69" t="s">
        <v>39</v>
      </c>
      <c r="K9" s="71">
        <v>0</v>
      </c>
      <c r="L9" s="144">
        <f t="shared" si="1"/>
        <v>0</v>
      </c>
    </row>
    <row r="10" spans="2:12" s="130" customFormat="1" ht="14.4" x14ac:dyDescent="0.3">
      <c r="B10" s="160">
        <v>4</v>
      </c>
      <c r="C10" s="161" t="s">
        <v>73</v>
      </c>
      <c r="D10" s="162">
        <v>123505</v>
      </c>
      <c r="E10" s="163"/>
      <c r="F10" s="164">
        <v>100</v>
      </c>
      <c r="G10" s="75"/>
      <c r="H10" s="76"/>
      <c r="I10" s="76"/>
      <c r="J10" s="69" t="s">
        <v>39</v>
      </c>
      <c r="K10" s="71">
        <v>0</v>
      </c>
      <c r="L10" s="144">
        <f t="shared" si="1"/>
        <v>0</v>
      </c>
    </row>
    <row r="11" spans="2:12" s="130" customFormat="1" ht="14.4" x14ac:dyDescent="0.3">
      <c r="B11" s="160">
        <v>5</v>
      </c>
      <c r="C11" s="161" t="s">
        <v>74</v>
      </c>
      <c r="D11" s="162">
        <v>12916528</v>
      </c>
      <c r="E11" s="163"/>
      <c r="F11" s="164">
        <v>95</v>
      </c>
      <c r="G11" s="75"/>
      <c r="H11" s="76"/>
      <c r="I11" s="76"/>
      <c r="J11" s="69" t="s">
        <v>39</v>
      </c>
      <c r="K11" s="71">
        <v>0</v>
      </c>
      <c r="L11" s="144">
        <f t="shared" si="1"/>
        <v>0</v>
      </c>
    </row>
    <row r="12" spans="2:12" s="130" customFormat="1" ht="14.4" x14ac:dyDescent="0.3">
      <c r="B12" s="160">
        <v>6</v>
      </c>
      <c r="C12" s="161" t="s">
        <v>75</v>
      </c>
      <c r="D12" s="162">
        <v>6561361</v>
      </c>
      <c r="E12" s="163" t="s">
        <v>71</v>
      </c>
      <c r="F12" s="164">
        <v>60</v>
      </c>
      <c r="G12" s="75"/>
      <c r="H12" s="76"/>
      <c r="I12" s="76"/>
      <c r="J12" s="69" t="s">
        <v>39</v>
      </c>
      <c r="K12" s="71">
        <v>0</v>
      </c>
      <c r="L12" s="144">
        <f t="shared" si="1"/>
        <v>0</v>
      </c>
    </row>
    <row r="13" spans="2:12" s="130" customFormat="1" ht="14.4" x14ac:dyDescent="0.3">
      <c r="B13" s="160">
        <v>7</v>
      </c>
      <c r="C13" s="161" t="s">
        <v>76</v>
      </c>
      <c r="D13" s="162">
        <v>1492539</v>
      </c>
      <c r="E13" s="163" t="s">
        <v>44</v>
      </c>
      <c r="F13" s="164">
        <v>55</v>
      </c>
      <c r="G13" s="75"/>
      <c r="H13" s="76"/>
      <c r="I13" s="76"/>
      <c r="J13" s="69" t="s">
        <v>39</v>
      </c>
      <c r="K13" s="71">
        <v>0</v>
      </c>
      <c r="L13" s="144">
        <f t="shared" si="1"/>
        <v>0</v>
      </c>
    </row>
    <row r="14" spans="2:12" s="130" customFormat="1" ht="14.4" x14ac:dyDescent="0.3">
      <c r="B14" s="160">
        <v>8</v>
      </c>
      <c r="C14" s="161" t="s">
        <v>77</v>
      </c>
      <c r="D14" s="162">
        <v>2771267</v>
      </c>
      <c r="E14" s="163"/>
      <c r="F14" s="164">
        <v>50</v>
      </c>
      <c r="G14" s="75"/>
      <c r="H14" s="76"/>
      <c r="I14" s="76"/>
      <c r="J14" s="69" t="s">
        <v>39</v>
      </c>
      <c r="K14" s="71">
        <v>0</v>
      </c>
      <c r="L14" s="144">
        <f t="shared" si="1"/>
        <v>0</v>
      </c>
    </row>
    <row r="15" spans="2:12" s="130" customFormat="1" ht="14.4" x14ac:dyDescent="0.3">
      <c r="B15" s="160">
        <v>9</v>
      </c>
      <c r="C15" s="161" t="s">
        <v>78</v>
      </c>
      <c r="D15" s="162">
        <v>105558</v>
      </c>
      <c r="E15" s="163" t="s">
        <v>44</v>
      </c>
      <c r="F15" s="164">
        <v>50</v>
      </c>
      <c r="G15" s="75"/>
      <c r="H15" s="76"/>
      <c r="I15" s="76"/>
      <c r="J15" s="69" t="s">
        <v>39</v>
      </c>
      <c r="K15" s="71">
        <v>0</v>
      </c>
      <c r="L15" s="144">
        <f t="shared" si="1"/>
        <v>0</v>
      </c>
    </row>
    <row r="16" spans="2:12" s="130" customFormat="1" ht="14.4" x14ac:dyDescent="0.3">
      <c r="B16" s="160">
        <v>10</v>
      </c>
      <c r="C16" s="161" t="s">
        <v>79</v>
      </c>
      <c r="D16" s="162">
        <v>316672</v>
      </c>
      <c r="E16" s="163" t="s">
        <v>44</v>
      </c>
      <c r="F16" s="164">
        <v>45</v>
      </c>
      <c r="G16" s="75"/>
      <c r="H16" s="76"/>
      <c r="I16" s="76"/>
      <c r="J16" s="69" t="s">
        <v>39</v>
      </c>
      <c r="K16" s="71">
        <v>0</v>
      </c>
      <c r="L16" s="144">
        <f t="shared" si="1"/>
        <v>0</v>
      </c>
    </row>
    <row r="17" spans="2:12" s="130" customFormat="1" ht="14.4" x14ac:dyDescent="0.3">
      <c r="B17" s="160">
        <v>11</v>
      </c>
      <c r="C17" s="161" t="s">
        <v>80</v>
      </c>
      <c r="D17" s="162">
        <v>12994152</v>
      </c>
      <c r="E17" s="163" t="s">
        <v>71</v>
      </c>
      <c r="F17" s="164">
        <v>45</v>
      </c>
      <c r="G17" s="75"/>
      <c r="H17" s="76"/>
      <c r="I17" s="76"/>
      <c r="J17" s="69" t="s">
        <v>39</v>
      </c>
      <c r="K17" s="71">
        <v>0</v>
      </c>
      <c r="L17" s="144">
        <f t="shared" si="1"/>
        <v>0</v>
      </c>
    </row>
    <row r="18" spans="2:12" s="130" customFormat="1" ht="14.4" x14ac:dyDescent="0.3">
      <c r="B18" s="160">
        <v>12</v>
      </c>
      <c r="C18" s="161" t="s">
        <v>81</v>
      </c>
      <c r="D18" s="162">
        <v>5414537</v>
      </c>
      <c r="E18" s="163" t="s">
        <v>44</v>
      </c>
      <c r="F18" s="164">
        <v>45</v>
      </c>
      <c r="G18" s="75"/>
      <c r="H18" s="76"/>
      <c r="I18" s="76"/>
      <c r="J18" s="69" t="s">
        <v>39</v>
      </c>
      <c r="K18" s="71">
        <v>0</v>
      </c>
      <c r="L18" s="144">
        <f t="shared" si="1"/>
        <v>0</v>
      </c>
    </row>
    <row r="19" spans="2:12" s="130" customFormat="1" ht="14.4" x14ac:dyDescent="0.3">
      <c r="B19" s="160">
        <v>13</v>
      </c>
      <c r="C19" s="161" t="s">
        <v>82</v>
      </c>
      <c r="D19" s="162">
        <v>161778</v>
      </c>
      <c r="E19" s="163"/>
      <c r="F19" s="164">
        <v>45</v>
      </c>
      <c r="G19" s="75"/>
      <c r="H19" s="76"/>
      <c r="I19" s="76"/>
      <c r="J19" s="69" t="s">
        <v>39</v>
      </c>
      <c r="K19" s="71">
        <v>0</v>
      </c>
      <c r="L19" s="144">
        <f t="shared" si="1"/>
        <v>0</v>
      </c>
    </row>
    <row r="20" spans="2:12" s="130" customFormat="1" ht="14.4" x14ac:dyDescent="0.3">
      <c r="B20" s="160">
        <v>14</v>
      </c>
      <c r="C20" s="161" t="s">
        <v>83</v>
      </c>
      <c r="D20" s="162">
        <v>13777752</v>
      </c>
      <c r="E20" s="163" t="s">
        <v>71</v>
      </c>
      <c r="F20" s="164">
        <v>30</v>
      </c>
      <c r="G20" s="75"/>
      <c r="H20" s="76"/>
      <c r="I20" s="76"/>
      <c r="J20" s="69" t="s">
        <v>39</v>
      </c>
      <c r="K20" s="71">
        <v>0</v>
      </c>
      <c r="L20" s="144">
        <f t="shared" si="1"/>
        <v>0</v>
      </c>
    </row>
    <row r="21" spans="2:12" s="130" customFormat="1" ht="14.4" x14ac:dyDescent="0.3">
      <c r="B21" s="160">
        <v>15</v>
      </c>
      <c r="C21" s="161" t="s">
        <v>84</v>
      </c>
      <c r="D21" s="162">
        <v>2345471</v>
      </c>
      <c r="E21" s="163" t="s">
        <v>44</v>
      </c>
      <c r="F21" s="164">
        <v>30</v>
      </c>
      <c r="G21" s="75"/>
      <c r="H21" s="76"/>
      <c r="I21" s="76"/>
      <c r="J21" s="69" t="s">
        <v>39</v>
      </c>
      <c r="K21" s="71">
        <v>0</v>
      </c>
      <c r="L21" s="144">
        <f t="shared" si="1"/>
        <v>0</v>
      </c>
    </row>
    <row r="22" spans="2:12" s="130" customFormat="1" ht="14.4" x14ac:dyDescent="0.3">
      <c r="B22" s="160">
        <v>16</v>
      </c>
      <c r="C22" s="161" t="s">
        <v>85</v>
      </c>
      <c r="D22" s="162">
        <v>183171</v>
      </c>
      <c r="E22" s="163" t="s">
        <v>71</v>
      </c>
      <c r="F22" s="164">
        <v>20</v>
      </c>
      <c r="G22" s="75"/>
      <c r="H22" s="76"/>
      <c r="I22" s="76"/>
      <c r="J22" s="69" t="s">
        <v>39</v>
      </c>
      <c r="K22" s="71">
        <v>0</v>
      </c>
      <c r="L22" s="144">
        <f t="shared" si="1"/>
        <v>0</v>
      </c>
    </row>
    <row r="23" spans="2:12" s="130" customFormat="1" ht="14.4" x14ac:dyDescent="0.3">
      <c r="B23" s="160">
        <v>17</v>
      </c>
      <c r="C23" s="161" t="s">
        <v>86</v>
      </c>
      <c r="D23" s="162">
        <v>183238</v>
      </c>
      <c r="E23" s="163" t="s">
        <v>71</v>
      </c>
      <c r="F23" s="164">
        <v>20</v>
      </c>
      <c r="G23" s="75"/>
      <c r="H23" s="76"/>
      <c r="I23" s="76"/>
      <c r="J23" s="69" t="s">
        <v>39</v>
      </c>
      <c r="K23" s="71">
        <v>0</v>
      </c>
      <c r="L23" s="144">
        <f t="shared" si="1"/>
        <v>0</v>
      </c>
    </row>
    <row r="24" spans="2:12" s="130" customFormat="1" ht="14.4" x14ac:dyDescent="0.3">
      <c r="B24" s="160">
        <v>18</v>
      </c>
      <c r="C24" s="161" t="s">
        <v>87</v>
      </c>
      <c r="D24" s="162">
        <v>144405</v>
      </c>
      <c r="E24" s="163" t="s">
        <v>44</v>
      </c>
      <c r="F24" s="164">
        <v>20</v>
      </c>
      <c r="G24" s="75"/>
      <c r="H24" s="76"/>
      <c r="I24" s="76"/>
      <c r="J24" s="69" t="s">
        <v>39</v>
      </c>
      <c r="K24" s="71">
        <v>0</v>
      </c>
      <c r="L24" s="144">
        <f t="shared" si="1"/>
        <v>0</v>
      </c>
    </row>
    <row r="25" spans="2:12" s="130" customFormat="1" ht="14.4" x14ac:dyDescent="0.3">
      <c r="B25" s="160">
        <v>19</v>
      </c>
      <c r="C25" s="161" t="s">
        <v>88</v>
      </c>
      <c r="D25" s="162">
        <v>150122</v>
      </c>
      <c r="E25" s="163" t="s">
        <v>44</v>
      </c>
      <c r="F25" s="164">
        <v>20</v>
      </c>
      <c r="G25" s="75"/>
      <c r="H25" s="76"/>
      <c r="I25" s="76"/>
      <c r="J25" s="69" t="s">
        <v>39</v>
      </c>
      <c r="K25" s="71">
        <v>0</v>
      </c>
      <c r="L25" s="144">
        <f t="shared" si="1"/>
        <v>0</v>
      </c>
    </row>
    <row r="26" spans="2:12" s="130" customFormat="1" ht="14.4" x14ac:dyDescent="0.3">
      <c r="B26" s="160">
        <v>20</v>
      </c>
      <c r="C26" s="161" t="s">
        <v>89</v>
      </c>
      <c r="D26" s="162">
        <v>150111</v>
      </c>
      <c r="E26" s="163" t="s">
        <v>44</v>
      </c>
      <c r="F26" s="164">
        <v>20</v>
      </c>
      <c r="G26" s="75"/>
      <c r="H26" s="76"/>
      <c r="I26" s="76"/>
      <c r="J26" s="69" t="s">
        <v>39</v>
      </c>
      <c r="K26" s="71">
        <v>0</v>
      </c>
      <c r="L26" s="144">
        <f t="shared" si="1"/>
        <v>0</v>
      </c>
    </row>
    <row r="27" spans="2:12" s="130" customFormat="1" ht="14.4" x14ac:dyDescent="0.3">
      <c r="B27" s="160">
        <v>21</v>
      </c>
      <c r="C27" s="161" t="s">
        <v>90</v>
      </c>
      <c r="D27" s="162">
        <v>3117492</v>
      </c>
      <c r="E27" s="163"/>
      <c r="F27" s="164">
        <v>20</v>
      </c>
      <c r="G27" s="75"/>
      <c r="H27" s="76"/>
      <c r="I27" s="76"/>
      <c r="J27" s="69" t="s">
        <v>39</v>
      </c>
      <c r="K27" s="71">
        <v>0</v>
      </c>
      <c r="L27" s="144">
        <f t="shared" si="1"/>
        <v>0</v>
      </c>
    </row>
    <row r="28" spans="2:12" s="130" customFormat="1" ht="14.4" x14ac:dyDescent="0.3">
      <c r="B28" s="160">
        <v>22</v>
      </c>
      <c r="C28" s="161" t="s">
        <v>91</v>
      </c>
      <c r="D28" s="162">
        <v>8095385</v>
      </c>
      <c r="E28" s="163"/>
      <c r="F28" s="164">
        <v>16</v>
      </c>
      <c r="G28" s="75"/>
      <c r="H28" s="76"/>
      <c r="I28" s="76"/>
      <c r="J28" s="69" t="s">
        <v>39</v>
      </c>
      <c r="K28" s="71">
        <v>0</v>
      </c>
      <c r="L28" s="144">
        <f t="shared" si="1"/>
        <v>0</v>
      </c>
    </row>
    <row r="29" spans="2:12" s="130" customFormat="1" ht="14.4" x14ac:dyDescent="0.3">
      <c r="B29" s="160">
        <v>23</v>
      </c>
      <c r="C29" s="161" t="s">
        <v>92</v>
      </c>
      <c r="D29" s="162">
        <v>11055231</v>
      </c>
      <c r="E29" s="163"/>
      <c r="F29" s="164">
        <v>16</v>
      </c>
      <c r="G29" s="75"/>
      <c r="H29" s="76"/>
      <c r="I29" s="76"/>
      <c r="J29" s="69" t="s">
        <v>39</v>
      </c>
      <c r="K29" s="71">
        <v>0</v>
      </c>
      <c r="L29" s="144">
        <f t="shared" si="1"/>
        <v>0</v>
      </c>
    </row>
    <row r="30" spans="2:12" s="130" customFormat="1" ht="14.4" x14ac:dyDescent="0.3">
      <c r="B30" s="160">
        <v>24</v>
      </c>
      <c r="C30" s="161" t="s">
        <v>93</v>
      </c>
      <c r="D30" s="162">
        <v>147336</v>
      </c>
      <c r="E30" s="163" t="s">
        <v>94</v>
      </c>
      <c r="F30" s="164">
        <v>16</v>
      </c>
      <c r="G30" s="75"/>
      <c r="H30" s="76"/>
      <c r="I30" s="76"/>
      <c r="J30" s="69" t="s">
        <v>39</v>
      </c>
      <c r="K30" s="71">
        <v>0</v>
      </c>
      <c r="L30" s="144">
        <f t="shared" si="1"/>
        <v>0</v>
      </c>
    </row>
    <row r="31" spans="2:12" s="130" customFormat="1" ht="14.4" x14ac:dyDescent="0.3">
      <c r="B31" s="160">
        <v>25</v>
      </c>
      <c r="C31" s="161" t="s">
        <v>95</v>
      </c>
      <c r="D31" s="162">
        <v>2516869</v>
      </c>
      <c r="E31" s="163" t="s">
        <v>94</v>
      </c>
      <c r="F31" s="164">
        <v>15</v>
      </c>
      <c r="G31" s="75"/>
      <c r="H31" s="76"/>
      <c r="I31" s="76"/>
      <c r="J31" s="69" t="s">
        <v>39</v>
      </c>
      <c r="K31" s="71">
        <v>0</v>
      </c>
      <c r="L31" s="144">
        <f t="shared" si="1"/>
        <v>0</v>
      </c>
    </row>
    <row r="32" spans="2:12" s="130" customFormat="1" ht="14.4" x14ac:dyDescent="0.3">
      <c r="B32" s="160">
        <v>26</v>
      </c>
      <c r="C32" s="161" t="s">
        <v>96</v>
      </c>
      <c r="D32" s="162">
        <v>3116784</v>
      </c>
      <c r="E32" s="163"/>
      <c r="F32" s="164">
        <v>12</v>
      </c>
      <c r="G32" s="75"/>
      <c r="H32" s="76"/>
      <c r="I32" s="76"/>
      <c r="J32" s="69" t="s">
        <v>39</v>
      </c>
      <c r="K32" s="71">
        <v>0</v>
      </c>
      <c r="L32" s="144">
        <f t="shared" si="1"/>
        <v>0</v>
      </c>
    </row>
    <row r="33" spans="2:12" s="130" customFormat="1" ht="14.4" x14ac:dyDescent="0.3">
      <c r="B33" s="160">
        <v>27</v>
      </c>
      <c r="C33" s="161" t="s">
        <v>97</v>
      </c>
      <c r="D33" s="162">
        <v>127155</v>
      </c>
      <c r="E33" s="163" t="s">
        <v>44</v>
      </c>
      <c r="F33" s="164">
        <v>12</v>
      </c>
      <c r="G33" s="75"/>
      <c r="H33" s="76"/>
      <c r="I33" s="76"/>
      <c r="J33" s="69" t="s">
        <v>39</v>
      </c>
      <c r="K33" s="71">
        <v>0</v>
      </c>
      <c r="L33" s="144">
        <f t="shared" si="1"/>
        <v>0</v>
      </c>
    </row>
    <row r="34" spans="2:12" s="130" customFormat="1" ht="14.4" x14ac:dyDescent="0.3">
      <c r="B34" s="160">
        <v>28</v>
      </c>
      <c r="C34" s="161" t="s">
        <v>98</v>
      </c>
      <c r="D34" s="162">
        <v>176996</v>
      </c>
      <c r="E34" s="163"/>
      <c r="F34" s="164">
        <v>11</v>
      </c>
      <c r="G34" s="75"/>
      <c r="H34" s="76"/>
      <c r="I34" s="76"/>
      <c r="J34" s="69" t="s">
        <v>39</v>
      </c>
      <c r="K34" s="71">
        <v>0</v>
      </c>
      <c r="L34" s="144">
        <f t="shared" si="1"/>
        <v>0</v>
      </c>
    </row>
    <row r="35" spans="2:12" s="130" customFormat="1" ht="14.4" x14ac:dyDescent="0.3">
      <c r="B35" s="165">
        <v>29</v>
      </c>
      <c r="C35" s="161" t="s">
        <v>99</v>
      </c>
      <c r="D35" s="162">
        <v>148589</v>
      </c>
      <c r="E35" s="163" t="s">
        <v>94</v>
      </c>
      <c r="F35" s="164">
        <v>11</v>
      </c>
      <c r="G35" s="69"/>
      <c r="H35" s="67"/>
      <c r="I35" s="67"/>
      <c r="J35" s="69" t="s">
        <v>39</v>
      </c>
      <c r="K35" s="71">
        <v>0</v>
      </c>
      <c r="L35" s="144">
        <f t="shared" si="0"/>
        <v>0</v>
      </c>
    </row>
    <row r="36" spans="2:12" s="130" customFormat="1" ht="14.4" x14ac:dyDescent="0.3">
      <c r="B36" s="165">
        <v>30</v>
      </c>
      <c r="C36" s="161" t="s">
        <v>100</v>
      </c>
      <c r="D36" s="162">
        <v>993044</v>
      </c>
      <c r="E36" s="142"/>
      <c r="F36" s="164">
        <v>11</v>
      </c>
      <c r="G36" s="69"/>
      <c r="H36" s="67"/>
      <c r="I36" s="67"/>
      <c r="J36" s="69" t="s">
        <v>39</v>
      </c>
      <c r="K36" s="71">
        <v>0</v>
      </c>
      <c r="L36" s="144">
        <f t="shared" si="0"/>
        <v>0</v>
      </c>
    </row>
    <row r="37" spans="2:12" s="130" customFormat="1" ht="14.4" x14ac:dyDescent="0.3">
      <c r="B37" s="165">
        <v>31</v>
      </c>
      <c r="C37" s="161" t="s">
        <v>101</v>
      </c>
      <c r="D37" s="162">
        <v>3117561</v>
      </c>
      <c r="E37" s="142"/>
      <c r="F37" s="164">
        <v>11</v>
      </c>
      <c r="G37" s="69"/>
      <c r="H37" s="67"/>
      <c r="I37" s="67"/>
      <c r="J37" s="69" t="s">
        <v>39</v>
      </c>
      <c r="K37" s="71">
        <v>0</v>
      </c>
      <c r="L37" s="144">
        <f t="shared" si="0"/>
        <v>0</v>
      </c>
    </row>
    <row r="38" spans="2:12" s="130" customFormat="1" ht="14.4" x14ac:dyDescent="0.3">
      <c r="B38" s="165">
        <v>32</v>
      </c>
      <c r="C38" s="161" t="s">
        <v>102</v>
      </c>
      <c r="D38" s="162">
        <v>11060193</v>
      </c>
      <c r="E38" s="163" t="s">
        <v>44</v>
      </c>
      <c r="F38" s="164">
        <v>10</v>
      </c>
      <c r="G38" s="69"/>
      <c r="H38" s="67"/>
      <c r="I38" s="67"/>
      <c r="J38" s="69" t="s">
        <v>39</v>
      </c>
      <c r="K38" s="71">
        <v>0</v>
      </c>
      <c r="L38" s="144">
        <f t="shared" si="0"/>
        <v>0</v>
      </c>
    </row>
    <row r="39" spans="2:12" s="130" customFormat="1" ht="14.4" x14ac:dyDescent="0.3">
      <c r="B39" s="165">
        <v>33</v>
      </c>
      <c r="C39" s="161" t="s">
        <v>103</v>
      </c>
      <c r="D39" s="162">
        <v>5366074</v>
      </c>
      <c r="E39" s="142"/>
      <c r="F39" s="164">
        <v>10</v>
      </c>
      <c r="G39" s="69"/>
      <c r="H39" s="67"/>
      <c r="I39" s="67"/>
      <c r="J39" s="69" t="s">
        <v>39</v>
      </c>
      <c r="K39" s="71">
        <v>0</v>
      </c>
      <c r="L39" s="144">
        <f t="shared" si="0"/>
        <v>0</v>
      </c>
    </row>
    <row r="40" spans="2:12" s="130" customFormat="1" ht="14.4" x14ac:dyDescent="0.3">
      <c r="B40" s="165">
        <v>34</v>
      </c>
      <c r="C40" s="161" t="s">
        <v>104</v>
      </c>
      <c r="D40" s="162">
        <v>1865163</v>
      </c>
      <c r="E40" s="163" t="s">
        <v>44</v>
      </c>
      <c r="F40" s="164">
        <v>10</v>
      </c>
      <c r="G40" s="69"/>
      <c r="H40" s="67"/>
      <c r="I40" s="67"/>
      <c r="J40" s="69" t="s">
        <v>39</v>
      </c>
      <c r="K40" s="71">
        <v>0</v>
      </c>
      <c r="L40" s="144">
        <f t="shared" si="0"/>
        <v>0</v>
      </c>
    </row>
    <row r="41" spans="2:12" s="130" customFormat="1" ht="14.4" x14ac:dyDescent="0.3">
      <c r="B41" s="165">
        <v>35</v>
      </c>
      <c r="C41" s="161" t="s">
        <v>105</v>
      </c>
      <c r="D41" s="162">
        <v>128901</v>
      </c>
      <c r="E41" s="163" t="s">
        <v>44</v>
      </c>
      <c r="F41" s="164">
        <v>10</v>
      </c>
      <c r="G41" s="69"/>
      <c r="H41" s="67"/>
      <c r="I41" s="67"/>
      <c r="J41" s="69" t="s">
        <v>39</v>
      </c>
      <c r="K41" s="71">
        <v>0</v>
      </c>
      <c r="L41" s="144">
        <f t="shared" si="0"/>
        <v>0</v>
      </c>
    </row>
    <row r="42" spans="2:12" s="130" customFormat="1" ht="14.4" x14ac:dyDescent="0.3">
      <c r="B42" s="165">
        <v>36</v>
      </c>
      <c r="C42" s="161" t="s">
        <v>106</v>
      </c>
      <c r="D42" s="162">
        <v>564656</v>
      </c>
      <c r="E42" s="163" t="s">
        <v>94</v>
      </c>
      <c r="F42" s="164">
        <v>10</v>
      </c>
      <c r="G42" s="69"/>
      <c r="H42" s="67"/>
      <c r="I42" s="67"/>
      <c r="J42" s="69" t="s">
        <v>39</v>
      </c>
      <c r="K42" s="71">
        <v>0</v>
      </c>
      <c r="L42" s="144">
        <f t="shared" si="0"/>
        <v>0</v>
      </c>
    </row>
    <row r="43" spans="2:12" s="130" customFormat="1" ht="14.4" x14ac:dyDescent="0.3">
      <c r="B43" s="165">
        <v>37</v>
      </c>
      <c r="C43" s="161" t="s">
        <v>107</v>
      </c>
      <c r="D43" s="162">
        <v>150031</v>
      </c>
      <c r="E43" s="163" t="s">
        <v>94</v>
      </c>
      <c r="F43" s="164">
        <v>10</v>
      </c>
      <c r="G43" s="69"/>
      <c r="H43" s="67"/>
      <c r="I43" s="67"/>
      <c r="J43" s="69" t="s">
        <v>39</v>
      </c>
      <c r="K43" s="71">
        <v>0</v>
      </c>
      <c r="L43" s="144">
        <f t="shared" si="0"/>
        <v>0</v>
      </c>
    </row>
    <row r="44" spans="2:12" s="130" customFormat="1" ht="14.4" x14ac:dyDescent="0.3">
      <c r="B44" s="165">
        <v>38</v>
      </c>
      <c r="C44" s="161" t="s">
        <v>108</v>
      </c>
      <c r="D44" s="162">
        <v>150029</v>
      </c>
      <c r="E44" s="163" t="s">
        <v>94</v>
      </c>
      <c r="F44" s="164">
        <v>10</v>
      </c>
      <c r="G44" s="69"/>
      <c r="H44" s="67"/>
      <c r="I44" s="67"/>
      <c r="J44" s="69" t="s">
        <v>39</v>
      </c>
      <c r="K44" s="71">
        <v>0</v>
      </c>
      <c r="L44" s="144">
        <f t="shared" si="0"/>
        <v>0</v>
      </c>
    </row>
    <row r="45" spans="2:12" s="130" customFormat="1" ht="14.4" x14ac:dyDescent="0.3">
      <c r="B45" s="165">
        <v>39</v>
      </c>
      <c r="C45" s="161" t="s">
        <v>109</v>
      </c>
      <c r="D45" s="162">
        <v>125579</v>
      </c>
      <c r="E45" s="163" t="s">
        <v>44</v>
      </c>
      <c r="F45" s="164">
        <v>10</v>
      </c>
      <c r="G45" s="69"/>
      <c r="H45" s="67"/>
      <c r="I45" s="67"/>
      <c r="J45" s="69" t="s">
        <v>39</v>
      </c>
      <c r="K45" s="71">
        <v>0</v>
      </c>
      <c r="L45" s="144">
        <f t="shared" si="0"/>
        <v>0</v>
      </c>
    </row>
    <row r="46" spans="2:12" s="130" customFormat="1" ht="14.4" x14ac:dyDescent="0.3">
      <c r="B46" s="165">
        <v>40</v>
      </c>
      <c r="C46" s="161" t="s">
        <v>110</v>
      </c>
      <c r="D46" s="162">
        <v>7196159</v>
      </c>
      <c r="E46" s="142"/>
      <c r="F46" s="164">
        <v>10</v>
      </c>
      <c r="G46" s="69"/>
      <c r="H46" s="67"/>
      <c r="I46" s="67"/>
      <c r="J46" s="69" t="s">
        <v>39</v>
      </c>
      <c r="K46" s="71">
        <v>0</v>
      </c>
      <c r="L46" s="144">
        <f t="shared" si="0"/>
        <v>0</v>
      </c>
    </row>
    <row r="47" spans="2:12" s="130" customFormat="1" ht="14.4" x14ac:dyDescent="0.3">
      <c r="B47" s="165">
        <v>41</v>
      </c>
      <c r="C47" s="161" t="s">
        <v>111</v>
      </c>
      <c r="D47" s="162">
        <v>1949595</v>
      </c>
      <c r="E47" s="142"/>
      <c r="F47" s="164">
        <v>10</v>
      </c>
      <c r="G47" s="69"/>
      <c r="H47" s="67"/>
      <c r="I47" s="67"/>
      <c r="J47" s="69" t="s">
        <v>39</v>
      </c>
      <c r="K47" s="71">
        <v>0</v>
      </c>
      <c r="L47" s="144">
        <f t="shared" si="0"/>
        <v>0</v>
      </c>
    </row>
    <row r="48" spans="2:12" s="130" customFormat="1" ht="14.4" x14ac:dyDescent="0.3">
      <c r="B48" s="165">
        <v>42</v>
      </c>
      <c r="C48" s="161" t="s">
        <v>112</v>
      </c>
      <c r="D48" s="162">
        <v>12832791</v>
      </c>
      <c r="E48" s="142"/>
      <c r="F48" s="164">
        <v>10</v>
      </c>
      <c r="G48" s="69"/>
      <c r="H48" s="67"/>
      <c r="I48" s="67"/>
      <c r="J48" s="69" t="s">
        <v>39</v>
      </c>
      <c r="K48" s="71">
        <v>0</v>
      </c>
      <c r="L48" s="144">
        <f t="shared" si="0"/>
        <v>0</v>
      </c>
    </row>
    <row r="49" spans="2:12" s="130" customFormat="1" ht="14.4" x14ac:dyDescent="0.3">
      <c r="B49" s="165">
        <v>43</v>
      </c>
      <c r="C49" s="161" t="s">
        <v>113</v>
      </c>
      <c r="D49" s="162">
        <v>109392</v>
      </c>
      <c r="E49" s="163" t="s">
        <v>44</v>
      </c>
      <c r="F49" s="164">
        <v>10</v>
      </c>
      <c r="G49" s="69"/>
      <c r="H49" s="67"/>
      <c r="I49" s="67"/>
      <c r="J49" s="69" t="s">
        <v>39</v>
      </c>
      <c r="K49" s="71">
        <v>0</v>
      </c>
      <c r="L49" s="144">
        <f t="shared" si="0"/>
        <v>0</v>
      </c>
    </row>
    <row r="50" spans="2:12" s="130" customFormat="1" ht="14.4" x14ac:dyDescent="0.3">
      <c r="B50" s="165">
        <v>44</v>
      </c>
      <c r="C50" s="161" t="s">
        <v>114</v>
      </c>
      <c r="D50" s="162">
        <v>5002534</v>
      </c>
      <c r="E50" s="163" t="s">
        <v>44</v>
      </c>
      <c r="F50" s="164">
        <v>10</v>
      </c>
      <c r="G50" s="69"/>
      <c r="H50" s="67"/>
      <c r="I50" s="67"/>
      <c r="J50" s="69" t="s">
        <v>39</v>
      </c>
      <c r="K50" s="71">
        <v>0</v>
      </c>
      <c r="L50" s="144">
        <f t="shared" si="0"/>
        <v>0</v>
      </c>
    </row>
    <row r="51" spans="2:12" s="130" customFormat="1" ht="14.4" x14ac:dyDescent="0.3">
      <c r="B51" s="165">
        <v>45</v>
      </c>
      <c r="C51" s="161" t="s">
        <v>115</v>
      </c>
      <c r="D51" s="162">
        <v>3378755</v>
      </c>
      <c r="E51" s="142"/>
      <c r="F51" s="164">
        <v>10</v>
      </c>
      <c r="G51" s="69"/>
      <c r="H51" s="67"/>
      <c r="I51" s="67"/>
      <c r="J51" s="69" t="s">
        <v>39</v>
      </c>
      <c r="K51" s="71">
        <v>0</v>
      </c>
      <c r="L51" s="144">
        <f t="shared" ref="L51:L58" si="2">(F51*K51)</f>
        <v>0</v>
      </c>
    </row>
    <row r="52" spans="2:12" s="130" customFormat="1" ht="14.4" x14ac:dyDescent="0.3">
      <c r="B52" s="165">
        <v>46</v>
      </c>
      <c r="C52" s="161" t="s">
        <v>116</v>
      </c>
      <c r="D52" s="162">
        <v>148842</v>
      </c>
      <c r="E52" s="166" t="s">
        <v>71</v>
      </c>
      <c r="F52" s="162">
        <v>10</v>
      </c>
      <c r="G52" s="69"/>
      <c r="H52" s="67"/>
      <c r="I52" s="67"/>
      <c r="J52" s="69" t="s">
        <v>39</v>
      </c>
      <c r="K52" s="71">
        <v>0</v>
      </c>
      <c r="L52" s="144">
        <f t="shared" si="2"/>
        <v>0</v>
      </c>
    </row>
    <row r="53" spans="2:12" s="130" customFormat="1" ht="14.4" x14ac:dyDescent="0.3">
      <c r="B53" s="165">
        <v>47</v>
      </c>
      <c r="C53" s="161" t="s">
        <v>117</v>
      </c>
      <c r="D53" s="162">
        <v>13094945</v>
      </c>
      <c r="E53" s="142"/>
      <c r="F53" s="164">
        <v>9</v>
      </c>
      <c r="G53" s="69"/>
      <c r="H53" s="67"/>
      <c r="I53" s="67"/>
      <c r="J53" s="69" t="s">
        <v>39</v>
      </c>
      <c r="K53" s="71">
        <v>0</v>
      </c>
      <c r="L53" s="144">
        <f t="shared" si="2"/>
        <v>0</v>
      </c>
    </row>
    <row r="54" spans="2:12" s="130" customFormat="1" ht="14.4" x14ac:dyDescent="0.3">
      <c r="B54" s="165">
        <v>48</v>
      </c>
      <c r="C54" s="161" t="s">
        <v>118</v>
      </c>
      <c r="D54" s="162">
        <v>5366096</v>
      </c>
      <c r="E54" s="142"/>
      <c r="F54" s="164">
        <v>9</v>
      </c>
      <c r="G54" s="69"/>
      <c r="H54" s="67"/>
      <c r="I54" s="67"/>
      <c r="J54" s="69" t="s">
        <v>39</v>
      </c>
      <c r="K54" s="71">
        <v>0</v>
      </c>
      <c r="L54" s="144">
        <f t="shared" si="2"/>
        <v>0</v>
      </c>
    </row>
    <row r="55" spans="2:12" s="130" customFormat="1" ht="14.4" x14ac:dyDescent="0.3">
      <c r="B55" s="165">
        <v>49</v>
      </c>
      <c r="C55" s="161" t="s">
        <v>119</v>
      </c>
      <c r="D55" s="162">
        <v>147655</v>
      </c>
      <c r="E55" s="163" t="s">
        <v>94</v>
      </c>
      <c r="F55" s="164">
        <v>9</v>
      </c>
      <c r="G55" s="69"/>
      <c r="H55" s="67"/>
      <c r="I55" s="67"/>
      <c r="J55" s="69" t="s">
        <v>39</v>
      </c>
      <c r="K55" s="71">
        <v>0</v>
      </c>
      <c r="L55" s="144">
        <f t="shared" si="2"/>
        <v>0</v>
      </c>
    </row>
    <row r="56" spans="2:12" s="130" customFormat="1" ht="14.4" x14ac:dyDescent="0.3">
      <c r="B56" s="165">
        <v>50</v>
      </c>
      <c r="C56" s="161" t="s">
        <v>120</v>
      </c>
      <c r="D56" s="162">
        <v>3463635</v>
      </c>
      <c r="E56" s="142"/>
      <c r="F56" s="164">
        <v>9</v>
      </c>
      <c r="G56" s="69"/>
      <c r="H56" s="67"/>
      <c r="I56" s="67"/>
      <c r="J56" s="69" t="s">
        <v>39</v>
      </c>
      <c r="K56" s="71">
        <v>0</v>
      </c>
      <c r="L56" s="144">
        <f t="shared" si="2"/>
        <v>0</v>
      </c>
    </row>
    <row r="57" spans="2:12" s="130" customFormat="1" ht="14.4" x14ac:dyDescent="0.3">
      <c r="B57" s="165">
        <v>51</v>
      </c>
      <c r="C57" s="161" t="s">
        <v>121</v>
      </c>
      <c r="D57" s="162">
        <v>311287</v>
      </c>
      <c r="E57" s="163" t="s">
        <v>44</v>
      </c>
      <c r="F57" s="164">
        <v>8</v>
      </c>
      <c r="G57" s="69"/>
      <c r="H57" s="67"/>
      <c r="I57" s="67"/>
      <c r="J57" s="69" t="s">
        <v>39</v>
      </c>
      <c r="K57" s="71">
        <v>0</v>
      </c>
      <c r="L57" s="144">
        <f t="shared" si="2"/>
        <v>0</v>
      </c>
    </row>
    <row r="58" spans="2:12" s="130" customFormat="1" ht="15" thickBot="1" x14ac:dyDescent="0.35">
      <c r="B58" s="165">
        <v>52</v>
      </c>
      <c r="C58" s="167" t="s">
        <v>122</v>
      </c>
      <c r="D58" s="162">
        <v>106814</v>
      </c>
      <c r="E58" s="142"/>
      <c r="F58" s="164">
        <v>4</v>
      </c>
      <c r="G58" s="69"/>
      <c r="H58" s="67"/>
      <c r="I58" s="67"/>
      <c r="J58" s="69" t="s">
        <v>39</v>
      </c>
      <c r="K58" s="71">
        <v>0</v>
      </c>
      <c r="L58" s="144">
        <f t="shared" si="2"/>
        <v>0</v>
      </c>
    </row>
    <row r="59" spans="2:12" s="130" customFormat="1" ht="14.4" thickBot="1" x14ac:dyDescent="0.35">
      <c r="B59" s="168" t="s">
        <v>123</v>
      </c>
      <c r="C59" s="150"/>
      <c r="D59" s="150"/>
      <c r="E59" s="150"/>
      <c r="F59" s="150"/>
      <c r="G59" s="150"/>
      <c r="H59" s="150"/>
      <c r="I59" s="150"/>
      <c r="J59" s="150"/>
      <c r="K59" s="169"/>
      <c r="L59" s="170">
        <f>SUM(L7:L58)</f>
        <v>0</v>
      </c>
    </row>
    <row r="60" spans="2:12" s="130" customFormat="1" ht="13.8" x14ac:dyDescent="0.3">
      <c r="E60" s="155"/>
      <c r="F60" s="131" t="s">
        <v>66</v>
      </c>
      <c r="G60" s="132"/>
    </row>
    <row r="61" spans="2:12" s="130" customFormat="1" ht="13.8" x14ac:dyDescent="0.3">
      <c r="E61" s="155"/>
      <c r="G61" s="132"/>
    </row>
    <row r="62" spans="2:12" s="130" customFormat="1" ht="13.8" x14ac:dyDescent="0.3">
      <c r="E62" s="155"/>
      <c r="G62" s="132"/>
    </row>
    <row r="63" spans="2:12" s="130" customFormat="1" ht="13.8" x14ac:dyDescent="0.3">
      <c r="E63" s="155"/>
      <c r="G63" s="132"/>
      <c r="J63" s="116"/>
    </row>
  </sheetData>
  <sheetProtection algorithmName="SHA-512" hashValue="mdvRa1/dQT8x0AX+08zw+33UbPd5BiHwKkVklldg8y5oCV9xEhSivQMjgZJv1sY2diGF/GXv7MkOjsayLD8DnA==" saltValue="xcsrECRWwF4l/Lybzx1UvA==" spinCount="100000" sheet="1" objects="1" scenarios="1"/>
  <sortState xmlns:xlrd2="http://schemas.microsoft.com/office/spreadsheetml/2017/richdata2" ref="C35:E58">
    <sortCondition ref="C7"/>
  </sortState>
  <mergeCells count="2">
    <mergeCell ref="B2:L2"/>
    <mergeCell ref="B59:K59"/>
  </mergeCells>
  <pageMargins left="0.75" right="0.75" top="1" bottom="1" header="0.5" footer="0.5"/>
  <pageSetup paperSize="8" scale="68" fitToHeight="2" orientation="landscape" horizontalDpi="300" verticalDpi="300" r:id="rId1"/>
  <headerFooter alignWithMargins="0">
    <oddFooter>&amp;L&amp;F&amp;R&amp;A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B1:M151"/>
  <sheetViews>
    <sheetView zoomScale="70" zoomScaleNormal="70" workbookViewId="0">
      <selection activeCell="B2" sqref="B2:M2"/>
    </sheetView>
  </sheetViews>
  <sheetFormatPr defaultColWidth="9.109375" defaultRowHeight="13.2" x14ac:dyDescent="0.25"/>
  <cols>
    <col min="1" max="1" width="3.5546875" style="19" customWidth="1"/>
    <col min="2" max="2" width="12.109375" style="19" customWidth="1"/>
    <col min="3" max="3" width="47.33203125" style="19" customWidth="1"/>
    <col min="4" max="4" width="16" style="19" bestFit="1" customWidth="1"/>
    <col min="5" max="5" width="45.77734375" style="19" customWidth="1"/>
    <col min="6" max="6" width="9.109375" style="19"/>
    <col min="7" max="7" width="50" style="19" customWidth="1"/>
    <col min="8" max="9" width="21.44140625" style="19" customWidth="1"/>
    <col min="10" max="10" width="19.21875" style="19" customWidth="1"/>
    <col min="11" max="12" width="14.33203125" style="19" customWidth="1"/>
    <col min="13" max="13" width="16" style="19" customWidth="1"/>
    <col min="14" max="16384" width="9.109375" style="19"/>
  </cols>
  <sheetData>
    <row r="1" spans="2:13" ht="13.8" thickBot="1" x14ac:dyDescent="0.3"/>
    <row r="2" spans="2:13" ht="18.600000000000001" thickBot="1" x14ac:dyDescent="0.4">
      <c r="B2" s="93" t="s">
        <v>124</v>
      </c>
      <c r="C2" s="94"/>
      <c r="D2" s="94"/>
      <c r="E2" s="94"/>
      <c r="F2" s="94"/>
      <c r="G2" s="94"/>
      <c r="H2" s="94"/>
      <c r="I2" s="94"/>
      <c r="J2" s="94"/>
      <c r="K2" s="94"/>
      <c r="L2" s="94"/>
      <c r="M2" s="95"/>
    </row>
    <row r="3" spans="2:13" s="30" customFormat="1" ht="13.8" x14ac:dyDescent="0.3"/>
    <row r="4" spans="2:13" s="30" customFormat="1" ht="13.8" x14ac:dyDescent="0.3"/>
    <row r="5" spans="2:13" s="30" customFormat="1" ht="13.8" x14ac:dyDescent="0.3">
      <c r="B5" s="35" t="s">
        <v>125</v>
      </c>
      <c r="C5" s="35"/>
      <c r="D5" s="35"/>
      <c r="E5" s="35"/>
      <c r="F5" s="35"/>
      <c r="G5" s="35"/>
      <c r="H5" s="35"/>
    </row>
    <row r="6" spans="2:13" s="30" customFormat="1" ht="14.4" thickBot="1" x14ac:dyDescent="0.35">
      <c r="B6" s="35"/>
      <c r="C6" s="35"/>
      <c r="D6" s="35"/>
      <c r="E6" s="35"/>
      <c r="F6" s="35"/>
      <c r="G6" s="35"/>
      <c r="H6" s="35"/>
    </row>
    <row r="7" spans="2:13" s="41" customFormat="1" ht="56.25" customHeight="1" thickBot="1" x14ac:dyDescent="0.35">
      <c r="B7" s="43" t="s">
        <v>23</v>
      </c>
      <c r="C7" s="43" t="s">
        <v>24</v>
      </c>
      <c r="D7" s="44" t="s">
        <v>25</v>
      </c>
      <c r="E7" s="44" t="s">
        <v>26</v>
      </c>
      <c r="F7" s="51" t="s">
        <v>126</v>
      </c>
      <c r="G7" s="42" t="s">
        <v>28</v>
      </c>
      <c r="H7" s="44" t="s">
        <v>29</v>
      </c>
      <c r="I7" s="44" t="s">
        <v>30</v>
      </c>
      <c r="J7" s="42" t="s">
        <v>165</v>
      </c>
      <c r="K7" s="42" t="s">
        <v>127</v>
      </c>
      <c r="L7" s="44" t="s">
        <v>32</v>
      </c>
      <c r="M7" s="45" t="s">
        <v>33</v>
      </c>
    </row>
    <row r="8" spans="2:13" s="30" customFormat="1" ht="15" thickBot="1" x14ac:dyDescent="0.35">
      <c r="B8" s="31"/>
      <c r="C8" s="31" t="s">
        <v>34</v>
      </c>
      <c r="D8" s="31"/>
      <c r="E8" s="31"/>
      <c r="F8" s="32">
        <v>10</v>
      </c>
      <c r="G8" s="33"/>
      <c r="H8" s="33"/>
      <c r="I8" s="32" t="s">
        <v>35</v>
      </c>
      <c r="J8" s="46">
        <v>8</v>
      </c>
      <c r="K8" s="47">
        <v>0.3</v>
      </c>
      <c r="L8" s="34">
        <v>5.6</v>
      </c>
      <c r="M8" s="34">
        <f>(F8*L8)</f>
        <v>56</v>
      </c>
    </row>
    <row r="9" spans="2:13" s="30" customFormat="1" ht="14.4" thickBot="1" x14ac:dyDescent="0.35">
      <c r="B9" s="35"/>
      <c r="C9" s="35"/>
      <c r="D9" s="35"/>
      <c r="E9" s="35"/>
      <c r="F9" s="114"/>
      <c r="G9" s="35"/>
      <c r="H9" s="35"/>
    </row>
    <row r="10" spans="2:13" s="30" customFormat="1" ht="14.4" x14ac:dyDescent="0.3">
      <c r="B10" s="36">
        <v>1</v>
      </c>
      <c r="C10" s="108" t="s">
        <v>128</v>
      </c>
      <c r="D10" s="111">
        <v>148066</v>
      </c>
      <c r="E10" s="59" t="s">
        <v>47</v>
      </c>
      <c r="F10" s="101">
        <v>20</v>
      </c>
      <c r="G10" s="68"/>
      <c r="H10" s="66"/>
      <c r="I10" s="66"/>
      <c r="J10" s="70">
        <v>0</v>
      </c>
      <c r="K10" s="65">
        <v>0</v>
      </c>
      <c r="L10" s="48">
        <f t="shared" ref="L10:L24" si="0">(J10*(100%-K10))</f>
        <v>0</v>
      </c>
      <c r="M10" s="37">
        <f t="shared" ref="M10:M24" si="1">(F10*L10)</f>
        <v>0</v>
      </c>
    </row>
    <row r="11" spans="2:13" s="30" customFormat="1" ht="14.4" x14ac:dyDescent="0.3">
      <c r="B11" s="38">
        <v>2</v>
      </c>
      <c r="C11" s="109" t="s">
        <v>129</v>
      </c>
      <c r="D11" s="112">
        <v>6615243</v>
      </c>
      <c r="E11" s="60" t="s">
        <v>47</v>
      </c>
      <c r="F11" s="100">
        <v>15</v>
      </c>
      <c r="G11" s="69"/>
      <c r="H11" s="67"/>
      <c r="I11" s="67"/>
      <c r="J11" s="71">
        <v>0</v>
      </c>
      <c r="K11" s="49">
        <f t="shared" ref="K11:K24" si="2">$K$10</f>
        <v>0</v>
      </c>
      <c r="L11" s="50">
        <f t="shared" si="0"/>
        <v>0</v>
      </c>
      <c r="M11" s="39">
        <f t="shared" si="1"/>
        <v>0</v>
      </c>
    </row>
    <row r="12" spans="2:13" s="30" customFormat="1" ht="14.4" x14ac:dyDescent="0.3">
      <c r="B12" s="38">
        <v>3</v>
      </c>
      <c r="C12" s="109" t="s">
        <v>130</v>
      </c>
      <c r="D12" s="112">
        <v>147531</v>
      </c>
      <c r="E12" s="60" t="s">
        <v>47</v>
      </c>
      <c r="F12" s="100">
        <v>8</v>
      </c>
      <c r="G12" s="69"/>
      <c r="H12" s="67"/>
      <c r="I12" s="67"/>
      <c r="J12" s="71">
        <v>0</v>
      </c>
      <c r="K12" s="49">
        <f t="shared" si="2"/>
        <v>0</v>
      </c>
      <c r="L12" s="50">
        <f t="shared" si="0"/>
        <v>0</v>
      </c>
      <c r="M12" s="39">
        <f t="shared" si="1"/>
        <v>0</v>
      </c>
    </row>
    <row r="13" spans="2:13" s="30" customFormat="1" ht="14.4" x14ac:dyDescent="0.3">
      <c r="B13" s="38">
        <v>4</v>
      </c>
      <c r="C13" s="109" t="s">
        <v>131</v>
      </c>
      <c r="D13" s="112">
        <v>185155</v>
      </c>
      <c r="E13" s="60" t="s">
        <v>47</v>
      </c>
      <c r="F13" s="100">
        <v>8</v>
      </c>
      <c r="G13" s="69"/>
      <c r="H13" s="67"/>
      <c r="I13" s="67"/>
      <c r="J13" s="71">
        <v>0</v>
      </c>
      <c r="K13" s="49">
        <f t="shared" si="2"/>
        <v>0</v>
      </c>
      <c r="L13" s="50">
        <f t="shared" si="0"/>
        <v>0</v>
      </c>
      <c r="M13" s="39">
        <f t="shared" si="1"/>
        <v>0</v>
      </c>
    </row>
    <row r="14" spans="2:13" s="30" customFormat="1" ht="14.4" x14ac:dyDescent="0.3">
      <c r="B14" s="38">
        <v>5</v>
      </c>
      <c r="C14" s="109" t="s">
        <v>132</v>
      </c>
      <c r="D14" s="112">
        <v>317881</v>
      </c>
      <c r="E14" s="60" t="s">
        <v>44</v>
      </c>
      <c r="F14" s="100">
        <v>8</v>
      </c>
      <c r="G14" s="69"/>
      <c r="H14" s="67"/>
      <c r="I14" s="67"/>
      <c r="J14" s="71">
        <v>0</v>
      </c>
      <c r="K14" s="49">
        <f t="shared" si="2"/>
        <v>0</v>
      </c>
      <c r="L14" s="50">
        <f t="shared" si="0"/>
        <v>0</v>
      </c>
      <c r="M14" s="39">
        <f t="shared" si="1"/>
        <v>0</v>
      </c>
    </row>
    <row r="15" spans="2:13" s="30" customFormat="1" ht="14.4" x14ac:dyDescent="0.3">
      <c r="B15" s="38">
        <v>6</v>
      </c>
      <c r="C15" s="109" t="s">
        <v>133</v>
      </c>
      <c r="D15" s="112">
        <v>3458796</v>
      </c>
      <c r="E15" s="60"/>
      <c r="F15" s="100">
        <v>8</v>
      </c>
      <c r="G15" s="69"/>
      <c r="H15" s="67"/>
      <c r="I15" s="67"/>
      <c r="J15" s="71">
        <v>0</v>
      </c>
      <c r="K15" s="49">
        <f t="shared" si="2"/>
        <v>0</v>
      </c>
      <c r="L15" s="50">
        <f t="shared" si="0"/>
        <v>0</v>
      </c>
      <c r="M15" s="39">
        <f t="shared" si="1"/>
        <v>0</v>
      </c>
    </row>
    <row r="16" spans="2:13" s="30" customFormat="1" ht="14.4" x14ac:dyDescent="0.3">
      <c r="B16" s="38">
        <v>7</v>
      </c>
      <c r="C16" s="109" t="s">
        <v>134</v>
      </c>
      <c r="D16" s="112">
        <v>7155273</v>
      </c>
      <c r="E16" s="60"/>
      <c r="F16" s="100">
        <v>8</v>
      </c>
      <c r="G16" s="69"/>
      <c r="H16" s="67"/>
      <c r="I16" s="67"/>
      <c r="J16" s="71">
        <v>0</v>
      </c>
      <c r="K16" s="49">
        <f t="shared" si="2"/>
        <v>0</v>
      </c>
      <c r="L16" s="50">
        <f t="shared" si="0"/>
        <v>0</v>
      </c>
      <c r="M16" s="39">
        <f t="shared" si="1"/>
        <v>0</v>
      </c>
    </row>
    <row r="17" spans="2:13" s="30" customFormat="1" ht="14.4" x14ac:dyDescent="0.3">
      <c r="B17" s="38">
        <v>8</v>
      </c>
      <c r="C17" s="109" t="s">
        <v>135</v>
      </c>
      <c r="D17" s="112">
        <v>318166</v>
      </c>
      <c r="E17" s="60"/>
      <c r="F17" s="100">
        <v>7</v>
      </c>
      <c r="G17" s="69"/>
      <c r="H17" s="67"/>
      <c r="I17" s="67"/>
      <c r="J17" s="71">
        <v>0</v>
      </c>
      <c r="K17" s="49">
        <f t="shared" si="2"/>
        <v>0</v>
      </c>
      <c r="L17" s="50">
        <f t="shared" si="0"/>
        <v>0</v>
      </c>
      <c r="M17" s="39">
        <f t="shared" si="1"/>
        <v>0</v>
      </c>
    </row>
    <row r="18" spans="2:13" s="30" customFormat="1" ht="14.4" x14ac:dyDescent="0.3">
      <c r="B18" s="38">
        <v>9</v>
      </c>
      <c r="C18" s="109" t="s">
        <v>136</v>
      </c>
      <c r="D18" s="112">
        <v>185873</v>
      </c>
      <c r="E18" s="60" t="s">
        <v>47</v>
      </c>
      <c r="F18" s="100">
        <v>7</v>
      </c>
      <c r="G18" s="69"/>
      <c r="H18" s="67"/>
      <c r="I18" s="67"/>
      <c r="J18" s="71">
        <v>0</v>
      </c>
      <c r="K18" s="49">
        <f t="shared" si="2"/>
        <v>0</v>
      </c>
      <c r="L18" s="50">
        <f t="shared" si="0"/>
        <v>0</v>
      </c>
      <c r="M18" s="39">
        <f t="shared" si="1"/>
        <v>0</v>
      </c>
    </row>
    <row r="19" spans="2:13" s="30" customFormat="1" ht="14.4" x14ac:dyDescent="0.3">
      <c r="B19" s="38">
        <v>10</v>
      </c>
      <c r="C19" s="109" t="s">
        <v>137</v>
      </c>
      <c r="D19" s="112">
        <v>237532</v>
      </c>
      <c r="E19" s="60" t="s">
        <v>44</v>
      </c>
      <c r="F19" s="100">
        <v>6</v>
      </c>
      <c r="G19" s="69"/>
      <c r="H19" s="67"/>
      <c r="I19" s="67"/>
      <c r="J19" s="71">
        <v>0</v>
      </c>
      <c r="K19" s="49">
        <f t="shared" si="2"/>
        <v>0</v>
      </c>
      <c r="L19" s="50">
        <f t="shared" si="0"/>
        <v>0</v>
      </c>
      <c r="M19" s="39">
        <f t="shared" si="1"/>
        <v>0</v>
      </c>
    </row>
    <row r="20" spans="2:13" s="30" customFormat="1" ht="14.4" x14ac:dyDescent="0.3">
      <c r="B20" s="38">
        <v>11</v>
      </c>
      <c r="C20" s="109" t="s">
        <v>138</v>
      </c>
      <c r="D20" s="112">
        <v>3335837</v>
      </c>
      <c r="E20" s="60" t="s">
        <v>94</v>
      </c>
      <c r="F20" s="100">
        <v>6</v>
      </c>
      <c r="G20" s="69"/>
      <c r="H20" s="67"/>
      <c r="I20" s="67"/>
      <c r="J20" s="71">
        <v>0</v>
      </c>
      <c r="K20" s="49">
        <f t="shared" si="2"/>
        <v>0</v>
      </c>
      <c r="L20" s="50">
        <f t="shared" si="0"/>
        <v>0</v>
      </c>
      <c r="M20" s="39">
        <f t="shared" si="1"/>
        <v>0</v>
      </c>
    </row>
    <row r="21" spans="2:13" s="30" customFormat="1" ht="14.4" x14ac:dyDescent="0.3">
      <c r="B21" s="38">
        <v>12</v>
      </c>
      <c r="C21" s="109" t="s">
        <v>139</v>
      </c>
      <c r="D21" s="112">
        <v>10078574</v>
      </c>
      <c r="E21" s="60"/>
      <c r="F21" s="100">
        <v>6</v>
      </c>
      <c r="G21" s="69"/>
      <c r="H21" s="67"/>
      <c r="I21" s="67"/>
      <c r="J21" s="71">
        <v>0</v>
      </c>
      <c r="K21" s="49">
        <f t="shared" si="2"/>
        <v>0</v>
      </c>
      <c r="L21" s="50">
        <f t="shared" si="0"/>
        <v>0</v>
      </c>
      <c r="M21" s="39">
        <f t="shared" si="1"/>
        <v>0</v>
      </c>
    </row>
    <row r="22" spans="2:13" s="30" customFormat="1" ht="14.4" x14ac:dyDescent="0.3">
      <c r="B22" s="38">
        <v>13</v>
      </c>
      <c r="C22" s="109" t="s">
        <v>140</v>
      </c>
      <c r="D22" s="112">
        <v>231359</v>
      </c>
      <c r="E22" s="60" t="s">
        <v>47</v>
      </c>
      <c r="F22" s="100">
        <v>6</v>
      </c>
      <c r="G22" s="69"/>
      <c r="H22" s="67"/>
      <c r="I22" s="67"/>
      <c r="J22" s="71">
        <v>0</v>
      </c>
      <c r="K22" s="49">
        <f t="shared" si="2"/>
        <v>0</v>
      </c>
      <c r="L22" s="50">
        <f t="shared" si="0"/>
        <v>0</v>
      </c>
      <c r="M22" s="39">
        <f t="shared" si="1"/>
        <v>0</v>
      </c>
    </row>
    <row r="23" spans="2:13" s="30" customFormat="1" ht="14.4" x14ac:dyDescent="0.3">
      <c r="B23" s="38">
        <v>14</v>
      </c>
      <c r="C23" s="109" t="s">
        <v>141</v>
      </c>
      <c r="D23" s="112">
        <v>4891334</v>
      </c>
      <c r="E23" s="60" t="s">
        <v>47</v>
      </c>
      <c r="F23" s="100">
        <v>5</v>
      </c>
      <c r="G23" s="69"/>
      <c r="H23" s="67"/>
      <c r="I23" s="67"/>
      <c r="J23" s="71">
        <v>0</v>
      </c>
      <c r="K23" s="49">
        <f t="shared" si="2"/>
        <v>0</v>
      </c>
      <c r="L23" s="50">
        <f t="shared" si="0"/>
        <v>0</v>
      </c>
      <c r="M23" s="39">
        <f t="shared" si="1"/>
        <v>0</v>
      </c>
    </row>
    <row r="24" spans="2:13" s="30" customFormat="1" ht="15" thickBot="1" x14ac:dyDescent="0.35">
      <c r="B24" s="40">
        <v>15</v>
      </c>
      <c r="C24" s="110" t="s">
        <v>142</v>
      </c>
      <c r="D24" s="113">
        <v>6114958</v>
      </c>
      <c r="E24" s="61"/>
      <c r="F24" s="115">
        <v>5</v>
      </c>
      <c r="G24" s="102"/>
      <c r="H24" s="103"/>
      <c r="I24" s="103"/>
      <c r="J24" s="104">
        <v>0</v>
      </c>
      <c r="K24" s="105">
        <f t="shared" si="2"/>
        <v>0</v>
      </c>
      <c r="L24" s="106">
        <f t="shared" si="0"/>
        <v>0</v>
      </c>
      <c r="M24" s="107">
        <f t="shared" si="1"/>
        <v>0</v>
      </c>
    </row>
    <row r="25" spans="2:13" s="30" customFormat="1" ht="14.4" thickBot="1" x14ac:dyDescent="0.35">
      <c r="B25" s="96" t="s">
        <v>143</v>
      </c>
      <c r="C25" s="92"/>
      <c r="D25" s="92"/>
      <c r="E25" s="92"/>
      <c r="F25" s="92"/>
      <c r="G25" s="92"/>
      <c r="H25" s="92"/>
      <c r="I25" s="92"/>
      <c r="J25" s="92"/>
      <c r="K25" s="92"/>
      <c r="L25" s="97"/>
      <c r="M25" s="64">
        <f>SUM(M10:M24)</f>
        <v>0</v>
      </c>
    </row>
    <row r="26" spans="2:13" s="30" customFormat="1" ht="13.8" x14ac:dyDescent="0.3">
      <c r="F26" s="35" t="s">
        <v>66</v>
      </c>
    </row>
    <row r="27" spans="2:13" s="30" customFormat="1" ht="13.8" x14ac:dyDescent="0.3"/>
    <row r="28" spans="2:13" s="30" customFormat="1" ht="13.8" x14ac:dyDescent="0.3"/>
    <row r="29" spans="2:13" s="30" customFormat="1" ht="13.8" x14ac:dyDescent="0.3"/>
    <row r="30" spans="2:13" s="30" customFormat="1" ht="13.8" x14ac:dyDescent="0.3"/>
    <row r="31" spans="2:13" s="30" customFormat="1" ht="13.8" x14ac:dyDescent="0.3"/>
    <row r="32" spans="2:13" s="30" customFormat="1" ht="13.8" x14ac:dyDescent="0.3"/>
    <row r="33" s="30" customFormat="1" ht="13.8" x14ac:dyDescent="0.3"/>
    <row r="34" s="30" customFormat="1" ht="13.8" x14ac:dyDescent="0.3"/>
    <row r="35" s="30" customFormat="1" ht="13.8" x14ac:dyDescent="0.3"/>
    <row r="36" s="30" customFormat="1" ht="13.8" x14ac:dyDescent="0.3"/>
    <row r="37" s="30" customFormat="1" ht="13.8" x14ac:dyDescent="0.3"/>
    <row r="38" s="30" customFormat="1" ht="13.8" x14ac:dyDescent="0.3"/>
    <row r="39" s="30" customFormat="1" ht="13.8" x14ac:dyDescent="0.3"/>
    <row r="40" s="30" customFormat="1" ht="13.8" x14ac:dyDescent="0.3"/>
    <row r="41" s="30" customFormat="1" ht="13.8" x14ac:dyDescent="0.3"/>
    <row r="42" s="30" customFormat="1" ht="13.8" x14ac:dyDescent="0.3"/>
    <row r="43" s="30" customFormat="1" ht="13.8" x14ac:dyDescent="0.3"/>
    <row r="44" s="30" customFormat="1" ht="13.8" x14ac:dyDescent="0.3"/>
    <row r="45" s="30" customFormat="1" ht="13.8" x14ac:dyDescent="0.3"/>
    <row r="46" s="30" customFormat="1" ht="13.8" x14ac:dyDescent="0.3"/>
    <row r="47" s="30" customFormat="1" ht="13.8" x14ac:dyDescent="0.3"/>
    <row r="48" s="30" customFormat="1" ht="13.8" x14ac:dyDescent="0.3"/>
    <row r="49" s="30" customFormat="1" ht="13.8" x14ac:dyDescent="0.3"/>
    <row r="50" s="30" customFormat="1" ht="13.8" x14ac:dyDescent="0.3"/>
    <row r="51" s="30" customFormat="1" ht="13.8" x14ac:dyDescent="0.3"/>
    <row r="52" s="30" customFormat="1" ht="13.8" x14ac:dyDescent="0.3"/>
    <row r="53" s="30" customFormat="1" ht="13.8" x14ac:dyDescent="0.3"/>
    <row r="54" s="30" customFormat="1" ht="13.8" x14ac:dyDescent="0.3"/>
    <row r="55" s="30" customFormat="1" ht="13.8" x14ac:dyDescent="0.3"/>
    <row r="56" s="30" customFormat="1" ht="13.8" x14ac:dyDescent="0.3"/>
    <row r="57" s="30" customFormat="1" ht="13.8" x14ac:dyDescent="0.3"/>
    <row r="58" s="30" customFormat="1" ht="13.8" x14ac:dyDescent="0.3"/>
    <row r="59" s="30" customFormat="1" ht="13.8" x14ac:dyDescent="0.3"/>
    <row r="60" s="30" customFormat="1" ht="13.8" x14ac:dyDescent="0.3"/>
    <row r="61" s="30" customFormat="1" ht="13.8" x14ac:dyDescent="0.3"/>
    <row r="62" s="30" customFormat="1" ht="13.8" x14ac:dyDescent="0.3"/>
    <row r="63" s="30" customFormat="1" ht="13.8" x14ac:dyDescent="0.3"/>
    <row r="64" s="30" customFormat="1" ht="13.8" x14ac:dyDescent="0.3"/>
    <row r="65" s="30" customFormat="1" ht="13.8" x14ac:dyDescent="0.3"/>
    <row r="66" s="30" customFormat="1" ht="13.8" x14ac:dyDescent="0.3"/>
    <row r="67" s="30" customFormat="1" ht="13.8" x14ac:dyDescent="0.3"/>
    <row r="68" s="30" customFormat="1" ht="13.8" x14ac:dyDescent="0.3"/>
    <row r="69" s="30" customFormat="1" ht="13.8" x14ac:dyDescent="0.3"/>
    <row r="70" s="30" customFormat="1" ht="13.8" x14ac:dyDescent="0.3"/>
    <row r="71" s="30" customFormat="1" ht="13.8" x14ac:dyDescent="0.3"/>
    <row r="72" s="30" customFormat="1" ht="13.8" x14ac:dyDescent="0.3"/>
    <row r="73" s="30" customFormat="1" ht="13.8" x14ac:dyDescent="0.3"/>
    <row r="74" s="30" customFormat="1" ht="13.8" x14ac:dyDescent="0.3"/>
    <row r="75" s="30" customFormat="1" ht="13.8" x14ac:dyDescent="0.3"/>
    <row r="76" s="30" customFormat="1" ht="13.8" x14ac:dyDescent="0.3"/>
    <row r="77" s="30" customFormat="1" ht="13.8" x14ac:dyDescent="0.3"/>
    <row r="78" s="30" customFormat="1" ht="13.8" x14ac:dyDescent="0.3"/>
    <row r="79" s="30" customFormat="1" ht="13.8" x14ac:dyDescent="0.3"/>
    <row r="80" s="30" customFormat="1" ht="13.8" x14ac:dyDescent="0.3"/>
    <row r="81" s="30" customFormat="1" ht="13.8" x14ac:dyDescent="0.3"/>
    <row r="82" s="30" customFormat="1" ht="13.8" x14ac:dyDescent="0.3"/>
    <row r="83" s="30" customFormat="1" ht="13.8" x14ac:dyDescent="0.3"/>
    <row r="84" s="30" customFormat="1" ht="13.8" x14ac:dyDescent="0.3"/>
    <row r="85" s="30" customFormat="1" ht="13.8" x14ac:dyDescent="0.3"/>
    <row r="86" s="30" customFormat="1" ht="13.8" x14ac:dyDescent="0.3"/>
    <row r="87" s="30" customFormat="1" ht="13.8" x14ac:dyDescent="0.3"/>
    <row r="88" s="30" customFormat="1" ht="13.8" x14ac:dyDescent="0.3"/>
    <row r="89" s="30" customFormat="1" ht="13.8" x14ac:dyDescent="0.3"/>
    <row r="90" s="30" customFormat="1" ht="13.8" x14ac:dyDescent="0.3"/>
    <row r="91" s="30" customFormat="1" ht="13.8" x14ac:dyDescent="0.3"/>
    <row r="92" s="30" customFormat="1" ht="13.8" x14ac:dyDescent="0.3"/>
    <row r="93" s="30" customFormat="1" ht="13.8" x14ac:dyDescent="0.3"/>
    <row r="94" s="30" customFormat="1" ht="13.8" x14ac:dyDescent="0.3"/>
    <row r="95" s="30" customFormat="1" ht="13.8" x14ac:dyDescent="0.3"/>
    <row r="96" s="30" customFormat="1" ht="13.8" x14ac:dyDescent="0.3"/>
    <row r="97" s="30" customFormat="1" ht="13.8" x14ac:dyDescent="0.3"/>
    <row r="98" s="30" customFormat="1" ht="13.8" x14ac:dyDescent="0.3"/>
    <row r="99" s="30" customFormat="1" ht="13.8" x14ac:dyDescent="0.3"/>
    <row r="100" s="30" customFormat="1" ht="13.8" x14ac:dyDescent="0.3"/>
    <row r="101" s="30" customFormat="1" ht="13.8" x14ac:dyDescent="0.3"/>
    <row r="102" s="30" customFormat="1" ht="13.8" x14ac:dyDescent="0.3"/>
    <row r="103" s="30" customFormat="1" ht="13.8" x14ac:dyDescent="0.3"/>
    <row r="104" s="30" customFormat="1" ht="13.8" x14ac:dyDescent="0.3"/>
    <row r="105" s="30" customFormat="1" ht="13.8" x14ac:dyDescent="0.3"/>
    <row r="106" s="30" customFormat="1" ht="13.8" x14ac:dyDescent="0.3"/>
    <row r="107" s="30" customFormat="1" ht="13.8" x14ac:dyDescent="0.3"/>
    <row r="108" s="30" customFormat="1" ht="13.8" x14ac:dyDescent="0.3"/>
    <row r="109" s="30" customFormat="1" ht="13.8" x14ac:dyDescent="0.3"/>
    <row r="110" s="30" customFormat="1" ht="13.8" x14ac:dyDescent="0.3"/>
    <row r="111" s="30" customFormat="1" ht="13.8" x14ac:dyDescent="0.3"/>
    <row r="112" s="30" customFormat="1" ht="13.8" x14ac:dyDescent="0.3"/>
    <row r="113" s="30" customFormat="1" ht="13.8" x14ac:dyDescent="0.3"/>
    <row r="114" s="30" customFormat="1" ht="13.8" x14ac:dyDescent="0.3"/>
    <row r="115" s="30" customFormat="1" ht="13.8" x14ac:dyDescent="0.3"/>
    <row r="116" s="30" customFormat="1" ht="13.8" x14ac:dyDescent="0.3"/>
    <row r="117" s="30" customFormat="1" ht="13.8" x14ac:dyDescent="0.3"/>
    <row r="118" s="30" customFormat="1" ht="13.8" x14ac:dyDescent="0.3"/>
    <row r="119" s="30" customFormat="1" ht="13.8" x14ac:dyDescent="0.3"/>
    <row r="120" s="30" customFormat="1" ht="13.8" x14ac:dyDescent="0.3"/>
    <row r="121" s="30" customFormat="1" ht="13.8" x14ac:dyDescent="0.3"/>
    <row r="122" s="30" customFormat="1" ht="13.8" x14ac:dyDescent="0.3"/>
    <row r="123" s="30" customFormat="1" ht="13.8" x14ac:dyDescent="0.3"/>
    <row r="124" s="30" customFormat="1" ht="13.8" x14ac:dyDescent="0.3"/>
    <row r="125" s="30" customFormat="1" ht="13.8" x14ac:dyDescent="0.3"/>
    <row r="126" s="30" customFormat="1" ht="13.8" x14ac:dyDescent="0.3"/>
    <row r="127" s="30" customFormat="1" ht="13.8" x14ac:dyDescent="0.3"/>
    <row r="128" s="30" customFormat="1" ht="13.8" x14ac:dyDescent="0.3"/>
    <row r="129" s="30" customFormat="1" ht="13.8" x14ac:dyDescent="0.3"/>
    <row r="130" s="30" customFormat="1" ht="13.8" x14ac:dyDescent="0.3"/>
    <row r="131" s="30" customFormat="1" ht="13.8" x14ac:dyDescent="0.3"/>
    <row r="132" s="30" customFormat="1" ht="13.8" x14ac:dyDescent="0.3"/>
    <row r="133" s="30" customFormat="1" ht="13.8" x14ac:dyDescent="0.3"/>
    <row r="134" s="30" customFormat="1" ht="13.8" x14ac:dyDescent="0.3"/>
    <row r="135" s="30" customFormat="1" ht="13.8" x14ac:dyDescent="0.3"/>
    <row r="136" s="30" customFormat="1" ht="13.8" x14ac:dyDescent="0.3"/>
    <row r="137" s="30" customFormat="1" ht="13.8" x14ac:dyDescent="0.3"/>
    <row r="138" s="30" customFormat="1" ht="13.8" x14ac:dyDescent="0.3"/>
    <row r="139" s="30" customFormat="1" ht="13.8" x14ac:dyDescent="0.3"/>
    <row r="140" s="30" customFormat="1" ht="13.8" x14ac:dyDescent="0.3"/>
    <row r="141" s="30" customFormat="1" ht="13.8" x14ac:dyDescent="0.3"/>
    <row r="142" s="30" customFormat="1" ht="13.8" x14ac:dyDescent="0.3"/>
    <row r="143" s="30" customFormat="1" ht="13.8" x14ac:dyDescent="0.3"/>
    <row r="144" s="30" customFormat="1" ht="13.8" x14ac:dyDescent="0.3"/>
    <row r="145" s="30" customFormat="1" ht="13.8" x14ac:dyDescent="0.3"/>
    <row r="146" s="30" customFormat="1" ht="13.8" x14ac:dyDescent="0.3"/>
    <row r="147" s="30" customFormat="1" ht="13.8" x14ac:dyDescent="0.3"/>
    <row r="148" s="30" customFormat="1" ht="13.8" x14ac:dyDescent="0.3"/>
    <row r="149" s="30" customFormat="1" ht="13.8" x14ac:dyDescent="0.3"/>
    <row r="150" s="30" customFormat="1" ht="13.8" x14ac:dyDescent="0.3"/>
    <row r="151" s="30" customFormat="1" ht="13.8" x14ac:dyDescent="0.3"/>
  </sheetData>
  <sheetProtection algorithmName="SHA-512" hashValue="ROwmCKX2EDC+eJMqO5TSxjKAErd9hCJvFFeB/W1GY+y6ZajNQvy9iXBPaLUPj/LNHWKJFG6St1a3NXG0LUg6gA==" saltValue="ZlHwUc8KuqeqfMAENfe3DQ==" spinCount="100000" sheet="1" objects="1" scenarios="1"/>
  <mergeCells count="2">
    <mergeCell ref="B25:L25"/>
    <mergeCell ref="B2:M2"/>
  </mergeCells>
  <pageMargins left="0.75" right="0.75" top="1" bottom="1" header="0.5" footer="0.5"/>
  <pageSetup paperSize="8" scale="66" orientation="landscape" horizontalDpi="300" verticalDpi="300" r:id="rId1"/>
  <headerFooter alignWithMargins="0">
    <oddFooter>&amp;L&amp;F&amp;R&amp;A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pageSetUpPr fitToPage="1"/>
  </sheetPr>
  <dimension ref="B1:D25"/>
  <sheetViews>
    <sheetView zoomScaleNormal="100" workbookViewId="0">
      <selection activeCell="B2" sqref="B2:D2"/>
    </sheetView>
  </sheetViews>
  <sheetFormatPr defaultColWidth="9.109375" defaultRowHeight="13.2" x14ac:dyDescent="0.25"/>
  <cols>
    <col min="1" max="1" width="3.5546875" style="116" customWidth="1"/>
    <col min="2" max="2" width="36" style="116" customWidth="1"/>
    <col min="3" max="3" width="16.88671875" style="116" customWidth="1"/>
    <col min="4" max="4" width="18.44140625" style="116" customWidth="1"/>
    <col min="5" max="16384" width="9.109375" style="116"/>
  </cols>
  <sheetData>
    <row r="1" spans="2:4" ht="13.8" thickBot="1" x14ac:dyDescent="0.3"/>
    <row r="2" spans="2:4" ht="18.600000000000001" thickBot="1" x14ac:dyDescent="0.4">
      <c r="B2" s="118" t="s">
        <v>168</v>
      </c>
      <c r="C2" s="119"/>
      <c r="D2" s="120"/>
    </row>
    <row r="3" spans="2:4" s="130" customFormat="1" ht="14.4" thickBot="1" x14ac:dyDescent="0.35"/>
    <row r="4" spans="2:4" s="130" customFormat="1" ht="16.2" thickBot="1" x14ac:dyDescent="0.35">
      <c r="B4" s="171" t="s">
        <v>144</v>
      </c>
      <c r="C4" s="172"/>
    </row>
    <row r="5" spans="2:4" s="130" customFormat="1" ht="29.4" thickBot="1" x14ac:dyDescent="0.35">
      <c r="B5" s="173" t="s">
        <v>145</v>
      </c>
      <c r="C5" s="174" t="s">
        <v>146</v>
      </c>
    </row>
    <row r="6" spans="2:4" s="125" customFormat="1" ht="23.25" customHeight="1" thickBot="1" x14ac:dyDescent="0.35">
      <c r="B6" s="175" t="s">
        <v>166</v>
      </c>
      <c r="C6" s="72">
        <v>0</v>
      </c>
      <c r="D6" s="174" t="s">
        <v>147</v>
      </c>
    </row>
    <row r="7" spans="2:4" s="130" customFormat="1" ht="13.8" x14ac:dyDescent="0.3"/>
    <row r="8" spans="2:4" s="130" customFormat="1" ht="13.8" x14ac:dyDescent="0.3"/>
    <row r="9" spans="2:4" s="130" customFormat="1" ht="13.8" x14ac:dyDescent="0.3"/>
    <row r="10" spans="2:4" s="130" customFormat="1" ht="13.8" x14ac:dyDescent="0.3"/>
    <row r="11" spans="2:4" s="130" customFormat="1" ht="13.8" x14ac:dyDescent="0.3"/>
    <row r="12" spans="2:4" s="130" customFormat="1" ht="13.8" x14ac:dyDescent="0.3"/>
    <row r="13" spans="2:4" s="130" customFormat="1" ht="13.8" x14ac:dyDescent="0.3"/>
    <row r="14" spans="2:4" s="130" customFormat="1" ht="13.8" x14ac:dyDescent="0.3"/>
    <row r="15" spans="2:4" s="130" customFormat="1" ht="13.8" x14ac:dyDescent="0.3"/>
    <row r="16" spans="2:4" s="130" customFormat="1" ht="13.8" x14ac:dyDescent="0.3"/>
    <row r="17" s="130" customFormat="1" ht="13.8" x14ac:dyDescent="0.3"/>
    <row r="18" s="130" customFormat="1" ht="13.8" x14ac:dyDescent="0.3"/>
    <row r="19" s="130" customFormat="1" ht="13.8" x14ac:dyDescent="0.3"/>
    <row r="20" s="130" customFormat="1" ht="13.8" x14ac:dyDescent="0.3"/>
    <row r="21" s="130" customFormat="1" ht="13.8" x14ac:dyDescent="0.3"/>
    <row r="22" s="130" customFormat="1" ht="13.8" x14ac:dyDescent="0.3"/>
    <row r="23" s="130" customFormat="1" ht="13.8" x14ac:dyDescent="0.3"/>
    <row r="24" s="130" customFormat="1" ht="13.8" x14ac:dyDescent="0.3"/>
    <row r="25" s="130" customFormat="1" ht="13.8" x14ac:dyDescent="0.3"/>
  </sheetData>
  <sheetProtection algorithmName="SHA-512" hashValue="nM+UXIkDdd1U4oL3Wp7QdX1uQEkFIzhKZ0pVXwfJTBxrJBMGifbs7LQgbaiNJ0UYnbsMLPGlMNaY0XCOaG6Tkg==" saltValue="IeyKmY3yyWK57CaMebn+Vg==" spinCount="100000" sheet="1" objects="1" scenarios="1"/>
  <mergeCells count="2">
    <mergeCell ref="B4:C4"/>
    <mergeCell ref="B2:D2"/>
  </mergeCells>
  <pageMargins left="0.75" right="0.75" top="1" bottom="1" header="0.5" footer="0.5"/>
  <pageSetup paperSize="9" orientation="portrait" horizontalDpi="300" verticalDpi="300" r:id="rId1"/>
  <headerFooter alignWithMargins="0">
    <oddFooter>&amp;L&amp;F&amp;R&amp;A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sheetPr>
  <dimension ref="A1:C16"/>
  <sheetViews>
    <sheetView zoomScaleNormal="100" zoomScaleSheetLayoutView="100" workbookViewId="0">
      <selection activeCell="B2" sqref="B2:C2"/>
    </sheetView>
  </sheetViews>
  <sheetFormatPr defaultColWidth="9.109375" defaultRowHeight="14.4" x14ac:dyDescent="0.3"/>
  <cols>
    <col min="1" max="1" width="3" style="177" customWidth="1"/>
    <col min="2" max="2" width="39.88671875" style="177" bestFit="1" customWidth="1"/>
    <col min="3" max="3" width="42.6640625" style="177" customWidth="1"/>
    <col min="4" max="16373" width="9.109375" style="177"/>
    <col min="16374" max="16384" width="0.44140625" style="177" customWidth="1"/>
  </cols>
  <sheetData>
    <row r="1" spans="1:3" ht="15" thickBot="1" x14ac:dyDescent="0.35">
      <c r="A1" s="176"/>
    </row>
    <row r="2" spans="1:3" ht="18.600000000000001" thickBot="1" x14ac:dyDescent="0.4">
      <c r="A2" s="176"/>
      <c r="B2" s="178" t="s">
        <v>148</v>
      </c>
      <c r="C2" s="179"/>
    </row>
    <row r="3" spans="1:3" ht="15" thickBot="1" x14ac:dyDescent="0.35">
      <c r="A3" s="176"/>
    </row>
    <row r="4" spans="1:3" s="180" customFormat="1" ht="15" thickBot="1" x14ac:dyDescent="0.35">
      <c r="B4" s="181" t="s">
        <v>149</v>
      </c>
      <c r="C4" s="182" t="s">
        <v>150</v>
      </c>
    </row>
    <row r="5" spans="1:3" s="183" customFormat="1" ht="17.399999999999999" x14ac:dyDescent="0.3">
      <c r="B5" s="184" t="s">
        <v>151</v>
      </c>
      <c r="C5" s="185">
        <f>'Tab. 3 - Kastenassortiment'!L31</f>
        <v>0</v>
      </c>
    </row>
    <row r="6" spans="1:3" s="183" customFormat="1" ht="17.399999999999999" x14ac:dyDescent="0.3">
      <c r="B6" s="186" t="s">
        <v>152</v>
      </c>
      <c r="C6" s="187">
        <f>'Tab. 4 - Kernassortiment'!L59</f>
        <v>0</v>
      </c>
    </row>
    <row r="7" spans="1:3" s="183" customFormat="1" ht="17.399999999999999" x14ac:dyDescent="0.3">
      <c r="B7" s="186" t="s">
        <v>153</v>
      </c>
      <c r="C7" s="187">
        <f>'Tab. 5 - Niet-kernassortiment'!M25</f>
        <v>0</v>
      </c>
    </row>
    <row r="8" spans="1:3" s="183" customFormat="1" ht="18" thickBot="1" x14ac:dyDescent="0.35">
      <c r="B8" s="188" t="s">
        <v>169</v>
      </c>
      <c r="C8" s="189">
        <f>'Tab. 6 - Plustarief spoedlev.'!C6</f>
        <v>0</v>
      </c>
    </row>
    <row r="10" spans="1:3" ht="15" thickBot="1" x14ac:dyDescent="0.35"/>
    <row r="11" spans="1:3" ht="30" customHeight="1" thickBot="1" x14ac:dyDescent="0.35">
      <c r="B11" s="98" t="s">
        <v>154</v>
      </c>
      <c r="C11" s="99"/>
    </row>
    <row r="12" spans="1:3" ht="30.75" customHeight="1" x14ac:dyDescent="0.3">
      <c r="B12" s="18" t="s">
        <v>155</v>
      </c>
      <c r="C12" s="56"/>
    </row>
    <row r="13" spans="1:3" ht="30.75" customHeight="1" x14ac:dyDescent="0.3">
      <c r="B13" s="6" t="s">
        <v>156</v>
      </c>
      <c r="C13" s="57"/>
    </row>
    <row r="14" spans="1:3" ht="30.75" customHeight="1" x14ac:dyDescent="0.3">
      <c r="B14" s="8" t="s">
        <v>157</v>
      </c>
      <c r="C14" s="57"/>
    </row>
    <row r="15" spans="1:3" ht="30.75" customHeight="1" x14ac:dyDescent="0.3">
      <c r="B15" s="8" t="s">
        <v>158</v>
      </c>
      <c r="C15" s="57"/>
    </row>
    <row r="16" spans="1:3" ht="30.75" customHeight="1" thickBot="1" x14ac:dyDescent="0.35">
      <c r="B16" s="5" t="s">
        <v>159</v>
      </c>
      <c r="C16" s="58"/>
    </row>
  </sheetData>
  <sheetProtection algorithmName="SHA-512" hashValue="OfcIFFLX7D74R/5HXZEPwQTEIWxWxUneEg80cqfnd1GjeF6VMEfOWdvmthWKNRTZkJs3GBL6e2o9gOgSBRN7xw==" saltValue="1XMzicNUBwE7osWuKMU9ZQ==" spinCount="100000" sheet="1" objects="1" scenarios="1"/>
  <mergeCells count="2">
    <mergeCell ref="B2:C2"/>
    <mergeCell ref="B11:C11"/>
  </mergeCells>
  <pageMargins left="0.7" right="0.7" top="0.75" bottom="0.75" header="0.3" footer="0.3"/>
  <pageSetup paperSize="9" scale="73" orientation="portrait" r:id="rId1"/>
  <headerFooter>
    <oddFooter>&amp;L&amp;F&amp;R&amp;A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acdbfed-0e21-4695-b961-b8da8bd7ebab" xsi:nil="true"/>
    <lcf76f155ced4ddcb4097134ff3c332f xmlns="e3f7eaea-c17f-4613-9c9d-f86e6fe7f51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1B327184BCF84F97015AC857C88A91" ma:contentTypeVersion="15" ma:contentTypeDescription="Een nieuw document maken." ma:contentTypeScope="" ma:versionID="d277cf0ca1d0c5956097575c64ca4a62">
  <xsd:schema xmlns:xsd="http://www.w3.org/2001/XMLSchema" xmlns:xs="http://www.w3.org/2001/XMLSchema" xmlns:p="http://schemas.microsoft.com/office/2006/metadata/properties" xmlns:ns2="e3f7eaea-c17f-4613-9c9d-f86e6fe7f513" xmlns:ns3="dacdbfed-0e21-4695-b961-b8da8bd7ebab" targetNamespace="http://schemas.microsoft.com/office/2006/metadata/properties" ma:root="true" ma:fieldsID="38bce5ebe8e0644b069618580ed0b02e" ns2:_="" ns3:_="">
    <xsd:import namespace="e3f7eaea-c17f-4613-9c9d-f86e6fe7f513"/>
    <xsd:import namespace="dacdbfed-0e21-4695-b961-b8da8bd7eb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7eaea-c17f-4613-9c9d-f86e6fe7f5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a2630e0a-f0d2-4b1e-8c4d-11b76354b094"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cdbfed-0e21-4695-b961-b8da8bd7eba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d0ba0310-5d1d-4cf2-b33a-3cd83ff92c9b}" ma:internalName="TaxCatchAll" ma:showField="CatchAllData" ma:web="dacdbfed-0e21-4695-b961-b8da8bd7eb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4B2073-561F-4C8D-8F32-3B76AD0D3F05}">
  <ds:schemaRefs>
    <ds:schemaRef ds:uri="http://schemas.microsoft.com/office/2006/documentManagement/types"/>
    <ds:schemaRef ds:uri="http://schemas.microsoft.com/office/2006/metadata/properties"/>
    <ds:schemaRef ds:uri="dacdbfed-0e21-4695-b961-b8da8bd7ebab"/>
    <ds:schemaRef ds:uri="http://purl.org/dc/terms/"/>
    <ds:schemaRef ds:uri="http://purl.org/dc/elements/1.1/"/>
    <ds:schemaRef ds:uri="http://www.w3.org/XML/1998/namespace"/>
    <ds:schemaRef ds:uri="http://schemas.microsoft.com/office/infopath/2007/PartnerControls"/>
    <ds:schemaRef ds:uri="http://schemas.openxmlformats.org/package/2006/metadata/core-properties"/>
    <ds:schemaRef ds:uri="e3f7eaea-c17f-4613-9c9d-f86e6fe7f513"/>
    <ds:schemaRef ds:uri="http://purl.org/dc/dcmitype/"/>
  </ds:schemaRefs>
</ds:datastoreItem>
</file>

<file path=customXml/itemProps2.xml><?xml version="1.0" encoding="utf-8"?>
<ds:datastoreItem xmlns:ds="http://schemas.openxmlformats.org/officeDocument/2006/customXml" ds:itemID="{8C4943B4-149F-407D-B5B7-AB7DF6D3C566}">
  <ds:schemaRefs>
    <ds:schemaRef ds:uri="http://schemas.microsoft.com/sharepoint/v3/contenttype/forms"/>
  </ds:schemaRefs>
</ds:datastoreItem>
</file>

<file path=customXml/itemProps3.xml><?xml version="1.0" encoding="utf-8"?>
<ds:datastoreItem xmlns:ds="http://schemas.openxmlformats.org/officeDocument/2006/customXml" ds:itemID="{504CB67B-1117-4099-ACE4-8951266A7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7eaea-c17f-4613-9c9d-f86e6fe7f513"/>
    <ds:schemaRef ds:uri="dacdbfed-0e21-4695-b961-b8da8bd7eb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Voorblad</vt:lpstr>
      <vt:lpstr>Tabblad 2 - Schrijfwijzer</vt:lpstr>
      <vt:lpstr>Tab. 3 - Kastenassortiment</vt:lpstr>
      <vt:lpstr>Tab. 4 - Kernassortiment</vt:lpstr>
      <vt:lpstr>Tab. 5 - Niet-kernassortiment</vt:lpstr>
      <vt:lpstr>Tab. 6 - Plustarief spoedlev.</vt:lpstr>
      <vt:lpstr>Tab. 7 - Inschrijfstaat</vt:lpstr>
      <vt:lpstr>'Tab. 3 - Kastenassortiment'!Afdrukbereik</vt:lpstr>
      <vt:lpstr>'Tab. 4 - Kernassortiment'!Afdrukbereik</vt:lpstr>
      <vt:lpstr>'Tab. 5 - Niet-kernassortiment'!Afdrukbereik</vt:lpstr>
      <vt:lpstr>'Tab. 6 - Plustarief spoedlev.'!Afdrukbereik</vt:lpstr>
      <vt:lpstr>'Tab. 7 - Inschrijfstaat'!Afdrukbereik</vt:lpstr>
      <vt:lpstr>'Tabblad 2 - Schrijfwijzer'!Afdrukbereik</vt:lpstr>
      <vt:lpstr>Voorblad!Afdrukbereik</vt:lpstr>
    </vt:vector>
  </TitlesOfParts>
  <Manager/>
  <Company>Gemeente Hilversum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Invulformulier tarieven</dc:title>
  <dc:subject/>
  <dc:creator>Besseling, William</dc:creator>
  <cp:keywords/>
  <dc:description/>
  <cp:lastModifiedBy>Besseling, William</cp:lastModifiedBy>
  <cp:revision/>
  <cp:lastPrinted>2023-05-09T10:03:25Z</cp:lastPrinted>
  <dcterms:created xsi:type="dcterms:W3CDTF">2016-11-02T11:27:30Z</dcterms:created>
  <dcterms:modified xsi:type="dcterms:W3CDTF">2023-05-09T10:06:19Z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0x010100E21B327184BCF84F97015AC857C88A91</vt:lpwstr>
  </property>
  <property fmtid="{D5CDD505-2E9C-101B-9397-08002B2CF9AE}" pid="3" name="MediaServiceImageTags">
    <vt:lpwstr/>
  </property>
</Properties>
</file>