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Stuurgroep opvang vluchtelingen Oekraine\Nieuwe locatie\Realisatie\Aanbesteding units\Aanbesteding mei-2023\"/>
    </mc:Choice>
  </mc:AlternateContent>
  <bookViews>
    <workbookView xWindow="0" yWindow="0" windowWidth="14380" windowHeight="4200"/>
  </bookViews>
  <sheets>
    <sheet name="Bijlage 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I73" i="1" l="1"/>
  <c r="I74" i="1" s="1"/>
  <c r="I75" i="1" s="1"/>
  <c r="I76" i="1" s="1"/>
  <c r="I77" i="1" s="1"/>
  <c r="I78" i="1" s="1"/>
  <c r="I79" i="1" s="1"/>
  <c r="I80" i="1" s="1"/>
  <c r="I81" i="1" s="1"/>
  <c r="I82" i="1" s="1"/>
  <c r="I83" i="1" s="1"/>
  <c r="I84" i="1" s="1"/>
  <c r="I85" i="1" s="1"/>
  <c r="I86" i="1" s="1"/>
  <c r="I87" i="1" s="1"/>
  <c r="I88" i="1" s="1"/>
  <c r="I89" i="1" s="1"/>
  <c r="I90" i="1" s="1"/>
  <c r="I91" i="1" s="1"/>
  <c r="I92" i="1" s="1"/>
  <c r="C73" i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C11" i="1" l="1"/>
  <c r="C12" i="1"/>
  <c r="C13" i="1" l="1"/>
</calcChain>
</file>

<file path=xl/sharedStrings.xml><?xml version="1.0" encoding="utf-8"?>
<sst xmlns="http://schemas.openxmlformats.org/spreadsheetml/2006/main" count="67" uniqueCount="43">
  <si>
    <t>Bedrijf</t>
  </si>
  <si>
    <t>Vloer</t>
  </si>
  <si>
    <t>Wanden</t>
  </si>
  <si>
    <t>Dak</t>
  </si>
  <si>
    <t>Punten</t>
  </si>
  <si>
    <t>Rc-waarde</t>
  </si>
  <si>
    <t>Maximale waarde is 6,5</t>
  </si>
  <si>
    <t xml:space="preserve">Minimale waarde is 5,0 </t>
  </si>
  <si>
    <t>Rc-waardes lager dan 5,0 leiden tot uitsluiting van de aanbesteding.</t>
  </si>
  <si>
    <t>Bijlage 11 - Aanbieding gunningscriteria</t>
  </si>
  <si>
    <t>Criterium duurzaamheid</t>
  </si>
  <si>
    <t>Criterium oppervlakte slaapkamers verblijfseenheid</t>
  </si>
  <si>
    <t xml:space="preserve">m² nvo </t>
  </si>
  <si>
    <t>m² afwijking tov norm</t>
  </si>
  <si>
    <t>Slaapkamer max. 2 personen</t>
  </si>
  <si>
    <t>Slaapkamer max. 4 personen</t>
  </si>
  <si>
    <t>Norm = 10 m² nvo</t>
  </si>
  <si>
    <t>Norm = 20 m² nvo</t>
  </si>
  <si>
    <t>Aantal punten</t>
  </si>
  <si>
    <t xml:space="preserve">Invullen:   m² nvo </t>
  </si>
  <si>
    <t xml:space="preserve">Invullen:   aantal punten </t>
  </si>
  <si>
    <t>……………………………….……………………………………………………….</t>
  </si>
  <si>
    <t>Oppervlakte slaapkamer max. 2 personen lager dan 9,6 m² nvo en hoger dan 12 m² nvo leiden tot uitsluiting van de aanbesteding.</t>
  </si>
  <si>
    <t>Oppervlakte slaapkamer max. 4 personen lager dan 19,6 m² nvo en hoger dan 22 m² nvo leiden tot uitsluiting van de aanbesteding.</t>
  </si>
  <si>
    <t>Gevelmateriaal</t>
  </si>
  <si>
    <t>Uitstraling / materiaal</t>
  </si>
  <si>
    <t>Hout</t>
  </si>
  <si>
    <t>Houtlook</t>
  </si>
  <si>
    <t>Te behalen punten</t>
  </si>
  <si>
    <t>Toelichting welk materiaal</t>
  </si>
  <si>
    <t>Behaalde punten</t>
  </si>
  <si>
    <t>Geen (hout-)look) leidt tot uitsluiting van de aanbesteding</t>
  </si>
  <si>
    <t>Criterium uitstraling gebouwen - buiten</t>
  </si>
  <si>
    <t>Aantal keuzes</t>
  </si>
  <si>
    <t>Minder dan 3 keuzes leidt tot uitsluiting van de aanbesteding</t>
  </si>
  <si>
    <t>5 of meer keuzes</t>
  </si>
  <si>
    <t>4 keuzes</t>
  </si>
  <si>
    <t>3 keuzes</t>
  </si>
  <si>
    <t>Criterium uitstraling gebouwen - binnen</t>
  </si>
  <si>
    <t>Materiaal</t>
  </si>
  <si>
    <t>Houtpatronen/-stijlen voor vloeren</t>
  </si>
  <si>
    <t>Kleurkeuzes kozijnen, deuren, ramen, rolluiken en screens</t>
  </si>
  <si>
    <t>Kleur/tint keuzes gevelmateriaal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</si>
</sst>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i/>
      <sz val="8"/>
      <color theme="1"/>
      <name val="Verdana"/>
      <family val="2"/>
    </font>
    <font>
      <i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0" fontId="0" fillId="3" borderId="0" xfId="0" applyFill="1"/>
    <xf numFmtId="0" fontId="1" fillId="0" borderId="0" xfId="0" applyFont="1"/>
    <xf numFmtId="0" fontId="0" fillId="0" borderId="4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Fill="1"/>
    <xf numFmtId="164" fontId="0" fillId="0" borderId="0" xfId="0" applyNumberFormat="1" applyFill="1" applyAlignment="1">
      <alignment horizontal="center"/>
    </xf>
    <xf numFmtId="164" fontId="0" fillId="0" borderId="0" xfId="0" applyNumberFormat="1" applyFill="1" applyProtection="1"/>
    <xf numFmtId="0" fontId="0" fillId="0" borderId="0" xfId="0" applyFill="1" applyAlignment="1">
      <alignment horizontal="right"/>
    </xf>
    <xf numFmtId="164" fontId="1" fillId="0" borderId="0" xfId="0" applyNumberFormat="1" applyFont="1" applyFill="1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9" xfId="0" applyBorder="1"/>
    <xf numFmtId="0" fontId="1" fillId="0" borderId="10" xfId="0" applyFont="1" applyBorder="1" applyAlignment="1">
      <alignment horizontal="center"/>
    </xf>
    <xf numFmtId="0" fontId="0" fillId="0" borderId="15" xfId="0" applyBorder="1"/>
    <xf numFmtId="0" fontId="1" fillId="0" borderId="14" xfId="0" applyFont="1" applyBorder="1"/>
    <xf numFmtId="0" fontId="1" fillId="0" borderId="11" xfId="0" applyFont="1" applyBorder="1" applyAlignment="1">
      <alignment horizontal="center"/>
    </xf>
    <xf numFmtId="0" fontId="1" fillId="3" borderId="0" xfId="0" applyFont="1" applyFill="1"/>
    <xf numFmtId="0" fontId="1" fillId="0" borderId="23" xfId="0" applyFont="1" applyBorder="1"/>
    <xf numFmtId="0" fontId="1" fillId="0" borderId="27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24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164" fontId="0" fillId="0" borderId="5" xfId="0" applyNumberFormat="1" applyBorder="1" applyProtection="1">
      <protection hidden="1"/>
    </xf>
    <xf numFmtId="164" fontId="0" fillId="0" borderId="16" xfId="0" applyNumberFormat="1" applyBorder="1" applyProtection="1">
      <protection hidden="1"/>
    </xf>
    <xf numFmtId="164" fontId="1" fillId="0" borderId="8" xfId="0" applyNumberFormat="1" applyFont="1" applyBorder="1" applyProtection="1">
      <protection hidden="1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tabSelected="1" zoomScale="115" zoomScaleNormal="115" workbookViewId="0">
      <selection activeCell="A4" sqref="A4:D4"/>
    </sheetView>
  </sheetViews>
  <sheetFormatPr defaultRowHeight="11.5" x14ac:dyDescent="0.25"/>
  <cols>
    <col min="1" max="1" width="9.90625" customWidth="1"/>
    <col min="2" max="4" width="12.6328125" customWidth="1"/>
    <col min="5" max="5" width="13.81640625" customWidth="1"/>
    <col min="6" max="10" width="12.6328125" customWidth="1"/>
    <col min="11" max="11" width="13.90625" customWidth="1"/>
  </cols>
  <sheetData>
    <row r="1" spans="1:7" ht="15" x14ac:dyDescent="0.3">
      <c r="A1" s="1" t="s">
        <v>9</v>
      </c>
      <c r="C1" s="1"/>
    </row>
    <row r="3" spans="1:7" x14ac:dyDescent="0.25">
      <c r="A3" s="2" t="s">
        <v>0</v>
      </c>
    </row>
    <row r="4" spans="1:7" ht="24" customHeight="1" x14ac:dyDescent="0.25">
      <c r="A4" s="72" t="s">
        <v>21</v>
      </c>
      <c r="B4" s="72"/>
      <c r="C4" s="72"/>
      <c r="D4" s="72"/>
    </row>
    <row r="6" spans="1:7" x14ac:dyDescent="0.25">
      <c r="A6" s="30" t="s">
        <v>10</v>
      </c>
      <c r="B6" s="3"/>
      <c r="C6" s="3"/>
      <c r="D6" s="3"/>
      <c r="E6" s="3"/>
    </row>
    <row r="8" spans="1:7" ht="12" thickBot="1" x14ac:dyDescent="0.3">
      <c r="E8" s="17"/>
      <c r="F8" s="17"/>
      <c r="G8" s="17"/>
    </row>
    <row r="9" spans="1:7" ht="19.5" customHeight="1" x14ac:dyDescent="0.25">
      <c r="A9" s="25"/>
      <c r="B9" s="29" t="s">
        <v>5</v>
      </c>
      <c r="C9" s="26" t="s">
        <v>4</v>
      </c>
      <c r="E9" s="17"/>
      <c r="F9" s="17"/>
      <c r="G9" s="17"/>
    </row>
    <row r="10" spans="1:7" ht="22" customHeight="1" x14ac:dyDescent="0.25">
      <c r="A10" s="22" t="s">
        <v>1</v>
      </c>
      <c r="B10" s="57">
        <v>5</v>
      </c>
      <c r="C10" s="54">
        <f>(5-B10)*(-15/3)/1.5</f>
        <v>0</v>
      </c>
      <c r="E10" s="17"/>
      <c r="F10" s="18"/>
      <c r="G10" s="19"/>
    </row>
    <row r="11" spans="1:7" ht="22" customHeight="1" x14ac:dyDescent="0.25">
      <c r="A11" s="22" t="s">
        <v>2</v>
      </c>
      <c r="B11" s="57">
        <v>5</v>
      </c>
      <c r="C11" s="54">
        <f>(5-B11)*(-15/3)/1.5</f>
        <v>0</v>
      </c>
      <c r="E11" s="17"/>
      <c r="F11" s="18"/>
      <c r="G11" s="19"/>
    </row>
    <row r="12" spans="1:7" ht="22" customHeight="1" x14ac:dyDescent="0.25">
      <c r="A12" s="27" t="s">
        <v>3</v>
      </c>
      <c r="B12" s="58">
        <v>5</v>
      </c>
      <c r="C12" s="55">
        <f>(5-B12)*(-15/3)/1.5</f>
        <v>0</v>
      </c>
      <c r="E12" s="17"/>
      <c r="F12" s="18"/>
      <c r="G12" s="19"/>
    </row>
    <row r="13" spans="1:7" ht="22" customHeight="1" thickBot="1" x14ac:dyDescent="0.3">
      <c r="A13" s="23"/>
      <c r="B13" s="24"/>
      <c r="C13" s="56">
        <f>SUM(C10:C12)</f>
        <v>0</v>
      </c>
      <c r="E13" s="17"/>
      <c r="F13" s="20"/>
      <c r="G13" s="21"/>
    </row>
    <row r="15" spans="1:7" x14ac:dyDescent="0.25">
      <c r="A15" t="s">
        <v>8</v>
      </c>
    </row>
    <row r="16" spans="1:7" x14ac:dyDescent="0.25">
      <c r="A16" t="s">
        <v>7</v>
      </c>
    </row>
    <row r="17" spans="1:8" x14ac:dyDescent="0.25">
      <c r="A17" t="s">
        <v>6</v>
      </c>
    </row>
    <row r="20" spans="1:8" x14ac:dyDescent="0.25">
      <c r="A20" s="30" t="s">
        <v>32</v>
      </c>
      <c r="B20" s="3"/>
      <c r="C20" s="3"/>
      <c r="D20" s="3"/>
      <c r="E20" s="3"/>
    </row>
    <row r="21" spans="1:8" x14ac:dyDescent="0.25">
      <c r="A21" s="4"/>
      <c r="E21" s="4"/>
    </row>
    <row r="22" spans="1:8" x14ac:dyDescent="0.25">
      <c r="A22" s="4" t="s">
        <v>24</v>
      </c>
      <c r="E22" s="4"/>
    </row>
    <row r="23" spans="1:8" ht="12" thickBot="1" x14ac:dyDescent="0.3"/>
    <row r="24" spans="1:8" s="4" customFormat="1" ht="24.5" customHeight="1" x14ac:dyDescent="0.25">
      <c r="A24" s="46" t="s">
        <v>25</v>
      </c>
      <c r="B24" s="47"/>
      <c r="C24" s="13" t="s">
        <v>28</v>
      </c>
      <c r="D24" s="52" t="s">
        <v>39</v>
      </c>
      <c r="E24" s="53"/>
      <c r="F24" s="28" t="s">
        <v>29</v>
      </c>
      <c r="G24" s="31"/>
      <c r="H24" s="12" t="s">
        <v>30</v>
      </c>
    </row>
    <row r="25" spans="1:8" ht="22" customHeight="1" x14ac:dyDescent="0.25">
      <c r="A25" s="48" t="s">
        <v>26</v>
      </c>
      <c r="B25" s="50"/>
      <c r="C25" s="14">
        <v>30</v>
      </c>
      <c r="D25" s="59"/>
      <c r="E25" s="60"/>
      <c r="F25" s="63"/>
      <c r="G25" s="64"/>
      <c r="H25" s="65"/>
    </row>
    <row r="26" spans="1:8" ht="22" customHeight="1" thickBot="1" x14ac:dyDescent="0.3">
      <c r="A26" s="42" t="s">
        <v>27</v>
      </c>
      <c r="B26" s="51"/>
      <c r="C26" s="16">
        <v>10</v>
      </c>
      <c r="D26" s="61"/>
      <c r="E26" s="62"/>
      <c r="F26" s="66"/>
      <c r="G26" s="62"/>
      <c r="H26" s="67"/>
    </row>
    <row r="28" spans="1:8" x14ac:dyDescent="0.25">
      <c r="A28" t="s">
        <v>31</v>
      </c>
    </row>
    <row r="31" spans="1:8" x14ac:dyDescent="0.25">
      <c r="A31" s="4" t="s">
        <v>42</v>
      </c>
      <c r="E31" s="4"/>
    </row>
    <row r="32" spans="1:8" ht="12" thickBot="1" x14ac:dyDescent="0.3"/>
    <row r="33" spans="1:5" ht="23" x14ac:dyDescent="0.25">
      <c r="A33" s="46" t="s">
        <v>33</v>
      </c>
      <c r="B33" s="47"/>
      <c r="C33" s="13" t="s">
        <v>28</v>
      </c>
      <c r="D33" s="13" t="s">
        <v>33</v>
      </c>
      <c r="E33" s="32" t="s">
        <v>30</v>
      </c>
    </row>
    <row r="34" spans="1:5" ht="22" customHeight="1" x14ac:dyDescent="0.25">
      <c r="A34" s="48" t="s">
        <v>35</v>
      </c>
      <c r="B34" s="49"/>
      <c r="C34" s="14">
        <v>5</v>
      </c>
      <c r="D34" s="68"/>
      <c r="E34" s="69"/>
    </row>
    <row r="35" spans="1:5" ht="22" customHeight="1" x14ac:dyDescent="0.25">
      <c r="A35" s="44" t="s">
        <v>36</v>
      </c>
      <c r="B35" s="45"/>
      <c r="C35" s="14">
        <v>3</v>
      </c>
      <c r="D35" s="68"/>
      <c r="E35" s="69"/>
    </row>
    <row r="36" spans="1:5" ht="22" customHeight="1" thickBot="1" x14ac:dyDescent="0.3">
      <c r="A36" s="42" t="s">
        <v>37</v>
      </c>
      <c r="B36" s="43"/>
      <c r="C36" s="16">
        <v>1</v>
      </c>
      <c r="D36" s="70"/>
      <c r="E36" s="71"/>
    </row>
    <row r="38" spans="1:5" x14ac:dyDescent="0.25">
      <c r="A38" t="s">
        <v>34</v>
      </c>
    </row>
    <row r="41" spans="1:5" x14ac:dyDescent="0.25">
      <c r="A41" s="4" t="s">
        <v>41</v>
      </c>
    </row>
    <row r="42" spans="1:5" ht="12" thickBot="1" x14ac:dyDescent="0.3"/>
    <row r="43" spans="1:5" ht="23" x14ac:dyDescent="0.25">
      <c r="A43" s="46" t="s">
        <v>33</v>
      </c>
      <c r="B43" s="47"/>
      <c r="C43" s="13" t="s">
        <v>28</v>
      </c>
      <c r="D43" s="13" t="s">
        <v>33</v>
      </c>
      <c r="E43" s="32" t="s">
        <v>30</v>
      </c>
    </row>
    <row r="44" spans="1:5" ht="22" customHeight="1" x14ac:dyDescent="0.25">
      <c r="A44" s="48" t="s">
        <v>35</v>
      </c>
      <c r="B44" s="49"/>
      <c r="C44" s="14">
        <v>5</v>
      </c>
      <c r="D44" s="68"/>
      <c r="E44" s="69"/>
    </row>
    <row r="45" spans="1:5" ht="22" customHeight="1" x14ac:dyDescent="0.25">
      <c r="A45" s="44" t="s">
        <v>36</v>
      </c>
      <c r="B45" s="45"/>
      <c r="C45" s="14">
        <v>3</v>
      </c>
      <c r="D45" s="68"/>
      <c r="E45" s="69"/>
    </row>
    <row r="46" spans="1:5" ht="22" customHeight="1" thickBot="1" x14ac:dyDescent="0.3">
      <c r="A46" s="42" t="s">
        <v>37</v>
      </c>
      <c r="B46" s="43"/>
      <c r="C46" s="16">
        <v>1</v>
      </c>
      <c r="D46" s="70"/>
      <c r="E46" s="71"/>
    </row>
    <row r="48" spans="1:5" x14ac:dyDescent="0.25">
      <c r="A48" t="s">
        <v>34</v>
      </c>
    </row>
    <row r="51" spans="1:5" x14ac:dyDescent="0.25">
      <c r="A51" s="30" t="s">
        <v>38</v>
      </c>
      <c r="B51" s="3"/>
      <c r="C51" s="3"/>
      <c r="D51" s="3"/>
      <c r="E51" s="3"/>
    </row>
    <row r="53" spans="1:5" x14ac:dyDescent="0.25">
      <c r="A53" s="4" t="s">
        <v>40</v>
      </c>
    </row>
    <row r="54" spans="1:5" ht="12" thickBot="1" x14ac:dyDescent="0.3"/>
    <row r="55" spans="1:5" ht="23" x14ac:dyDescent="0.25">
      <c r="A55" s="46" t="s">
        <v>33</v>
      </c>
      <c r="B55" s="47"/>
      <c r="C55" s="13" t="s">
        <v>28</v>
      </c>
      <c r="D55" s="13" t="s">
        <v>33</v>
      </c>
      <c r="E55" s="32" t="s">
        <v>30</v>
      </c>
    </row>
    <row r="56" spans="1:5" ht="22" customHeight="1" x14ac:dyDescent="0.25">
      <c r="A56" s="48" t="s">
        <v>35</v>
      </c>
      <c r="B56" s="49"/>
      <c r="C56" s="14">
        <v>5</v>
      </c>
      <c r="D56" s="68"/>
      <c r="E56" s="69"/>
    </row>
    <row r="57" spans="1:5" ht="22" customHeight="1" x14ac:dyDescent="0.25">
      <c r="A57" s="44" t="s">
        <v>36</v>
      </c>
      <c r="B57" s="45"/>
      <c r="C57" s="14">
        <v>3</v>
      </c>
      <c r="D57" s="68"/>
      <c r="E57" s="69"/>
    </row>
    <row r="58" spans="1:5" ht="22" customHeight="1" thickBot="1" x14ac:dyDescent="0.3">
      <c r="A58" s="42" t="s">
        <v>37</v>
      </c>
      <c r="B58" s="43"/>
      <c r="C58" s="16">
        <v>1</v>
      </c>
      <c r="D58" s="70"/>
      <c r="E58" s="71"/>
    </row>
    <row r="60" spans="1:5" x14ac:dyDescent="0.25">
      <c r="A60" t="s">
        <v>34</v>
      </c>
    </row>
    <row r="63" spans="1:5" x14ac:dyDescent="0.25">
      <c r="A63" s="30" t="s">
        <v>11</v>
      </c>
      <c r="B63" s="3"/>
      <c r="C63" s="3"/>
      <c r="D63" s="3"/>
      <c r="E63" s="3"/>
    </row>
    <row r="64" spans="1:5" ht="12" thickBot="1" x14ac:dyDescent="0.3"/>
    <row r="65" spans="1:11" x14ac:dyDescent="0.25">
      <c r="A65" s="33" t="s">
        <v>14</v>
      </c>
      <c r="B65" s="34"/>
      <c r="C65" s="34"/>
      <c r="D65" s="34"/>
      <c r="E65" s="35"/>
      <c r="G65" s="33" t="s">
        <v>15</v>
      </c>
      <c r="H65" s="34"/>
      <c r="I65" s="34"/>
      <c r="J65" s="34"/>
      <c r="K65" s="35"/>
    </row>
    <row r="66" spans="1:11" ht="12" thickBot="1" x14ac:dyDescent="0.3">
      <c r="A66" s="36" t="s">
        <v>16</v>
      </c>
      <c r="B66" s="37"/>
      <c r="C66" s="37"/>
      <c r="D66" s="37"/>
      <c r="E66" s="38"/>
      <c r="G66" s="39" t="s">
        <v>17</v>
      </c>
      <c r="H66" s="40"/>
      <c r="I66" s="40"/>
      <c r="J66" s="40"/>
      <c r="K66" s="41"/>
    </row>
    <row r="67" spans="1:11" ht="34.5" x14ac:dyDescent="0.25">
      <c r="A67" s="11" t="s">
        <v>12</v>
      </c>
      <c r="B67" s="13" t="s">
        <v>13</v>
      </c>
      <c r="C67" s="13" t="s">
        <v>18</v>
      </c>
      <c r="D67" s="13" t="s">
        <v>19</v>
      </c>
      <c r="E67" s="12" t="s">
        <v>20</v>
      </c>
      <c r="G67" s="11" t="s">
        <v>12</v>
      </c>
      <c r="H67" s="13" t="s">
        <v>13</v>
      </c>
      <c r="I67" s="13" t="s">
        <v>18</v>
      </c>
      <c r="J67" s="13" t="s">
        <v>19</v>
      </c>
      <c r="K67" s="12" t="s">
        <v>20</v>
      </c>
    </row>
    <row r="68" spans="1:11" x14ac:dyDescent="0.25">
      <c r="A68" s="7">
        <v>9.6</v>
      </c>
      <c r="B68" s="14">
        <f t="shared" ref="B68:B92" si="0">A68-10</f>
        <v>-0.40000000000000036</v>
      </c>
      <c r="C68" s="14">
        <v>0</v>
      </c>
      <c r="D68" s="68"/>
      <c r="E68" s="65"/>
      <c r="G68" s="7">
        <v>19.600000000000001</v>
      </c>
      <c r="H68" s="14">
        <f t="shared" ref="H68:H92" si="1">G68-20</f>
        <v>-0.39999999999999858</v>
      </c>
      <c r="I68" s="14">
        <v>0</v>
      </c>
      <c r="J68" s="68"/>
      <c r="K68" s="65"/>
    </row>
    <row r="69" spans="1:11" x14ac:dyDescent="0.25">
      <c r="A69" s="7">
        <v>9.6999999999999993</v>
      </c>
      <c r="B69" s="14">
        <f t="shared" si="0"/>
        <v>-0.30000000000000071</v>
      </c>
      <c r="C69" s="14">
        <v>2.5</v>
      </c>
      <c r="D69" s="68"/>
      <c r="E69" s="65"/>
      <c r="G69" s="7">
        <v>19.7</v>
      </c>
      <c r="H69" s="14">
        <f t="shared" si="1"/>
        <v>-0.30000000000000071</v>
      </c>
      <c r="I69" s="14">
        <v>2.5</v>
      </c>
      <c r="J69" s="68"/>
      <c r="K69" s="65"/>
    </row>
    <row r="70" spans="1:11" x14ac:dyDescent="0.25">
      <c r="A70" s="7">
        <v>9.8000000000000007</v>
      </c>
      <c r="B70" s="14">
        <f t="shared" si="0"/>
        <v>-0.19999999999999929</v>
      </c>
      <c r="C70" s="14">
        <v>5</v>
      </c>
      <c r="D70" s="68"/>
      <c r="E70" s="65"/>
      <c r="G70" s="7">
        <v>19.8</v>
      </c>
      <c r="H70" s="14">
        <f t="shared" si="1"/>
        <v>-0.19999999999999929</v>
      </c>
      <c r="I70" s="14">
        <v>5</v>
      </c>
      <c r="J70" s="68"/>
      <c r="K70" s="65"/>
    </row>
    <row r="71" spans="1:11" x14ac:dyDescent="0.25">
      <c r="A71" s="5">
        <v>9.9</v>
      </c>
      <c r="B71" s="14">
        <f t="shared" si="0"/>
        <v>-9.9999999999999645E-2</v>
      </c>
      <c r="C71" s="14">
        <v>7.5</v>
      </c>
      <c r="D71" s="68"/>
      <c r="E71" s="65"/>
      <c r="G71" s="7">
        <v>19.899999999999999</v>
      </c>
      <c r="H71" s="14">
        <f t="shared" si="1"/>
        <v>-0.10000000000000142</v>
      </c>
      <c r="I71" s="14">
        <v>7.5</v>
      </c>
      <c r="J71" s="68"/>
      <c r="K71" s="65"/>
    </row>
    <row r="72" spans="1:11" x14ac:dyDescent="0.25">
      <c r="A72" s="5">
        <v>10</v>
      </c>
      <c r="B72" s="15">
        <f t="shared" si="0"/>
        <v>0</v>
      </c>
      <c r="C72" s="15">
        <v>10</v>
      </c>
      <c r="D72" s="68"/>
      <c r="E72" s="65"/>
      <c r="G72" s="5">
        <v>20</v>
      </c>
      <c r="H72" s="15">
        <f t="shared" si="1"/>
        <v>0</v>
      </c>
      <c r="I72" s="8">
        <v>10</v>
      </c>
      <c r="J72" s="68"/>
      <c r="K72" s="65"/>
    </row>
    <row r="73" spans="1:11" x14ac:dyDescent="0.25">
      <c r="A73" s="7">
        <v>10.1</v>
      </c>
      <c r="B73" s="14">
        <f t="shared" si="0"/>
        <v>9.9999999999999645E-2</v>
      </c>
      <c r="C73" s="14">
        <f>C72+0.5</f>
        <v>10.5</v>
      </c>
      <c r="D73" s="68"/>
      <c r="E73" s="65"/>
      <c r="G73" s="7">
        <v>20.100000000000001</v>
      </c>
      <c r="H73" s="14">
        <f t="shared" si="1"/>
        <v>0.10000000000000142</v>
      </c>
      <c r="I73" s="6">
        <f>I72+0.5</f>
        <v>10.5</v>
      </c>
      <c r="J73" s="68"/>
      <c r="K73" s="65"/>
    </row>
    <row r="74" spans="1:11" x14ac:dyDescent="0.25">
      <c r="A74" s="7">
        <v>10.199999999999999</v>
      </c>
      <c r="B74" s="14">
        <f t="shared" si="0"/>
        <v>0.19999999999999929</v>
      </c>
      <c r="C74" s="14">
        <f t="shared" ref="C74:C92" si="2">C73+0.5</f>
        <v>11</v>
      </c>
      <c r="D74" s="68"/>
      <c r="E74" s="65"/>
      <c r="G74" s="7">
        <v>20.2</v>
      </c>
      <c r="H74" s="14">
        <f t="shared" si="1"/>
        <v>0.19999999999999929</v>
      </c>
      <c r="I74" s="6">
        <f t="shared" ref="I74:I92" si="3">I73+0.5</f>
        <v>11</v>
      </c>
      <c r="J74" s="68"/>
      <c r="K74" s="65"/>
    </row>
    <row r="75" spans="1:11" x14ac:dyDescent="0.25">
      <c r="A75" s="7">
        <v>10.3</v>
      </c>
      <c r="B75" s="14">
        <f t="shared" si="0"/>
        <v>0.30000000000000071</v>
      </c>
      <c r="C75" s="14">
        <f t="shared" si="2"/>
        <v>11.5</v>
      </c>
      <c r="D75" s="68"/>
      <c r="E75" s="65"/>
      <c r="G75" s="5">
        <v>20.3</v>
      </c>
      <c r="H75" s="14">
        <f t="shared" si="1"/>
        <v>0.30000000000000071</v>
      </c>
      <c r="I75" s="6">
        <f t="shared" si="3"/>
        <v>11.5</v>
      </c>
      <c r="J75" s="68"/>
      <c r="K75" s="65"/>
    </row>
    <row r="76" spans="1:11" x14ac:dyDescent="0.25">
      <c r="A76" s="7">
        <v>10.4</v>
      </c>
      <c r="B76" s="14">
        <f t="shared" si="0"/>
        <v>0.40000000000000036</v>
      </c>
      <c r="C76" s="14">
        <f t="shared" si="2"/>
        <v>12</v>
      </c>
      <c r="D76" s="68"/>
      <c r="E76" s="65"/>
      <c r="G76" s="7">
        <v>20.399999999999999</v>
      </c>
      <c r="H76" s="14">
        <f t="shared" si="1"/>
        <v>0.39999999999999858</v>
      </c>
      <c r="I76" s="6">
        <f t="shared" si="3"/>
        <v>12</v>
      </c>
      <c r="J76" s="68"/>
      <c r="K76" s="65"/>
    </row>
    <row r="77" spans="1:11" x14ac:dyDescent="0.25">
      <c r="A77" s="7">
        <v>10.5</v>
      </c>
      <c r="B77" s="14">
        <f t="shared" si="0"/>
        <v>0.5</v>
      </c>
      <c r="C77" s="14">
        <f t="shared" si="2"/>
        <v>12.5</v>
      </c>
      <c r="D77" s="68"/>
      <c r="E77" s="65"/>
      <c r="G77" s="7">
        <v>20.5</v>
      </c>
      <c r="H77" s="14">
        <f t="shared" si="1"/>
        <v>0.5</v>
      </c>
      <c r="I77" s="6">
        <f t="shared" si="3"/>
        <v>12.5</v>
      </c>
      <c r="J77" s="68"/>
      <c r="K77" s="65"/>
    </row>
    <row r="78" spans="1:11" x14ac:dyDescent="0.25">
      <c r="A78" s="7">
        <v>10.6</v>
      </c>
      <c r="B78" s="14">
        <f t="shared" si="0"/>
        <v>0.59999999999999964</v>
      </c>
      <c r="C78" s="14">
        <f t="shared" si="2"/>
        <v>13</v>
      </c>
      <c r="D78" s="68"/>
      <c r="E78" s="65"/>
      <c r="G78" s="7">
        <v>20.6</v>
      </c>
      <c r="H78" s="14">
        <f t="shared" si="1"/>
        <v>0.60000000000000142</v>
      </c>
      <c r="I78" s="6">
        <f t="shared" si="3"/>
        <v>13</v>
      </c>
      <c r="J78" s="68"/>
      <c r="K78" s="65"/>
    </row>
    <row r="79" spans="1:11" x14ac:dyDescent="0.25">
      <c r="A79" s="7">
        <v>10.7</v>
      </c>
      <c r="B79" s="14">
        <f t="shared" si="0"/>
        <v>0.69999999999999929</v>
      </c>
      <c r="C79" s="14">
        <f t="shared" si="2"/>
        <v>13.5</v>
      </c>
      <c r="D79" s="68"/>
      <c r="E79" s="65"/>
      <c r="G79" s="7">
        <v>20.7</v>
      </c>
      <c r="H79" s="14">
        <f t="shared" si="1"/>
        <v>0.69999999999999929</v>
      </c>
      <c r="I79" s="6">
        <f t="shared" si="3"/>
        <v>13.5</v>
      </c>
      <c r="J79" s="68"/>
      <c r="K79" s="65"/>
    </row>
    <row r="80" spans="1:11" x14ac:dyDescent="0.25">
      <c r="A80" s="7">
        <v>10.8</v>
      </c>
      <c r="B80" s="14">
        <f t="shared" si="0"/>
        <v>0.80000000000000071</v>
      </c>
      <c r="C80" s="14">
        <f t="shared" si="2"/>
        <v>14</v>
      </c>
      <c r="D80" s="68"/>
      <c r="E80" s="65"/>
      <c r="G80" s="7">
        <v>20.8</v>
      </c>
      <c r="H80" s="14">
        <f t="shared" si="1"/>
        <v>0.80000000000000071</v>
      </c>
      <c r="I80" s="6">
        <f t="shared" si="3"/>
        <v>14</v>
      </c>
      <c r="J80" s="68"/>
      <c r="K80" s="65"/>
    </row>
    <row r="81" spans="1:11" x14ac:dyDescent="0.25">
      <c r="A81" s="7">
        <v>10.9</v>
      </c>
      <c r="B81" s="14">
        <f t="shared" si="0"/>
        <v>0.90000000000000036</v>
      </c>
      <c r="C81" s="14">
        <f t="shared" si="2"/>
        <v>14.5</v>
      </c>
      <c r="D81" s="68"/>
      <c r="E81" s="65"/>
      <c r="G81" s="7">
        <v>20.9</v>
      </c>
      <c r="H81" s="14">
        <f t="shared" si="1"/>
        <v>0.89999999999999858</v>
      </c>
      <c r="I81" s="6">
        <f t="shared" si="3"/>
        <v>14.5</v>
      </c>
      <c r="J81" s="68"/>
      <c r="K81" s="65"/>
    </row>
    <row r="82" spans="1:11" x14ac:dyDescent="0.25">
      <c r="A82" s="7">
        <v>11</v>
      </c>
      <c r="B82" s="14">
        <f t="shared" si="0"/>
        <v>1</v>
      </c>
      <c r="C82" s="14">
        <f t="shared" si="2"/>
        <v>15</v>
      </c>
      <c r="D82" s="68"/>
      <c r="E82" s="65"/>
      <c r="G82" s="7">
        <v>21</v>
      </c>
      <c r="H82" s="14">
        <f t="shared" si="1"/>
        <v>1</v>
      </c>
      <c r="I82" s="6">
        <f t="shared" si="3"/>
        <v>15</v>
      </c>
      <c r="J82" s="68"/>
      <c r="K82" s="65"/>
    </row>
    <row r="83" spans="1:11" x14ac:dyDescent="0.25">
      <c r="A83" s="7">
        <v>11.1</v>
      </c>
      <c r="B83" s="14">
        <f t="shared" si="0"/>
        <v>1.0999999999999996</v>
      </c>
      <c r="C83" s="14">
        <f t="shared" si="2"/>
        <v>15.5</v>
      </c>
      <c r="D83" s="68"/>
      <c r="E83" s="65"/>
      <c r="G83" s="7">
        <v>21.1</v>
      </c>
      <c r="H83" s="14">
        <f t="shared" si="1"/>
        <v>1.1000000000000014</v>
      </c>
      <c r="I83" s="6">
        <f t="shared" si="3"/>
        <v>15.5</v>
      </c>
      <c r="J83" s="68"/>
      <c r="K83" s="65"/>
    </row>
    <row r="84" spans="1:11" x14ac:dyDescent="0.25">
      <c r="A84" s="7">
        <v>11.2</v>
      </c>
      <c r="B84" s="14">
        <f t="shared" si="0"/>
        <v>1.1999999999999993</v>
      </c>
      <c r="C84" s="14">
        <f t="shared" si="2"/>
        <v>16</v>
      </c>
      <c r="D84" s="68"/>
      <c r="E84" s="65"/>
      <c r="G84" s="7">
        <v>21.2</v>
      </c>
      <c r="H84" s="14">
        <f t="shared" si="1"/>
        <v>1.1999999999999993</v>
      </c>
      <c r="I84" s="6">
        <f t="shared" si="3"/>
        <v>16</v>
      </c>
      <c r="J84" s="68"/>
      <c r="K84" s="65"/>
    </row>
    <row r="85" spans="1:11" ht="11.5" customHeight="1" x14ac:dyDescent="0.25">
      <c r="A85" s="7">
        <v>11.3</v>
      </c>
      <c r="B85" s="14">
        <f t="shared" si="0"/>
        <v>1.3000000000000007</v>
      </c>
      <c r="C85" s="14">
        <f t="shared" si="2"/>
        <v>16.5</v>
      </c>
      <c r="D85" s="68"/>
      <c r="E85" s="65"/>
      <c r="G85" s="7">
        <v>21.3</v>
      </c>
      <c r="H85" s="14">
        <f t="shared" si="1"/>
        <v>1.3000000000000007</v>
      </c>
      <c r="I85" s="6">
        <f t="shared" si="3"/>
        <v>16.5</v>
      </c>
      <c r="J85" s="68"/>
      <c r="K85" s="65"/>
    </row>
    <row r="86" spans="1:11" ht="12" customHeight="1" x14ac:dyDescent="0.25">
      <c r="A86" s="7">
        <v>11.4</v>
      </c>
      <c r="B86" s="14">
        <f t="shared" si="0"/>
        <v>1.4000000000000004</v>
      </c>
      <c r="C86" s="14">
        <f t="shared" si="2"/>
        <v>17</v>
      </c>
      <c r="D86" s="68"/>
      <c r="E86" s="65"/>
      <c r="G86" s="7">
        <v>21.4</v>
      </c>
      <c r="H86" s="14">
        <f t="shared" si="1"/>
        <v>1.3999999999999986</v>
      </c>
      <c r="I86" s="6">
        <f t="shared" si="3"/>
        <v>17</v>
      </c>
      <c r="J86" s="68"/>
      <c r="K86" s="65"/>
    </row>
    <row r="87" spans="1:11" ht="12" customHeight="1" x14ac:dyDescent="0.25">
      <c r="A87" s="7">
        <v>11.5</v>
      </c>
      <c r="B87" s="14">
        <f t="shared" si="0"/>
        <v>1.5</v>
      </c>
      <c r="C87" s="14">
        <f t="shared" si="2"/>
        <v>17.5</v>
      </c>
      <c r="D87" s="68"/>
      <c r="E87" s="65"/>
      <c r="G87" s="7">
        <v>21.5</v>
      </c>
      <c r="H87" s="14">
        <f t="shared" si="1"/>
        <v>1.5</v>
      </c>
      <c r="I87" s="6">
        <f t="shared" si="3"/>
        <v>17.5</v>
      </c>
      <c r="J87" s="68"/>
      <c r="K87" s="65"/>
    </row>
    <row r="88" spans="1:11" ht="12" customHeight="1" x14ac:dyDescent="0.25">
      <c r="A88" s="7">
        <v>11.6</v>
      </c>
      <c r="B88" s="14">
        <f t="shared" si="0"/>
        <v>1.5999999999999996</v>
      </c>
      <c r="C88" s="14">
        <f t="shared" si="2"/>
        <v>18</v>
      </c>
      <c r="D88" s="68"/>
      <c r="E88" s="65"/>
      <c r="G88" s="7">
        <v>21.6</v>
      </c>
      <c r="H88" s="14">
        <f t="shared" si="1"/>
        <v>1.6000000000000014</v>
      </c>
      <c r="I88" s="6">
        <f t="shared" si="3"/>
        <v>18</v>
      </c>
      <c r="J88" s="68"/>
      <c r="K88" s="65"/>
    </row>
    <row r="89" spans="1:11" ht="12" customHeight="1" x14ac:dyDescent="0.25">
      <c r="A89" s="7">
        <v>11.7</v>
      </c>
      <c r="B89" s="14">
        <f t="shared" si="0"/>
        <v>1.6999999999999993</v>
      </c>
      <c r="C89" s="14">
        <f t="shared" si="2"/>
        <v>18.5</v>
      </c>
      <c r="D89" s="68"/>
      <c r="E89" s="65"/>
      <c r="G89" s="7">
        <v>21.7</v>
      </c>
      <c r="H89" s="14">
        <f t="shared" si="1"/>
        <v>1.6999999999999993</v>
      </c>
      <c r="I89" s="6">
        <f t="shared" si="3"/>
        <v>18.5</v>
      </c>
      <c r="J89" s="68"/>
      <c r="K89" s="65"/>
    </row>
    <row r="90" spans="1:11" ht="12" customHeight="1" x14ac:dyDescent="0.25">
      <c r="A90" s="7">
        <v>11.8</v>
      </c>
      <c r="B90" s="14">
        <f t="shared" si="0"/>
        <v>1.8000000000000007</v>
      </c>
      <c r="C90" s="14">
        <f t="shared" si="2"/>
        <v>19</v>
      </c>
      <c r="D90" s="68"/>
      <c r="E90" s="65"/>
      <c r="G90" s="7">
        <v>21.8</v>
      </c>
      <c r="H90" s="14">
        <f t="shared" si="1"/>
        <v>1.8000000000000007</v>
      </c>
      <c r="I90" s="6">
        <f t="shared" si="3"/>
        <v>19</v>
      </c>
      <c r="J90" s="68"/>
      <c r="K90" s="65"/>
    </row>
    <row r="91" spans="1:11" ht="12" customHeight="1" x14ac:dyDescent="0.25">
      <c r="A91" s="7">
        <v>11.9</v>
      </c>
      <c r="B91" s="14">
        <f t="shared" si="0"/>
        <v>1.9000000000000004</v>
      </c>
      <c r="C91" s="14">
        <f t="shared" si="2"/>
        <v>19.5</v>
      </c>
      <c r="D91" s="68"/>
      <c r="E91" s="65"/>
      <c r="G91" s="7">
        <v>21.9</v>
      </c>
      <c r="H91" s="14">
        <f t="shared" si="1"/>
        <v>1.8999999999999986</v>
      </c>
      <c r="I91" s="6">
        <f t="shared" si="3"/>
        <v>19.5</v>
      </c>
      <c r="J91" s="68"/>
      <c r="K91" s="65"/>
    </row>
    <row r="92" spans="1:11" ht="12" thickBot="1" x14ac:dyDescent="0.3">
      <c r="A92" s="9">
        <v>12</v>
      </c>
      <c r="B92" s="16">
        <f t="shared" si="0"/>
        <v>2</v>
      </c>
      <c r="C92" s="16">
        <f t="shared" si="2"/>
        <v>20</v>
      </c>
      <c r="D92" s="70"/>
      <c r="E92" s="67"/>
      <c r="G92" s="9">
        <v>22</v>
      </c>
      <c r="H92" s="16">
        <f t="shared" si="1"/>
        <v>2</v>
      </c>
      <c r="I92" s="10">
        <f t="shared" si="3"/>
        <v>20</v>
      </c>
      <c r="J92" s="70"/>
      <c r="K92" s="67"/>
    </row>
    <row r="94" spans="1:11" x14ac:dyDescent="0.25">
      <c r="A94" t="s">
        <v>22</v>
      </c>
    </row>
    <row r="95" spans="1:11" x14ac:dyDescent="0.25">
      <c r="A95" t="s">
        <v>23</v>
      </c>
    </row>
  </sheetData>
  <sheetProtection algorithmName="SHA-512" hashValue="EG+JDz13dQMKU4m0WaQail6xyV54JnnFD1R19qn1pFhH4oBXw++zCq1NKicrXUz+zSHWZpXL2nenYzSgVBlLPg==" saltValue="8lZnuDYaCgyjeAby3oIu5Q==" spinCount="100000" sheet="1" objects="1" scenarios="1" selectLockedCells="1"/>
  <mergeCells count="25">
    <mergeCell ref="A4:D4"/>
    <mergeCell ref="D24:E24"/>
    <mergeCell ref="D26:E26"/>
    <mergeCell ref="D25:E25"/>
    <mergeCell ref="F25:G25"/>
    <mergeCell ref="F26:G26"/>
    <mergeCell ref="A24:B24"/>
    <mergeCell ref="A25:B25"/>
    <mergeCell ref="A26:B26"/>
    <mergeCell ref="A33:B33"/>
    <mergeCell ref="A34:B34"/>
    <mergeCell ref="A65:E65"/>
    <mergeCell ref="A66:E66"/>
    <mergeCell ref="G65:K65"/>
    <mergeCell ref="G66:K66"/>
    <mergeCell ref="A36:B36"/>
    <mergeCell ref="A35:B35"/>
    <mergeCell ref="A43:B43"/>
    <mergeCell ref="A44:B44"/>
    <mergeCell ref="A45:B45"/>
    <mergeCell ref="A46:B46"/>
    <mergeCell ref="A55:B55"/>
    <mergeCell ref="A56:B56"/>
    <mergeCell ref="A57:B57"/>
    <mergeCell ref="A58:B58"/>
  </mergeCells>
  <pageMargins left="0.7" right="0.7" top="0.75" bottom="0.75" header="0.3" footer="0.3"/>
  <pageSetup paperSize="9" scale="62" orientation="landscape" r:id="rId1"/>
  <rowBreaks count="2" manualBreakCount="2">
    <brk id="39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11</vt:lpstr>
    </vt:vector>
  </TitlesOfParts>
  <Company>Gemeente Oss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JSliedrecht</dc:creator>
  <cp:lastModifiedBy>Jsliedrecht</cp:lastModifiedBy>
  <cp:lastPrinted>2023-05-10T12:13:02Z</cp:lastPrinted>
  <dcterms:created xsi:type="dcterms:W3CDTF">2022-12-21T11:19:17Z</dcterms:created>
  <dcterms:modified xsi:type="dcterms:W3CDTF">2023-05-10T13:02:56Z</dcterms:modified>
</cp:coreProperties>
</file>