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DHAABFPS01\CompendaArchief$\CRMAlphaAdviesBureauDB\Archief\00032000\"/>
    </mc:Choice>
  </mc:AlternateContent>
  <xr:revisionPtr revIDLastSave="0" documentId="13_ncr:1_{D41D4444-024F-45AB-9E5A-96631849E1E2}" xr6:coauthVersionLast="47" xr6:coauthVersionMax="47" xr10:uidLastSave="{00000000-0000-0000-0000-000000000000}"/>
  <bookViews>
    <workbookView xWindow="28680" yWindow="-120" windowWidth="29040" windowHeight="15840" tabRatio="959" xr2:uid="{00000000-000D-0000-FFFF-FFFF00000000}"/>
  </bookViews>
  <sheets>
    <sheet name="Algemene gegevens" sheetId="23" r:id="rId1"/>
    <sheet name="Algemene Eisen" sheetId="11" r:id="rId2"/>
    <sheet name="Prijzenblad meubilair Perceel 3" sheetId="24" r:id="rId3"/>
    <sheet name="Prijzenblad ontwerp B" sheetId="26" state="hidden" r:id="rId4"/>
    <sheet name="Eisen Meubilair Perceel 3" sheetId="30" r:id="rId5"/>
  </sheets>
  <definedNames>
    <definedName name="_Hlk53649832" localSheetId="1">'Algemene Eisen'!$B$22</definedName>
    <definedName name="_xlnm.Print_Area" localSheetId="0">'Algemene gegevens'!$A$1:$L$31</definedName>
    <definedName name="_xlnm.Print_Area" localSheetId="2">'Prijzenblad meubilair Perceel 3'!$C$1:$I$26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24" l="1"/>
  <c r="I21" i="24" s="1"/>
  <c r="H20" i="24"/>
  <c r="I20" i="24" s="1"/>
  <c r="H19" i="24"/>
  <c r="I19" i="24" s="1"/>
  <c r="H18" i="24"/>
  <c r="I18" i="24" s="1"/>
  <c r="H17" i="24"/>
  <c r="I17" i="24" s="1"/>
  <c r="H16" i="24"/>
  <c r="I16" i="24" s="1"/>
  <c r="H15" i="24"/>
  <c r="I15" i="24" s="1"/>
  <c r="H14" i="24"/>
  <c r="I14" i="24" s="1"/>
  <c r="H13" i="24"/>
  <c r="I13" i="24" s="1"/>
  <c r="H12" i="24"/>
  <c r="I12" i="24" s="1"/>
  <c r="H11" i="24"/>
  <c r="I11" i="24" s="1"/>
  <c r="H10" i="24"/>
  <c r="I10" i="24" s="1"/>
  <c r="H9" i="24"/>
  <c r="I9" i="24" s="1"/>
  <c r="H8" i="24"/>
  <c r="I8" i="24" s="1"/>
  <c r="H7" i="24"/>
  <c r="I7" i="24" s="1"/>
  <c r="I1" i="24" a="1"/>
  <c r="I1" i="24" s="1"/>
  <c r="E1" i="30" a="1"/>
  <c r="E1" i="30" s="1"/>
  <c r="I1" i="26" l="1" a="1"/>
  <c r="I1" i="26" s="1"/>
  <c r="H40" i="26" l="1"/>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 r="H6" i="24"/>
  <c r="I6" i="24" s="1"/>
  <c r="I23" i="24" l="1"/>
  <c r="I25" i="24" s="1"/>
  <c r="I26"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<sst xmlns="http://schemas.openxmlformats.org/spreadsheetml/2006/main" count="186" uniqueCount="133">
  <si>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</si>
  <si>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</si>
  <si>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</si>
  <si>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</si>
  <si>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</si>
  <si>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</si>
  <si>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</si>
  <si>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</si>
  <si>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</si>
  <si>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</si>
  <si>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</si>
  <si>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</si>
  <si>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</si>
  <si>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</si>
  <si>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</si>
  <si>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</si>
  <si>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</si>
  <si>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</si>
  <si>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</si>
  <si>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</si>
  <si>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</si>
  <si>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</si>
  <si>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</si>
  <si>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</si>
  <si>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</si>
  <si>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</si>
  <si>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</si>
  <si>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</si>
  <si>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</si>
  <si>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</si>
  <si>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</si>
  <si>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</si>
  <si>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</si>
  <si>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</si>
  <si>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</si>
  <si>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De materialisering van het meubilair dient kras-, stoot- en slijtvast te zijn.</t>
  </si>
  <si>
    <t>Algemene eisen</t>
  </si>
  <si>
    <t>Prijzenblad meubilair</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</si>
  <si>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</si>
  <si>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</si>
  <si>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</si>
  <si>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Gedurende de looptijd van deze overeenkomst zullen géén wijzigingen van kortingspercentages worden doorgevoerd.</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</si>
  <si>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</si>
  <si>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</si>
  <si>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</si>
  <si>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</si>
  <si>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</si>
  <si>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</si>
  <si>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</si>
  <si>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</si>
  <si>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Opdrachtnemer voorziet al het te leveren meubilair van een kenmerk, door middel van een sticker of anderszins, op een niet direct zichtbare plaats. Het kenmerk maakt het beheer en de herleidbaarheid van elk item op eenvoudige wijze mogelijk. Het kenmerk voorzien ten minste maar niet beperkend in informatie met betrekking tot; merk, model, type / moment van levering, week en jaar / ordernummer en -positie.</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</si>
  <si>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</si>
  <si>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</si>
  <si>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</si>
  <si>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</si>
  <si>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</si>
  <si>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</si>
  <si>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</si>
  <si>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</si>
  <si>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</si>
  <si>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</si>
  <si>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</si>
  <si>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</si>
  <si>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</si>
  <si>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Het aangeboden meubilair dient geschikt te zijn voor het beoogde gebruik.</t>
  </si>
  <si>
    <t>Positie</t>
  </si>
  <si>
    <t>06-5143 3062</t>
  </si>
  <si>
    <t>Aangeboden merk/type/model/uitvoering</t>
  </si>
  <si>
    <t>Item</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</si>
  <si>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</si>
  <si>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</si>
  <si>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Opdrachtnemer is bereid tot het registereren van het geleverd meubilair gedurende de looptijd van de overeenkomst. Tijdens de looptijd van de overeenkomst is Opdrachtnemer verantwoordelijk voor het actueel bijhouden van alle mutaties van het meubilair, waaronder (na)leveringen, vervanging, etc.. De Opdrachtnemer levert op elk eerste verzoek en bij beindiging van de overeenkomst een registratie in een vrij en algemeen bewerkbaar bestandsformat.</t>
  </si>
  <si>
    <t>Volgnr</t>
  </si>
  <si>
    <t>PvE specificatie</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</si>
  <si>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 Aangeboden kortingspercentages gelden op de algemeen geldende bruto prijslijsten, welke op elk eerste verzoek beschikbaar gesteld worden aan Opdrachtgever.</t>
    </r>
  </si>
  <si>
    <t>Opdrachtnemer levert  nieuw meubilair aan Opdrachtgever conform de in het bestek gestelde functionele- en technische eisen en services. De levertijd van standaard collectie meubilair is maximaal 8 weken, voor speciaal / maatwerk meubilair maximaal 12 weken.</t>
  </si>
  <si>
    <t>Totaalprijs exclusief BTW / Vergelijkingsprijs</t>
  </si>
  <si>
    <t>Europees openbare aanbesteding School- en Kantoormeubilair</t>
  </si>
  <si>
    <t>2023-ME1201</t>
  </si>
  <si>
    <t>SKPCPO Delta</t>
  </si>
  <si>
    <t>Arnhem</t>
  </si>
  <si>
    <t>KVK-41053000</t>
  </si>
  <si>
    <t>[Onderdeel]</t>
  </si>
  <si>
    <t xml:space="preserve">Eisen Meubilair </t>
  </si>
  <si>
    <t>U voegt een productdocumentatie toe aan uw Inschrijving; maximaal 1 A4 pagina per positie, v.v. een duidelijke afbeelding, één totaalbestand in PDF (zie Beschrijvend Document).</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</si>
  <si>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</si>
  <si>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Inschrijfbiljet Perceel 3</t>
  </si>
  <si>
    <t>Teamkamer</t>
  </si>
  <si>
    <t>Stellingkast</t>
  </si>
  <si>
    <t>Kaptstok</t>
  </si>
  <si>
    <t>Vrijstaande kapstok, uitgevoerd in massief hout kleur zwart, vrije vorm (speels).</t>
  </si>
  <si>
    <t>Tafel</t>
  </si>
  <si>
    <t>Afmeting ca. 100x95x36cm (BxHxD). Stalen frame kleur zwart. Massief houten legborden en top.</t>
  </si>
  <si>
    <t xml:space="preserve">Afmeting ca. 300x100x76cm (BxDxH). Stalen frame kleur zwart; vorm vrij. Massief houten blad. Robuste uitstraling. </t>
  </si>
  <si>
    <t>Stoel open</t>
  </si>
  <si>
    <t>Stoel gesloten</t>
  </si>
  <si>
    <t>Kruk</t>
  </si>
  <si>
    <t>Geheel uitgevoerd in staal, kleur zwart.</t>
  </si>
  <si>
    <t>Bartafel</t>
  </si>
  <si>
    <t>Barkruk</t>
  </si>
  <si>
    <t>Stalen 4-poots frame, frame v.v. voetensteun, kleur zwart. Zitschaal rondom gestoffeerd in n.t.b. stof / kleur.</t>
  </si>
  <si>
    <t>Stalen 4-poots frame, kleur zwart. Zitkuip rondom gestoffeerd in n.t.b. stof / kleur.</t>
  </si>
  <si>
    <t>Stalen 4-poots frame, kleur zwart. Zitkuip opengewerkt en v.v. zitkussen in n.t.b. stof / kleur.</t>
  </si>
  <si>
    <t>Bank</t>
  </si>
  <si>
    <t>Fauteuil</t>
  </si>
  <si>
    <t>Hocker</t>
  </si>
  <si>
    <t>Salon- / bijzettafel</t>
  </si>
  <si>
    <t>Afmeting ca. 270x100cm (BxD); 4-zits. Geheel gestoffeerd in eco-leder n.t.b. stof / kleur.</t>
  </si>
  <si>
    <t>Houten 4-poots frame, kleur naturel, behandeld. Rug/zit uitgevoerd in niet-gestoffeerd. Natuurlijke uitstraling, comfortabel.</t>
  </si>
  <si>
    <t>Afmeting ca. 50x50cm (BxD). Geheel gestoffeerd in n.t.b. stof / kleur. Contrasterend t.o.v. bank (POS 4.1). Speelse uitstraling.</t>
  </si>
  <si>
    <t>Afmeting ca. 50cm (dia). Uitgevoerd in staal of massief hout, kleurstelling zwart.</t>
  </si>
  <si>
    <t>Lamp (staand)</t>
  </si>
  <si>
    <t>Vrijstaande lamp (compleet; voet / kap / lichtbron / snoer). Afmeting ca. 180cm (H). Frame uitgevoerd in kleur zwart. Speelse, natuurlijke uitstraling.</t>
  </si>
  <si>
    <t>Afmeting ca. 110x93cm (dia xH). Stalen frame kleur zwart, vorm vrij. Massief houten blad. Speelse uitstraling. NB: hoogte bartafel &amp; -stoel op elkaar afgestemd.</t>
  </si>
  <si>
    <t>Afmeting ca. 75x75x93cm (BxDxH). Stalen frame kleur zwart, v.v. voetensteun. Massief houten blad. NB: hoogte bartafel &amp; -stoel op elkaar afgestemd.</t>
  </si>
  <si>
    <t>Afmeting ca. 100x140x36cm (BxHxD). Stalen frame kleur zwart. Massief houten legborden en top.</t>
  </si>
  <si>
    <t>LET OP: de totaalprijs kent een prijsplafond van 12.000 euro / exclusief BTW (wanneer uw inschrijving hoger is dan het plafondbedrag wordt uw inschrijving uitgesloten van deelname).</t>
  </si>
  <si>
    <t>16.1</t>
  </si>
  <si>
    <t>16.2</t>
  </si>
  <si>
    <t>17.1</t>
  </si>
  <si>
    <t>17.2</t>
  </si>
  <si>
    <t>17.3</t>
  </si>
  <si>
    <t>17.4</t>
  </si>
  <si>
    <t>18.2</t>
  </si>
  <si>
    <t>18.1</t>
  </si>
  <si>
    <t>19.1</t>
  </si>
  <si>
    <t>19.2</t>
  </si>
  <si>
    <t>19.3</t>
  </si>
  <si>
    <t>19.4</t>
  </si>
  <si>
    <t>19.5</t>
  </si>
  <si>
    <t>20.1</t>
  </si>
  <si>
    <t>20.2</t>
  </si>
  <si>
    <t>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</si>
</sst>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9"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i/>
      <sz val="11"/>
      <color theme="0"/>
      <name val="Calibri"/>
      <family val="2"/>
      <scheme val="minor"/>
    </font>
    <font>
      <u/>
      <sz val="11"/>
      <color theme="10"/>
      <name val="Calibri"/>
      <family val="2"/>
      <scheme val="minor"/>
    </font>
    <font>
      <sz val="8"/>
      <name val="Calibri"/>
      <family val="2"/>
      <scheme val="minor"/>
    </font>
    <font>
      <b/>
      <sz val="11"/>
      <color theme="0"/>
      <name val="Calibri"/>
      <family val="2"/>
      <scheme val="minor"/>
    </font>
    <font>
      <b/>
      <i/>
      <sz val="16"/>
      <color theme="0"/>
      <name val="Calibri"/>
      <family val="2"/>
      <scheme val="minor"/>
    </font>
    <font>
      <sz val="18"/>
      <color theme="0"/>
      <name val="Calibri"/>
      <family val="2"/>
      <scheme val="minor"/>
    </font>
    <font>
      <sz val="16"/>
      <color theme="0"/>
      <name val="Calibri"/>
      <family val="2"/>
      <scheme val="minor"/>
    </font>
    <font>
      <b/>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2" fillId="0" borderId="0" applyNumberFormat="0" applyFill="0" applyBorder="0" applyAlignment="0" applyProtection="0"/>
  </cellStyleXfs>
  <cellXfs count="134">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18" xfId="0" applyFont="1" applyFill="1" applyBorder="1"/>
    <xf numFmtId="0" fontId="3" fillId="4" borderId="3" xfId="0" applyFont="1" applyFill="1" applyBorder="1" applyAlignment="1">
      <alignment horizontal="left"/>
    </xf>
    <xf numFmtId="0" fontId="3" fillId="4" borderId="19" xfId="0" applyFont="1" applyFill="1" applyBorder="1"/>
    <xf numFmtId="0" fontId="3" fillId="4" borderId="0" xfId="0" applyFont="1" applyFill="1" applyAlignment="1">
      <alignment horizontal="left"/>
    </xf>
    <xf numFmtId="0" fontId="3" fillId="4" borderId="20"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44" fontId="0" fillId="5" borderId="24" xfId="0" applyNumberFormat="1" applyFill="1" applyBorder="1" applyProtection="1">
      <protection locked="0"/>
    </xf>
    <xf numFmtId="10" fontId="0" fillId="5" borderId="24"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0" fillId="0" borderId="14" xfId="0" applyBorder="1" applyAlignment="1">
      <alignment wrapText="1"/>
    </xf>
    <xf numFmtId="0" fontId="2" fillId="4" borderId="18" xfId="0" applyFont="1" applyFill="1" applyBorder="1"/>
    <xf numFmtId="0" fontId="11" fillId="4" borderId="20"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0" borderId="0" xfId="0" applyFont="1" applyAlignment="1">
      <alignment vertical="justify"/>
    </xf>
    <xf numFmtId="0" fontId="4" fillId="0" borderId="0" xfId="0" applyFont="1" applyAlignment="1">
      <alignment vertical="top"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1" xfId="0" applyFont="1" applyFill="1" applyBorder="1" applyAlignment="1">
      <alignment horizontal="center"/>
    </xf>
    <xf numFmtId="0" fontId="7" fillId="0" borderId="0" xfId="0" applyFont="1" applyAlignment="1">
      <alignment wrapText="1"/>
    </xf>
    <xf numFmtId="0" fontId="4" fillId="0" borderId="0" xfId="0" applyFont="1" applyAlignment="1">
      <alignment wrapText="1"/>
    </xf>
    <xf numFmtId="0" fontId="4" fillId="0" borderId="0" xfId="0" applyFont="1" applyAlignment="1">
      <alignment vertical="justify" wrapText="1"/>
    </xf>
    <xf numFmtId="0" fontId="4" fillId="0" borderId="0" xfId="0" applyFont="1" applyAlignment="1">
      <alignment horizontal="left" vertical="center" wrapText="1"/>
    </xf>
    <xf numFmtId="43" fontId="16" fillId="4" borderId="0" xfId="0" applyNumberFormat="1" applyFont="1" applyFill="1" applyAlignment="1">
      <alignment horizontal="right"/>
    </xf>
    <xf numFmtId="0" fontId="17"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4" xfId="0" applyNumberFormat="1" applyBorder="1"/>
    <xf numFmtId="10" fontId="0" fillId="0" borderId="24" xfId="0" applyNumberFormat="1" applyBorder="1"/>
    <xf numFmtId="43" fontId="0" fillId="0" borderId="14" xfId="0" applyNumberFormat="1" applyBorder="1"/>
    <xf numFmtId="0" fontId="3" fillId="4" borderId="3" xfId="0" applyFont="1" applyFill="1" applyBorder="1" applyAlignment="1">
      <alignment wrapText="1"/>
    </xf>
    <xf numFmtId="43" fontId="15" fillId="4" borderId="3" xfId="0" applyNumberFormat="1" applyFont="1" applyFill="1" applyBorder="1" applyAlignment="1">
      <alignment horizontal="left"/>
    </xf>
    <xf numFmtId="43" fontId="15" fillId="4" borderId="25" xfId="0" applyNumberFormat="1" applyFont="1" applyFill="1" applyBorder="1"/>
    <xf numFmtId="0" fontId="14" fillId="4" borderId="19" xfId="0" applyFont="1" applyFill="1" applyBorder="1"/>
    <xf numFmtId="43" fontId="15" fillId="4" borderId="0" xfId="0" applyNumberFormat="1" applyFont="1" applyFill="1" applyAlignment="1">
      <alignment horizontal="left"/>
    </xf>
    <xf numFmtId="43" fontId="15" fillId="4" borderId="27" xfId="0" applyNumberFormat="1" applyFont="1" applyFill="1" applyBorder="1"/>
    <xf numFmtId="0" fontId="3" fillId="4" borderId="13" xfId="0" applyFont="1" applyFill="1" applyBorder="1" applyAlignment="1">
      <alignment wrapText="1"/>
    </xf>
    <xf numFmtId="43" fontId="15" fillId="4" borderId="13" xfId="0" applyNumberFormat="1" applyFont="1" applyFill="1" applyBorder="1" applyAlignment="1">
      <alignment horizontal="left"/>
    </xf>
    <xf numFmtId="43" fontId="15" fillId="4" borderId="26" xfId="0" applyNumberFormat="1" applyFont="1" applyFill="1" applyBorder="1"/>
    <xf numFmtId="0" fontId="10" fillId="4" borderId="0" xfId="0" applyFont="1" applyFill="1" applyAlignment="1">
      <alignment horizontal="center"/>
    </xf>
    <xf numFmtId="0" fontId="17" fillId="4" borderId="0" xfId="0" applyFont="1" applyFill="1" applyAlignment="1">
      <alignment horizontal="right" wrapText="1"/>
    </xf>
    <xf numFmtId="0" fontId="2" fillId="4" borderId="13" xfId="0" applyFont="1" applyFill="1" applyBorder="1" applyAlignment="1">
      <alignment horizontal="center"/>
    </xf>
    <xf numFmtId="0" fontId="18" fillId="0" borderId="14" xfId="0" applyFont="1" applyBorder="1"/>
    <xf numFmtId="0" fontId="18" fillId="0" borderId="24" xfId="0" applyFont="1" applyBorder="1" applyAlignment="1">
      <alignment horizontal="center"/>
    </xf>
    <xf numFmtId="0" fontId="7" fillId="0" borderId="14" xfId="0" applyFont="1" applyBorder="1" applyAlignment="1">
      <alignment wrapText="1"/>
    </xf>
    <xf numFmtId="0" fontId="7" fillId="0" borderId="14" xfId="0" applyFont="1" applyBorder="1"/>
    <xf numFmtId="0" fontId="7" fillId="0" borderId="14" xfId="0" applyFont="1" applyBorder="1" applyAlignment="1">
      <alignment horizontal="center"/>
    </xf>
    <xf numFmtId="0" fontId="2" fillId="4" borderId="3" xfId="0" applyFont="1" applyFill="1" applyBorder="1" applyAlignment="1">
      <alignment horizontal="center"/>
    </xf>
    <xf numFmtId="0" fontId="3" fillId="4" borderId="25" xfId="0" applyFont="1" applyFill="1" applyBorder="1" applyAlignment="1">
      <alignment wrapText="1"/>
    </xf>
    <xf numFmtId="0" fontId="11" fillId="4" borderId="13" xfId="0" applyFont="1" applyFill="1" applyBorder="1" applyAlignment="1">
      <alignment horizontal="center"/>
    </xf>
    <xf numFmtId="0" fontId="3" fillId="4" borderId="26" xfId="0" applyFont="1" applyFill="1" applyBorder="1" applyAlignment="1">
      <alignment wrapText="1"/>
    </xf>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1"/>
  <sheetViews>
    <sheetView showGridLines="0" tabSelected="1" zoomScale="85" zoomScaleNormal="85" zoomScaleSheetLayoutView="100" workbookViewId="0">
      <pane ySplit="1" topLeftCell="A2" activePane="bottomLeft" state="frozen"/>
      <selection pane="bottomLeft" activeCell="D19" sqref="D19:G19"/>
    </sheetView>
  </sheetViews>
  <sheetFormatPr defaultColWidth="9.140625" defaultRowHeight="0" customHeight="1" zeroHeight="1" x14ac:dyDescent="0.25"/>
  <cols>
    <col min="1" max="1" width="2.42578125" customWidth="1"/>
    <col min="2" max="2" width="48.140625" style="69"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67" t="s">
        <v>86</v>
      </c>
      <c r="C1" s="68"/>
      <c r="D1" s="68"/>
      <c r="E1" s="68"/>
      <c r="F1" s="68"/>
      <c r="G1" s="68"/>
    </row>
    <row r="2" spans="1:7" ht="15" x14ac:dyDescent="0.25">
      <c r="A2" s="14"/>
    </row>
    <row r="3" spans="1:7" ht="15" x14ac:dyDescent="0.25">
      <c r="A3" s="14"/>
      <c r="B3" s="70" t="s">
        <v>32</v>
      </c>
      <c r="D3" s="118" t="s">
        <v>77</v>
      </c>
      <c r="E3" s="119"/>
      <c r="F3" s="119"/>
      <c r="G3" s="120"/>
    </row>
    <row r="4" spans="1:7" ht="15" x14ac:dyDescent="0.25">
      <c r="A4" s="14"/>
      <c r="B4" s="71" t="s">
        <v>33</v>
      </c>
      <c r="D4" s="130" t="s">
        <v>78</v>
      </c>
      <c r="E4" s="113"/>
      <c r="F4" s="113"/>
      <c r="G4" s="114"/>
    </row>
    <row r="5" spans="1:7" ht="15" x14ac:dyDescent="0.25">
      <c r="A5" s="14"/>
    </row>
    <row r="6" spans="1:7" ht="15" x14ac:dyDescent="0.25">
      <c r="A6" s="14"/>
      <c r="B6" s="70" t="s">
        <v>57</v>
      </c>
      <c r="D6" s="118" t="s">
        <v>79</v>
      </c>
      <c r="E6" s="119"/>
      <c r="F6" s="119"/>
      <c r="G6" s="120"/>
    </row>
    <row r="7" spans="1:7" ht="15" x14ac:dyDescent="0.25">
      <c r="A7" s="14"/>
      <c r="B7" s="72" t="s">
        <v>58</v>
      </c>
      <c r="D7" s="121" t="s">
        <v>80</v>
      </c>
      <c r="E7" s="122"/>
      <c r="F7" s="122"/>
      <c r="G7" s="123"/>
    </row>
    <row r="8" spans="1:7" ht="15" x14ac:dyDescent="0.25">
      <c r="A8" s="14"/>
      <c r="B8" s="71" t="s">
        <v>34</v>
      </c>
      <c r="D8" s="130" t="s">
        <v>81</v>
      </c>
      <c r="E8" s="113"/>
      <c r="F8" s="113"/>
      <c r="G8" s="114"/>
    </row>
    <row r="9" spans="1:7" ht="15" x14ac:dyDescent="0.25">
      <c r="A9" s="14"/>
    </row>
    <row r="10" spans="1:7" ht="15" x14ac:dyDescent="0.25">
      <c r="A10" s="14"/>
      <c r="B10" s="70" t="s">
        <v>51</v>
      </c>
      <c r="D10" s="118" t="s">
        <v>52</v>
      </c>
      <c r="E10" s="119"/>
      <c r="F10" s="119"/>
      <c r="G10" s="120"/>
    </row>
    <row r="11" spans="1:7" ht="15" x14ac:dyDescent="0.25">
      <c r="A11" s="14"/>
      <c r="B11" s="72" t="s">
        <v>4</v>
      </c>
      <c r="D11" s="121" t="s">
        <v>53</v>
      </c>
      <c r="E11" s="122"/>
      <c r="F11" s="122"/>
      <c r="G11" s="123"/>
    </row>
    <row r="12" spans="1:7" ht="15" x14ac:dyDescent="0.25">
      <c r="A12" s="14"/>
      <c r="B12" s="72" t="s">
        <v>55</v>
      </c>
      <c r="D12" s="73" t="s">
        <v>66</v>
      </c>
      <c r="E12" s="74"/>
      <c r="F12" s="74"/>
      <c r="G12" s="75"/>
    </row>
    <row r="13" spans="1:7" ht="15" x14ac:dyDescent="0.25">
      <c r="A13" s="14"/>
      <c r="B13" s="71" t="s">
        <v>56</v>
      </c>
      <c r="D13" s="112" t="s">
        <v>54</v>
      </c>
      <c r="E13" s="113"/>
      <c r="F13" s="113"/>
      <c r="G13" s="114"/>
    </row>
    <row r="14" spans="1:7" ht="15" x14ac:dyDescent="0.25">
      <c r="A14" s="14"/>
    </row>
    <row r="15" spans="1:7" ht="15" x14ac:dyDescent="0.25">
      <c r="A15" s="14"/>
      <c r="B15" s="70" t="s">
        <v>0</v>
      </c>
      <c r="D15" s="131"/>
      <c r="E15" s="132"/>
      <c r="F15" s="132"/>
      <c r="G15" s="133"/>
    </row>
    <row r="16" spans="1:7" ht="15" x14ac:dyDescent="0.25">
      <c r="A16" s="14"/>
      <c r="B16" s="72" t="s">
        <v>1</v>
      </c>
      <c r="D16" s="115"/>
      <c r="E16" s="116"/>
      <c r="F16" s="116"/>
      <c r="G16" s="117"/>
    </row>
    <row r="17" spans="1:7" ht="15" x14ac:dyDescent="0.25">
      <c r="A17" s="14"/>
      <c r="B17" s="72" t="s">
        <v>2</v>
      </c>
      <c r="D17" s="115"/>
      <c r="E17" s="116"/>
      <c r="F17" s="116"/>
      <c r="G17" s="117"/>
    </row>
    <row r="18" spans="1:7" ht="15" x14ac:dyDescent="0.25">
      <c r="A18" s="14"/>
      <c r="B18" s="72" t="s">
        <v>3</v>
      </c>
      <c r="D18" s="115"/>
      <c r="E18" s="116"/>
      <c r="F18" s="116"/>
      <c r="G18" s="117"/>
    </row>
    <row r="19" spans="1:7" ht="15" x14ac:dyDescent="0.25">
      <c r="A19" s="14"/>
      <c r="B19" s="72" t="s">
        <v>4</v>
      </c>
      <c r="D19" s="115"/>
      <c r="E19" s="116"/>
      <c r="F19" s="116"/>
      <c r="G19" s="117"/>
    </row>
    <row r="20" spans="1:7" ht="15" x14ac:dyDescent="0.25">
      <c r="A20" s="14"/>
      <c r="B20" s="72" t="s">
        <v>5</v>
      </c>
      <c r="D20" s="115"/>
      <c r="E20" s="116"/>
      <c r="F20" s="116"/>
      <c r="G20" s="117"/>
    </row>
    <row r="21" spans="1:7" ht="15" x14ac:dyDescent="0.25">
      <c r="A21" s="14"/>
      <c r="B21" s="71" t="s">
        <v>4</v>
      </c>
      <c r="D21" s="124"/>
      <c r="E21" s="125"/>
      <c r="F21" s="125"/>
      <c r="G21" s="126"/>
    </row>
    <row r="22" spans="1:7" ht="15" x14ac:dyDescent="0.25">
      <c r="A22" s="14"/>
      <c r="B22" s="12"/>
    </row>
    <row r="23" spans="1:7" ht="15" x14ac:dyDescent="0.25">
      <c r="A23" s="14"/>
      <c r="B23" s="70" t="s">
        <v>6</v>
      </c>
      <c r="D23" s="131"/>
      <c r="E23" s="132"/>
      <c r="F23" s="132"/>
      <c r="G23" s="133"/>
    </row>
    <row r="24" spans="1:7" ht="15" x14ac:dyDescent="0.25">
      <c r="A24" s="14"/>
      <c r="B24" s="72" t="s">
        <v>4</v>
      </c>
      <c r="D24" s="15"/>
      <c r="E24" s="16"/>
      <c r="F24" s="16"/>
      <c r="G24" s="17"/>
    </row>
    <row r="25" spans="1:7" ht="15" x14ac:dyDescent="0.25">
      <c r="A25" s="14"/>
      <c r="B25" s="72" t="s">
        <v>7</v>
      </c>
      <c r="D25" s="127"/>
      <c r="E25" s="128"/>
      <c r="F25" s="128"/>
      <c r="G25" s="129"/>
    </row>
    <row r="26" spans="1:7" ht="15" x14ac:dyDescent="0.25">
      <c r="A26" s="14"/>
      <c r="B26" s="72" t="s">
        <v>55</v>
      </c>
      <c r="D26" s="127"/>
      <c r="E26" s="128"/>
      <c r="F26" s="128"/>
      <c r="G26" s="129"/>
    </row>
    <row r="27" spans="1:7" ht="15" x14ac:dyDescent="0.25">
      <c r="A27" s="14"/>
      <c r="B27" s="71" t="s">
        <v>56</v>
      </c>
      <c r="D27" s="124"/>
      <c r="E27" s="125"/>
      <c r="F27" s="125"/>
      <c r="G27" s="126"/>
    </row>
    <row r="28" spans="1:7" ht="15" x14ac:dyDescent="0.25">
      <c r="A28" s="14"/>
    </row>
    <row r="29" spans="1:7" ht="15" x14ac:dyDescent="0.25">
      <c r="A29" s="14"/>
      <c r="B29" s="76"/>
      <c r="C29" s="68"/>
      <c r="D29" s="68"/>
      <c r="E29" s="68"/>
      <c r="F29" s="68"/>
      <c r="G29" s="68"/>
    </row>
    <row r="30" spans="1:7" ht="15"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sheetProtection algorithmName="SHA-512" hashValue="5kawVffFZ1H/nclYsASqoly2FoXnsb18xtC7m0BNLoMxRaa1v7FSprt3u/JfAHr4liqsLyyIWrAWhaB+a973sg==" saltValue="YUXsJDcvyDjGn0nMsCbLbQ==" spinCount="100000" sheet="1" objects="1" scenarios="1"/>
  <mergeCells count="19">
    <mergeCell ref="D27:G27"/>
    <mergeCell ref="D26:G26"/>
    <mergeCell ref="D4:G4"/>
    <mergeCell ref="D8:G8"/>
    <mergeCell ref="D21:G21"/>
    <mergeCell ref="D23:G23"/>
    <mergeCell ref="D19:G19"/>
    <mergeCell ref="D20:G20"/>
    <mergeCell ref="D25:G25"/>
    <mergeCell ref="D15:G15"/>
    <mergeCell ref="D16:G16"/>
    <mergeCell ref="D10:G10"/>
    <mergeCell ref="D11:G11"/>
    <mergeCell ref="D13:G13"/>
    <mergeCell ref="D17:G17"/>
    <mergeCell ref="D18:G18"/>
    <mergeCell ref="D3:G3"/>
    <mergeCell ref="D6:G6"/>
    <mergeCell ref="D7:G7"/>
  </mergeCells>
  <hyperlinks>
    <hyperlink ref="D13" r:id="rId1" xr:uid="{ABDA7E26-6E08-4EC0-B693-2CF96833CA83}"/>
  </hyperlinks>
  <pageMargins left="0.7" right="0.7" top="0.75" bottom="0.75" header="0.3" footer="0.3"/>
  <pageSetup paperSize="9" scale="8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J7" sqref="J7"/>
      <selection pane="bottomLeft" activeCell="B20" sqref="B20"/>
    </sheetView>
  </sheetViews>
  <sheetFormatPr defaultRowHeight="15" x14ac:dyDescent="0.25"/>
  <cols>
    <col min="1" max="1" width="3.7109375" style="12" customWidth="1"/>
    <col min="2" max="2" width="219.140625" style="60" customWidth="1"/>
  </cols>
  <sheetData>
    <row r="1" spans="1:7" ht="25.5" customHeight="1" x14ac:dyDescent="0.35">
      <c r="A1" s="61"/>
      <c r="B1" s="62" t="s">
        <v>36</v>
      </c>
    </row>
    <row r="2" spans="1:7" x14ac:dyDescent="0.25">
      <c r="A2" s="49">
        <v>1</v>
      </c>
      <c r="B2" s="63" t="s">
        <v>22</v>
      </c>
    </row>
    <row r="3" spans="1:7" x14ac:dyDescent="0.25">
      <c r="A3" s="49">
        <v>2</v>
      </c>
      <c r="B3" s="63" t="s">
        <v>9</v>
      </c>
    </row>
    <row r="4" spans="1:7" x14ac:dyDescent="0.25">
      <c r="A4" s="49">
        <v>3</v>
      </c>
      <c r="B4" s="63" t="s">
        <v>10</v>
      </c>
    </row>
    <row r="5" spans="1:7" x14ac:dyDescent="0.25">
      <c r="A5" s="49">
        <v>4</v>
      </c>
      <c r="B5" s="64" t="s">
        <v>64</v>
      </c>
    </row>
    <row r="6" spans="1:7" x14ac:dyDescent="0.25">
      <c r="A6" s="49">
        <v>5</v>
      </c>
      <c r="B6" s="78" t="s">
        <v>69</v>
      </c>
    </row>
    <row r="7" spans="1:7" x14ac:dyDescent="0.25">
      <c r="A7" s="49">
        <v>6</v>
      </c>
      <c r="B7" s="78" t="s">
        <v>11</v>
      </c>
    </row>
    <row r="8" spans="1:7" x14ac:dyDescent="0.25">
      <c r="A8" s="49">
        <v>7</v>
      </c>
      <c r="B8" s="78" t="s">
        <v>18</v>
      </c>
    </row>
    <row r="9" spans="1:7" x14ac:dyDescent="0.25">
      <c r="A9" s="49">
        <v>8</v>
      </c>
      <c r="B9" s="78" t="s">
        <v>63</v>
      </c>
    </row>
    <row r="10" spans="1:7" x14ac:dyDescent="0.25">
      <c r="A10" s="49">
        <v>9</v>
      </c>
      <c r="B10" s="79" t="s">
        <v>17</v>
      </c>
    </row>
    <row r="11" spans="1:7" x14ac:dyDescent="0.25">
      <c r="A11" s="49">
        <v>10</v>
      </c>
      <c r="B11" s="78" t="s">
        <v>12</v>
      </c>
    </row>
    <row r="12" spans="1:7" x14ac:dyDescent="0.25">
      <c r="A12" s="49">
        <v>11</v>
      </c>
      <c r="B12" s="78" t="s">
        <v>13</v>
      </c>
    </row>
    <row r="13" spans="1:7" x14ac:dyDescent="0.25">
      <c r="A13" s="49">
        <v>12</v>
      </c>
      <c r="B13" s="78" t="s">
        <v>14</v>
      </c>
      <c r="C13" s="65"/>
      <c r="D13" s="65"/>
      <c r="E13" s="65"/>
      <c r="F13" s="65"/>
      <c r="G13" s="65"/>
    </row>
    <row r="14" spans="1:7" x14ac:dyDescent="0.25">
      <c r="A14" s="49">
        <v>13</v>
      </c>
      <c r="B14" s="66" t="s">
        <v>19</v>
      </c>
    </row>
    <row r="15" spans="1:7" x14ac:dyDescent="0.25">
      <c r="A15" s="49">
        <v>14</v>
      </c>
      <c r="B15" s="78" t="s">
        <v>35</v>
      </c>
    </row>
    <row r="16" spans="1:7" x14ac:dyDescent="0.25">
      <c r="A16" s="49">
        <v>15</v>
      </c>
      <c r="B16" s="78" t="s">
        <v>21</v>
      </c>
    </row>
    <row r="17" spans="1:7" x14ac:dyDescent="0.25">
      <c r="A17" s="49">
        <v>16</v>
      </c>
      <c r="B17" s="78" t="s">
        <v>20</v>
      </c>
    </row>
    <row r="18" spans="1:7" ht="30" x14ac:dyDescent="0.25">
      <c r="A18" s="49">
        <v>17</v>
      </c>
      <c r="B18" s="77" t="s">
        <v>85</v>
      </c>
      <c r="C18" s="66"/>
      <c r="D18" s="66"/>
      <c r="E18" s="66"/>
      <c r="F18" s="66"/>
      <c r="G18" s="66"/>
    </row>
    <row r="19" spans="1:7" ht="30" x14ac:dyDescent="0.25">
      <c r="A19" s="49">
        <v>18</v>
      </c>
      <c r="B19" s="60" t="s">
        <v>38</v>
      </c>
    </row>
    <row r="20" spans="1:7" ht="45" x14ac:dyDescent="0.25">
      <c r="A20" s="49">
        <v>19</v>
      </c>
      <c r="B20" s="60" t="s">
        <v>39</v>
      </c>
    </row>
    <row r="21" spans="1:7" ht="30" x14ac:dyDescent="0.25">
      <c r="A21" s="49">
        <v>20</v>
      </c>
      <c r="B21" s="60" t="s">
        <v>74</v>
      </c>
    </row>
    <row r="22" spans="1:7" ht="30" x14ac:dyDescent="0.25">
      <c r="A22" s="49">
        <v>21</v>
      </c>
      <c r="B22" s="60" t="s">
        <v>40</v>
      </c>
    </row>
    <row r="23" spans="1:7" x14ac:dyDescent="0.25">
      <c r="A23" s="49">
        <v>22</v>
      </c>
      <c r="B23" s="60" t="s">
        <v>41</v>
      </c>
    </row>
    <row r="24" spans="1:7" x14ac:dyDescent="0.25">
      <c r="A24" s="49">
        <v>23</v>
      </c>
      <c r="B24" s="60" t="s">
        <v>42</v>
      </c>
    </row>
    <row r="25" spans="1:7" ht="30" x14ac:dyDescent="0.25">
      <c r="A25" s="49">
        <v>24</v>
      </c>
      <c r="B25" s="60" t="s">
        <v>75</v>
      </c>
    </row>
    <row r="26" spans="1:7" x14ac:dyDescent="0.25">
      <c r="A26" s="49">
        <v>25</v>
      </c>
      <c r="B26" s="60" t="s">
        <v>43</v>
      </c>
    </row>
    <row r="27" spans="1:7" ht="45" x14ac:dyDescent="0.25">
      <c r="A27" s="49">
        <v>26</v>
      </c>
      <c r="B27" s="60" t="s">
        <v>44</v>
      </c>
    </row>
    <row r="28" spans="1:7" ht="30" x14ac:dyDescent="0.25">
      <c r="A28" s="49">
        <v>27</v>
      </c>
      <c r="B28" s="60" t="s">
        <v>45</v>
      </c>
    </row>
    <row r="29" spans="1:7" x14ac:dyDescent="0.25">
      <c r="A29" s="49">
        <v>28</v>
      </c>
      <c r="B29" s="60" t="s">
        <v>46</v>
      </c>
    </row>
    <row r="30" spans="1:7" ht="30" x14ac:dyDescent="0.25">
      <c r="A30" s="49">
        <v>29</v>
      </c>
      <c r="B30" s="60" t="s">
        <v>70</v>
      </c>
    </row>
    <row r="31" spans="1:7" ht="30" x14ac:dyDescent="0.25">
      <c r="A31" s="49">
        <v>30</v>
      </c>
      <c r="B31" s="60" t="s">
        <v>47</v>
      </c>
    </row>
    <row r="32" spans="1:7" x14ac:dyDescent="0.25">
      <c r="A32" s="49">
        <v>31</v>
      </c>
      <c r="B32" s="60" t="s">
        <v>48</v>
      </c>
    </row>
    <row r="33" spans="1:2" x14ac:dyDescent="0.25">
      <c r="A33" s="49">
        <v>32</v>
      </c>
      <c r="B33" s="60" t="s">
        <v>49</v>
      </c>
    </row>
    <row r="34" spans="1:2" ht="30" x14ac:dyDescent="0.25">
      <c r="A34" s="49">
        <v>33</v>
      </c>
      <c r="B34" s="60" t="s">
        <v>50</v>
      </c>
    </row>
    <row r="35" spans="1:2" ht="30" x14ac:dyDescent="0.25">
      <c r="A35" s="49">
        <v>34</v>
      </c>
      <c r="B35" s="60" t="s">
        <v>71</v>
      </c>
    </row>
    <row r="36" spans="1:2" ht="30" x14ac:dyDescent="0.25">
      <c r="A36" s="49">
        <v>35</v>
      </c>
      <c r="B36" s="80" t="s">
        <v>59</v>
      </c>
    </row>
    <row r="37" spans="1:2" x14ac:dyDescent="0.25">
      <c r="A37" s="49">
        <v>36</v>
      </c>
      <c r="B37" s="80" t="s">
        <v>62</v>
      </c>
    </row>
    <row r="38" spans="1:2" ht="30" x14ac:dyDescent="0.25">
      <c r="A38" s="49">
        <v>37</v>
      </c>
      <c r="B38" s="80" t="s">
        <v>60</v>
      </c>
    </row>
    <row r="39" spans="1:2" ht="30" x14ac:dyDescent="0.25">
      <c r="A39" s="49">
        <v>38</v>
      </c>
      <c r="B39" s="80" t="s">
        <v>61</v>
      </c>
    </row>
  </sheetData>
  <sheetProtection algorithmName="SHA-512" hashValue="hX2qba/ytHFCzOTfNRC7vHOh2o6YoMUtYSEeHx1tCWtgW2iYUJJWzVxfuFWvShQa+i7LCtMFLaS0dHGVlmPGsQ==" saltValue="lVVQNZsDtlXqaF6xFeICiQ=="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L26"/>
  <sheetViews>
    <sheetView showGridLines="0" zoomScale="70" zoomScaleNormal="70" zoomScaleSheetLayoutView="85" workbookViewId="0">
      <pane ySplit="3" topLeftCell="A4" activePane="bottomLeft" state="frozen"/>
      <selection activeCell="J7" sqref="J7"/>
      <selection pane="bottomLeft" activeCell="E37" sqref="E37"/>
    </sheetView>
  </sheetViews>
  <sheetFormatPr defaultRowHeight="15" x14ac:dyDescent="0.25"/>
  <cols>
    <col min="1" max="1" width="7" style="12" bestFit="1" customWidth="1"/>
    <col min="2" max="2" width="7.5703125" style="12" bestFit="1" customWidth="1"/>
    <col min="3" max="3" width="104.140625" customWidth="1"/>
    <col min="4" max="4" width="8.140625" style="5" bestFit="1" customWidth="1"/>
    <col min="5" max="5" width="124.28515625" style="60" customWidth="1"/>
    <col min="6" max="6" width="22.85546875" style="9" bestFit="1" customWidth="1"/>
    <col min="7" max="7" width="27.7109375" style="10" bestFit="1" customWidth="1"/>
    <col min="8" max="8" width="21.85546875" style="9" bestFit="1" customWidth="1"/>
    <col min="9" max="9" width="22.7109375" customWidth="1"/>
  </cols>
  <sheetData>
    <row r="1" spans="1:12" s="13" customFormat="1" ht="23.25" customHeight="1" x14ac:dyDescent="0.35">
      <c r="A1" s="49"/>
      <c r="B1" s="49"/>
      <c r="C1" s="19" t="s">
        <v>37</v>
      </c>
      <c r="D1" s="18"/>
      <c r="E1" s="55"/>
      <c r="F1" s="20"/>
      <c r="G1" s="21"/>
      <c r="H1" s="81"/>
      <c r="I1" s="82" t="str" cm="1">
        <f t="array" ref="I1:L1">'Algemene gegevens'!D3:G3</f>
        <v>Europees openbare aanbesteding School- en Kantoormeubilair</v>
      </c>
      <c r="J1" s="13">
        <v>0</v>
      </c>
      <c r="K1" s="13">
        <v>0</v>
      </c>
      <c r="L1" s="13">
        <v>0</v>
      </c>
    </row>
    <row r="2" spans="1:12" s="13" customFormat="1" ht="23.25" customHeight="1" x14ac:dyDescent="0.35">
      <c r="A2" s="49"/>
      <c r="B2" s="49"/>
      <c r="C2" s="19"/>
      <c r="D2" s="18"/>
      <c r="E2" s="55"/>
      <c r="F2" s="20"/>
      <c r="G2" s="21"/>
      <c r="H2" s="20"/>
      <c r="I2" s="22"/>
    </row>
    <row r="3" spans="1:12" ht="23.25" customHeight="1" x14ac:dyDescent="0.25">
      <c r="A3" s="49" t="s">
        <v>72</v>
      </c>
      <c r="B3" s="49" t="s">
        <v>65</v>
      </c>
      <c r="C3" s="53" t="s">
        <v>68</v>
      </c>
      <c r="D3" s="53" t="s">
        <v>28</v>
      </c>
      <c r="E3" s="54" t="s">
        <v>67</v>
      </c>
      <c r="F3" s="83" t="s">
        <v>25</v>
      </c>
      <c r="G3" s="84" t="s">
        <v>24</v>
      </c>
      <c r="H3" s="83" t="s">
        <v>23</v>
      </c>
      <c r="I3" s="53" t="s">
        <v>16</v>
      </c>
    </row>
    <row r="4" spans="1:12" ht="15.75" x14ac:dyDescent="0.25">
      <c r="A4" s="49"/>
      <c r="B4" s="49"/>
      <c r="C4" s="50" t="s">
        <v>82</v>
      </c>
      <c r="D4" s="85"/>
      <c r="E4" s="56"/>
      <c r="F4" s="86"/>
      <c r="G4" s="87"/>
      <c r="H4" s="86"/>
      <c r="I4" s="85"/>
    </row>
    <row r="5" spans="1:12" x14ac:dyDescent="0.25">
      <c r="A5" s="49"/>
      <c r="B5" s="49"/>
      <c r="C5" s="103" t="s">
        <v>87</v>
      </c>
      <c r="D5" s="104"/>
      <c r="E5" s="57"/>
      <c r="F5" s="88"/>
      <c r="G5" s="89"/>
      <c r="H5" s="6"/>
      <c r="I5" s="90"/>
    </row>
    <row r="6" spans="1:12" x14ac:dyDescent="0.25">
      <c r="A6" s="49">
        <v>16</v>
      </c>
      <c r="B6" s="49" t="s">
        <v>117</v>
      </c>
      <c r="C6" s="106" t="s">
        <v>88</v>
      </c>
      <c r="D6" s="107">
        <v>1</v>
      </c>
      <c r="E6" s="37"/>
      <c r="F6" s="51">
        <v>0</v>
      </c>
      <c r="G6" s="52">
        <v>0</v>
      </c>
      <c r="H6" s="6">
        <f t="shared" ref="H6" si="0">F6-(G6*F6)</f>
        <v>0</v>
      </c>
      <c r="I6" s="1">
        <f t="shared" ref="I6:I21" si="1">H6*D6</f>
        <v>0</v>
      </c>
    </row>
    <row r="7" spans="1:12" x14ac:dyDescent="0.25">
      <c r="A7" s="49"/>
      <c r="B7" s="49" t="s">
        <v>118</v>
      </c>
      <c r="C7" s="106" t="s">
        <v>89</v>
      </c>
      <c r="D7" s="107">
        <v>1</v>
      </c>
      <c r="E7" s="37"/>
      <c r="F7" s="51">
        <v>0</v>
      </c>
      <c r="G7" s="52">
        <v>0</v>
      </c>
      <c r="H7" s="6">
        <f t="shared" ref="H7:H21" si="2">F7-(G7*F7)</f>
        <v>0</v>
      </c>
      <c r="I7" s="1">
        <f t="shared" si="1"/>
        <v>0</v>
      </c>
    </row>
    <row r="8" spans="1:12" x14ac:dyDescent="0.25">
      <c r="A8" s="49">
        <v>17</v>
      </c>
      <c r="B8" s="49" t="s">
        <v>119</v>
      </c>
      <c r="C8" s="106" t="s">
        <v>91</v>
      </c>
      <c r="D8" s="107">
        <v>1</v>
      </c>
      <c r="E8" s="37"/>
      <c r="F8" s="51">
        <v>0</v>
      </c>
      <c r="G8" s="52">
        <v>0</v>
      </c>
      <c r="H8" s="6">
        <f t="shared" si="2"/>
        <v>0</v>
      </c>
      <c r="I8" s="1">
        <f t="shared" si="1"/>
        <v>0</v>
      </c>
    </row>
    <row r="9" spans="1:12" x14ac:dyDescent="0.25">
      <c r="A9" s="49"/>
      <c r="B9" s="49" t="s">
        <v>120</v>
      </c>
      <c r="C9" s="106" t="s">
        <v>94</v>
      </c>
      <c r="D9" s="107">
        <v>4</v>
      </c>
      <c r="E9" s="37"/>
      <c r="F9" s="51">
        <v>0</v>
      </c>
      <c r="G9" s="52">
        <v>0</v>
      </c>
      <c r="H9" s="6">
        <f t="shared" si="2"/>
        <v>0</v>
      </c>
      <c r="I9" s="1">
        <f t="shared" si="1"/>
        <v>0</v>
      </c>
    </row>
    <row r="10" spans="1:12" x14ac:dyDescent="0.25">
      <c r="A10" s="49"/>
      <c r="B10" s="49" t="s">
        <v>121</v>
      </c>
      <c r="C10" s="106" t="s">
        <v>95</v>
      </c>
      <c r="D10" s="107">
        <v>4</v>
      </c>
      <c r="E10" s="37"/>
      <c r="F10" s="51">
        <v>0</v>
      </c>
      <c r="G10" s="52">
        <v>0</v>
      </c>
      <c r="H10" s="6">
        <f t="shared" si="2"/>
        <v>0</v>
      </c>
      <c r="I10" s="1">
        <f t="shared" si="1"/>
        <v>0</v>
      </c>
    </row>
    <row r="11" spans="1:12" x14ac:dyDescent="0.25">
      <c r="A11" s="49"/>
      <c r="B11" s="49" t="s">
        <v>122</v>
      </c>
      <c r="C11" s="106" t="s">
        <v>96</v>
      </c>
      <c r="D11" s="107">
        <v>4</v>
      </c>
      <c r="E11" s="37"/>
      <c r="F11" s="51">
        <v>0</v>
      </c>
      <c r="G11" s="52">
        <v>0</v>
      </c>
      <c r="H11" s="6">
        <f t="shared" si="2"/>
        <v>0</v>
      </c>
      <c r="I11" s="1">
        <f t="shared" si="1"/>
        <v>0</v>
      </c>
    </row>
    <row r="12" spans="1:12" x14ac:dyDescent="0.25">
      <c r="A12" s="49">
        <v>18</v>
      </c>
      <c r="B12" s="49" t="s">
        <v>124</v>
      </c>
      <c r="C12" s="106" t="s">
        <v>98</v>
      </c>
      <c r="D12" s="107">
        <v>2</v>
      </c>
      <c r="E12" s="37"/>
      <c r="F12" s="51">
        <v>0</v>
      </c>
      <c r="G12" s="52">
        <v>0</v>
      </c>
      <c r="H12" s="6">
        <f t="shared" si="2"/>
        <v>0</v>
      </c>
      <c r="I12" s="1">
        <f t="shared" si="1"/>
        <v>0</v>
      </c>
    </row>
    <row r="13" spans="1:12" x14ac:dyDescent="0.25">
      <c r="A13" s="49"/>
      <c r="B13" s="49" t="s">
        <v>123</v>
      </c>
      <c r="C13" s="106" t="s">
        <v>99</v>
      </c>
      <c r="D13" s="107">
        <v>10</v>
      </c>
      <c r="E13" s="37"/>
      <c r="F13" s="51">
        <v>0</v>
      </c>
      <c r="G13" s="52">
        <v>0</v>
      </c>
      <c r="H13" s="6">
        <f t="shared" si="2"/>
        <v>0</v>
      </c>
      <c r="I13" s="1">
        <f t="shared" si="1"/>
        <v>0</v>
      </c>
    </row>
    <row r="14" spans="1:12" x14ac:dyDescent="0.25">
      <c r="A14" s="49">
        <v>19</v>
      </c>
      <c r="B14" s="49" t="s">
        <v>125</v>
      </c>
      <c r="C14" s="106" t="s">
        <v>103</v>
      </c>
      <c r="D14" s="107">
        <v>2</v>
      </c>
      <c r="E14" s="37"/>
      <c r="F14" s="51">
        <v>0</v>
      </c>
      <c r="G14" s="52">
        <v>0</v>
      </c>
      <c r="H14" s="6">
        <f t="shared" si="2"/>
        <v>0</v>
      </c>
      <c r="I14" s="1">
        <f t="shared" si="1"/>
        <v>0</v>
      </c>
    </row>
    <row r="15" spans="1:12" x14ac:dyDescent="0.25">
      <c r="A15" s="49"/>
      <c r="B15" s="49" t="s">
        <v>126</v>
      </c>
      <c r="C15" s="106" t="s">
        <v>104</v>
      </c>
      <c r="D15" s="107">
        <v>2</v>
      </c>
      <c r="E15" s="37"/>
      <c r="F15" s="51">
        <v>0</v>
      </c>
      <c r="G15" s="52">
        <v>0</v>
      </c>
      <c r="H15" s="6">
        <f t="shared" si="2"/>
        <v>0</v>
      </c>
      <c r="I15" s="1">
        <f t="shared" si="1"/>
        <v>0</v>
      </c>
    </row>
    <row r="16" spans="1:12" x14ac:dyDescent="0.25">
      <c r="A16" s="49"/>
      <c r="B16" s="49" t="s">
        <v>127</v>
      </c>
      <c r="C16" s="106" t="s">
        <v>105</v>
      </c>
      <c r="D16" s="107">
        <v>2</v>
      </c>
      <c r="E16" s="37"/>
      <c r="F16" s="51">
        <v>0</v>
      </c>
      <c r="G16" s="52">
        <v>0</v>
      </c>
      <c r="H16" s="6">
        <f t="shared" si="2"/>
        <v>0</v>
      </c>
      <c r="I16" s="1">
        <f t="shared" si="1"/>
        <v>0</v>
      </c>
    </row>
    <row r="17" spans="1:9" x14ac:dyDescent="0.25">
      <c r="A17" s="49"/>
      <c r="B17" s="49" t="s">
        <v>128</v>
      </c>
      <c r="C17" s="106" t="s">
        <v>106</v>
      </c>
      <c r="D17" s="107">
        <v>2</v>
      </c>
      <c r="E17" s="37"/>
      <c r="F17" s="51">
        <v>0</v>
      </c>
      <c r="G17" s="52">
        <v>0</v>
      </c>
      <c r="H17" s="6">
        <f t="shared" si="2"/>
        <v>0</v>
      </c>
      <c r="I17" s="1">
        <f t="shared" si="1"/>
        <v>0</v>
      </c>
    </row>
    <row r="18" spans="1:9" x14ac:dyDescent="0.25">
      <c r="A18" s="49"/>
      <c r="B18" s="49" t="s">
        <v>129</v>
      </c>
      <c r="C18" s="106" t="s">
        <v>111</v>
      </c>
      <c r="D18" s="107">
        <v>2</v>
      </c>
      <c r="E18" s="37"/>
      <c r="F18" s="51">
        <v>0</v>
      </c>
      <c r="G18" s="52">
        <v>0</v>
      </c>
      <c r="H18" s="6">
        <f t="shared" si="2"/>
        <v>0</v>
      </c>
      <c r="I18" s="1">
        <f t="shared" si="1"/>
        <v>0</v>
      </c>
    </row>
    <row r="19" spans="1:9" x14ac:dyDescent="0.25">
      <c r="A19" s="49">
        <v>20</v>
      </c>
      <c r="B19" s="49" t="s">
        <v>130</v>
      </c>
      <c r="C19" s="106" t="s">
        <v>98</v>
      </c>
      <c r="D19" s="107">
        <v>4</v>
      </c>
      <c r="E19" s="37"/>
      <c r="F19" s="51">
        <v>0</v>
      </c>
      <c r="G19" s="52">
        <v>0</v>
      </c>
      <c r="H19" s="6">
        <f t="shared" si="2"/>
        <v>0</v>
      </c>
      <c r="I19" s="1">
        <f t="shared" si="1"/>
        <v>0</v>
      </c>
    </row>
    <row r="20" spans="1:9" x14ac:dyDescent="0.25">
      <c r="A20" s="49"/>
      <c r="B20" s="49" t="s">
        <v>131</v>
      </c>
      <c r="C20" s="106" t="s">
        <v>99</v>
      </c>
      <c r="D20" s="107">
        <v>8</v>
      </c>
      <c r="E20" s="37"/>
      <c r="F20" s="51">
        <v>0</v>
      </c>
      <c r="G20" s="52">
        <v>0</v>
      </c>
      <c r="H20" s="6">
        <f t="shared" si="2"/>
        <v>0</v>
      </c>
      <c r="I20" s="1">
        <f t="shared" si="1"/>
        <v>0</v>
      </c>
    </row>
    <row r="21" spans="1:9" x14ac:dyDescent="0.25">
      <c r="A21" s="49"/>
      <c r="B21" s="49" t="s">
        <v>132</v>
      </c>
      <c r="C21" s="106" t="s">
        <v>88</v>
      </c>
      <c r="D21" s="107">
        <v>2</v>
      </c>
      <c r="E21" s="37"/>
      <c r="F21" s="51">
        <v>0</v>
      </c>
      <c r="G21" s="52">
        <v>0</v>
      </c>
      <c r="H21" s="6">
        <f t="shared" si="2"/>
        <v>0</v>
      </c>
      <c r="I21" s="1">
        <f t="shared" si="1"/>
        <v>0</v>
      </c>
    </row>
    <row r="22" spans="1:9" ht="21" x14ac:dyDescent="0.35">
      <c r="A22" s="49"/>
      <c r="B22" s="49"/>
      <c r="C22" s="58"/>
      <c r="D22" s="28"/>
      <c r="E22" s="91"/>
      <c r="F22" s="92"/>
      <c r="G22" s="95"/>
      <c r="H22" s="92"/>
      <c r="I22" s="93"/>
    </row>
    <row r="23" spans="1:9" ht="21" x14ac:dyDescent="0.35">
      <c r="A23" s="49"/>
      <c r="B23" s="49"/>
      <c r="C23" s="94" t="s">
        <v>116</v>
      </c>
      <c r="D23" s="31"/>
      <c r="E23" s="55"/>
      <c r="F23" s="95" t="s">
        <v>76</v>
      </c>
      <c r="G23" s="95"/>
      <c r="H23" s="95"/>
      <c r="I23" s="96">
        <f>SUM(I5:I21)</f>
        <v>0</v>
      </c>
    </row>
    <row r="24" spans="1:9" ht="21" x14ac:dyDescent="0.35">
      <c r="A24" s="49"/>
      <c r="B24" s="49"/>
      <c r="C24" s="94"/>
      <c r="D24" s="31"/>
      <c r="E24" s="55"/>
      <c r="F24" s="95"/>
      <c r="G24" s="95"/>
      <c r="H24" s="95"/>
      <c r="I24" s="96"/>
    </row>
    <row r="25" spans="1:9" ht="21" x14ac:dyDescent="0.35">
      <c r="A25" s="49"/>
      <c r="B25" s="49"/>
      <c r="C25" s="94" t="s">
        <v>84</v>
      </c>
      <c r="D25" s="31"/>
      <c r="E25" s="55"/>
      <c r="F25" s="95" t="s">
        <v>26</v>
      </c>
      <c r="G25" s="95"/>
      <c r="H25" s="95"/>
      <c r="I25" s="96">
        <f>(I23*1.21)-I23</f>
        <v>0</v>
      </c>
    </row>
    <row r="26" spans="1:9" ht="21" x14ac:dyDescent="0.35">
      <c r="A26" s="49"/>
      <c r="B26" s="49"/>
      <c r="C26" s="59"/>
      <c r="D26" s="34"/>
      <c r="E26" s="97"/>
      <c r="F26" s="98" t="s">
        <v>27</v>
      </c>
      <c r="G26" s="98"/>
      <c r="H26" s="98"/>
      <c r="I26" s="99">
        <f>I23+I25</f>
        <v>0</v>
      </c>
    </row>
  </sheetData>
  <sheetProtection algorithmName="SHA-512" hashValue="UXIOPEzUwiP5J3/Nd+pnKmOdiEVQ3u/Q42yhAp8/2kSo2dOrgYvrer9dpSV+NpGgkue6RBAvxfAQ5jOijADKTA==" saltValue="iqF2ycOjuf8WLtFgqpxfSA==" spinCount="100000" sheet="1" objects="1" scenarios="1"/>
  <phoneticPr fontId="13" type="noConversion"/>
  <pageMargins left="0.7" right="0.7" top="0.75" bottom="0.75" header="0.3" footer="0.3"/>
  <pageSetup paperSize="9" scale="44" orientation="landscape" r:id="rId1"/>
  <headerFooter>
    <oddFooter>&amp;L&amp;X1)&amp;X aantallen zijn indicatief</oddFooter>
  </headerFooter>
  <ignoredErrors>
    <ignoredError sqref="H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School- en Kantoormeubilair</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sheetProtection algorithmName="SHA-512" hashValue="bxemmOYDp2J/nftfPjn0DD0eUg0QdOVAynb14S5bz/8j0CnrFXcc8gxjrTr6EMlCew9dCvVV57/NjMbaddJs8Q==" saltValue="WT3SBBBKvE15IeiN7RdFP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5A4-F866-46E4-B8A4-CE834B4CB0DF}">
  <sheetPr>
    <tabColor rgb="FF173583"/>
  </sheetPr>
  <dimension ref="A1:H24"/>
  <sheetViews>
    <sheetView showGridLines="0" zoomScale="70" zoomScaleNormal="70" workbookViewId="0">
      <pane ySplit="3" topLeftCell="A4" activePane="bottomLeft" state="frozen"/>
      <selection pane="bottomLeft" activeCell="I20" sqref="I20"/>
    </sheetView>
  </sheetViews>
  <sheetFormatPr defaultRowHeight="25.5" customHeight="1" x14ac:dyDescent="0.25"/>
  <cols>
    <col min="1" max="1" width="7" style="12" bestFit="1" customWidth="1"/>
    <col min="2" max="2" width="7.5703125" style="12" bestFit="1" customWidth="1"/>
    <col min="3" max="3" width="37.85546875" customWidth="1"/>
    <col min="4" max="4" width="9.140625" style="5" customWidth="1"/>
    <col min="5" max="5" width="167.140625" style="60" customWidth="1"/>
  </cols>
  <sheetData>
    <row r="1" spans="1:8" s="13" customFormat="1" ht="25.5" customHeight="1" x14ac:dyDescent="0.35">
      <c r="A1" s="49"/>
      <c r="B1" s="49"/>
      <c r="C1" s="19" t="s">
        <v>83</v>
      </c>
      <c r="D1" s="100"/>
      <c r="E1" s="101" t="str" cm="1">
        <f t="array" ref="E1:H1">'Algemene gegevens'!D3:G3</f>
        <v>Europees openbare aanbesteding School- en Kantoormeubilair</v>
      </c>
      <c r="F1" s="13">
        <v>0</v>
      </c>
      <c r="G1" s="13">
        <v>0</v>
      </c>
      <c r="H1" s="13">
        <v>0</v>
      </c>
    </row>
    <row r="2" spans="1:8" s="13" customFormat="1" ht="25.5" customHeight="1" x14ac:dyDescent="0.35">
      <c r="A2" s="49"/>
      <c r="B2" s="49"/>
      <c r="C2" s="19"/>
      <c r="D2" s="100"/>
      <c r="E2" s="55"/>
    </row>
    <row r="3" spans="1:8" ht="25.5" customHeight="1" x14ac:dyDescent="0.25">
      <c r="A3" s="49" t="s">
        <v>72</v>
      </c>
      <c r="B3" s="49" t="s">
        <v>65</v>
      </c>
      <c r="C3" s="53" t="s">
        <v>68</v>
      </c>
      <c r="D3" s="53"/>
      <c r="E3" s="54" t="s">
        <v>73</v>
      </c>
    </row>
    <row r="4" spans="1:8" ht="25.5" customHeight="1" x14ac:dyDescent="0.25">
      <c r="A4" s="49"/>
      <c r="B4" s="49"/>
      <c r="C4" s="50" t="s">
        <v>82</v>
      </c>
      <c r="D4" s="102"/>
      <c r="E4" s="56"/>
    </row>
    <row r="5" spans="1:8" ht="25.5" customHeight="1" x14ac:dyDescent="0.25">
      <c r="A5" s="49"/>
      <c r="B5" s="49"/>
      <c r="C5" s="103" t="s">
        <v>87</v>
      </c>
      <c r="D5" s="104"/>
      <c r="E5" s="105"/>
    </row>
    <row r="6" spans="1:8" ht="25.5" customHeight="1" x14ac:dyDescent="0.25">
      <c r="A6" s="49">
        <v>16</v>
      </c>
      <c r="B6" s="49" t="s">
        <v>117</v>
      </c>
      <c r="C6" s="106" t="s">
        <v>88</v>
      </c>
      <c r="D6" s="107">
        <v>1</v>
      </c>
      <c r="E6" s="106" t="s">
        <v>92</v>
      </c>
    </row>
    <row r="7" spans="1:8" ht="25.5" customHeight="1" x14ac:dyDescent="0.25">
      <c r="A7" s="49"/>
      <c r="B7" s="49" t="s">
        <v>118</v>
      </c>
      <c r="C7" s="106" t="s">
        <v>89</v>
      </c>
      <c r="D7" s="107">
        <v>1</v>
      </c>
      <c r="E7" s="105" t="s">
        <v>90</v>
      </c>
    </row>
    <row r="8" spans="1:8" ht="25.5" customHeight="1" x14ac:dyDescent="0.25">
      <c r="A8" s="49">
        <v>17</v>
      </c>
      <c r="B8" s="49" t="s">
        <v>119</v>
      </c>
      <c r="C8" s="106" t="s">
        <v>91</v>
      </c>
      <c r="D8" s="107">
        <v>1</v>
      </c>
      <c r="E8" s="105" t="s">
        <v>93</v>
      </c>
    </row>
    <row r="9" spans="1:8" ht="25.5" customHeight="1" x14ac:dyDescent="0.25">
      <c r="A9" s="49"/>
      <c r="B9" s="49" t="s">
        <v>120</v>
      </c>
      <c r="C9" s="106" t="s">
        <v>94</v>
      </c>
      <c r="D9" s="107">
        <v>4</v>
      </c>
      <c r="E9" s="105" t="s">
        <v>102</v>
      </c>
    </row>
    <row r="10" spans="1:8" ht="25.5" customHeight="1" x14ac:dyDescent="0.25">
      <c r="A10" s="49"/>
      <c r="B10" s="49" t="s">
        <v>121</v>
      </c>
      <c r="C10" s="106" t="s">
        <v>95</v>
      </c>
      <c r="D10" s="107">
        <v>4</v>
      </c>
      <c r="E10" s="105" t="s">
        <v>101</v>
      </c>
    </row>
    <row r="11" spans="1:8" ht="25.5" customHeight="1" x14ac:dyDescent="0.25">
      <c r="A11" s="49"/>
      <c r="B11" s="49" t="s">
        <v>122</v>
      </c>
      <c r="C11" s="106" t="s">
        <v>96</v>
      </c>
      <c r="D11" s="107">
        <v>4</v>
      </c>
      <c r="E11" s="105" t="s">
        <v>97</v>
      </c>
    </row>
    <row r="12" spans="1:8" ht="25.5" customHeight="1" x14ac:dyDescent="0.25">
      <c r="A12" s="49">
        <v>18</v>
      </c>
      <c r="B12" s="49" t="s">
        <v>124</v>
      </c>
      <c r="C12" s="106" t="s">
        <v>98</v>
      </c>
      <c r="D12" s="107">
        <v>2</v>
      </c>
      <c r="E12" s="105" t="s">
        <v>113</v>
      </c>
    </row>
    <row r="13" spans="1:8" ht="25.5" customHeight="1" x14ac:dyDescent="0.25">
      <c r="A13" s="49"/>
      <c r="B13" s="49" t="s">
        <v>123</v>
      </c>
      <c r="C13" s="106" t="s">
        <v>99</v>
      </c>
      <c r="D13" s="107">
        <v>10</v>
      </c>
      <c r="E13" s="105" t="s">
        <v>100</v>
      </c>
    </row>
    <row r="14" spans="1:8" ht="25.5" customHeight="1" x14ac:dyDescent="0.25">
      <c r="A14" s="49">
        <v>19</v>
      </c>
      <c r="B14" s="49" t="s">
        <v>125</v>
      </c>
      <c r="C14" s="106" t="s">
        <v>103</v>
      </c>
      <c r="D14" s="107">
        <v>2</v>
      </c>
      <c r="E14" s="105" t="s">
        <v>107</v>
      </c>
    </row>
    <row r="15" spans="1:8" ht="25.5" customHeight="1" x14ac:dyDescent="0.25">
      <c r="A15" s="49"/>
      <c r="B15" s="49" t="s">
        <v>126</v>
      </c>
      <c r="C15" s="106" t="s">
        <v>104</v>
      </c>
      <c r="D15" s="107">
        <v>2</v>
      </c>
      <c r="E15" s="105" t="s">
        <v>108</v>
      </c>
    </row>
    <row r="16" spans="1:8" ht="25.5" customHeight="1" x14ac:dyDescent="0.25">
      <c r="A16" s="49"/>
      <c r="B16" s="49" t="s">
        <v>127</v>
      </c>
      <c r="C16" s="106" t="s">
        <v>105</v>
      </c>
      <c r="D16" s="107">
        <v>2</v>
      </c>
      <c r="E16" s="105" t="s">
        <v>109</v>
      </c>
    </row>
    <row r="17" spans="1:5" ht="25.5" customHeight="1" x14ac:dyDescent="0.25">
      <c r="A17" s="49"/>
      <c r="B17" s="49" t="s">
        <v>128</v>
      </c>
      <c r="C17" s="106" t="s">
        <v>106</v>
      </c>
      <c r="D17" s="107">
        <v>2</v>
      </c>
      <c r="E17" s="105" t="s">
        <v>110</v>
      </c>
    </row>
    <row r="18" spans="1:5" ht="25.5" customHeight="1" x14ac:dyDescent="0.25">
      <c r="A18" s="49"/>
      <c r="B18" s="49" t="s">
        <v>129</v>
      </c>
      <c r="C18" s="106" t="s">
        <v>111</v>
      </c>
      <c r="D18" s="107">
        <v>2</v>
      </c>
      <c r="E18" s="105" t="s">
        <v>112</v>
      </c>
    </row>
    <row r="19" spans="1:5" ht="25.5" customHeight="1" x14ac:dyDescent="0.25">
      <c r="A19" s="49">
        <v>20</v>
      </c>
      <c r="B19" s="49" t="s">
        <v>130</v>
      </c>
      <c r="C19" s="106" t="s">
        <v>98</v>
      </c>
      <c r="D19" s="107">
        <v>4</v>
      </c>
      <c r="E19" s="105" t="s">
        <v>114</v>
      </c>
    </row>
    <row r="20" spans="1:5" ht="25.5" customHeight="1" x14ac:dyDescent="0.25">
      <c r="A20" s="49"/>
      <c r="B20" s="49" t="s">
        <v>131</v>
      </c>
      <c r="C20" s="106" t="s">
        <v>99</v>
      </c>
      <c r="D20" s="107">
        <v>8</v>
      </c>
      <c r="E20" s="105" t="s">
        <v>100</v>
      </c>
    </row>
    <row r="21" spans="1:5" ht="25.5" customHeight="1" x14ac:dyDescent="0.25">
      <c r="A21" s="49"/>
      <c r="B21" s="49" t="s">
        <v>132</v>
      </c>
      <c r="C21" s="106" t="s">
        <v>88</v>
      </c>
      <c r="D21" s="107">
        <v>2</v>
      </c>
      <c r="E21" s="106" t="s">
        <v>115</v>
      </c>
    </row>
    <row r="22" spans="1:5" ht="25.5" customHeight="1" x14ac:dyDescent="0.25">
      <c r="A22" s="49"/>
      <c r="B22" s="49"/>
      <c r="C22" s="106"/>
      <c r="D22" s="107"/>
      <c r="E22" s="105"/>
    </row>
    <row r="23" spans="1:5" ht="25.5" customHeight="1" x14ac:dyDescent="0.25">
      <c r="A23" s="49"/>
      <c r="B23" s="49"/>
      <c r="C23" s="58"/>
      <c r="D23" s="108"/>
      <c r="E23" s="109"/>
    </row>
    <row r="24" spans="1:5" ht="25.5" customHeight="1" x14ac:dyDescent="0.25">
      <c r="A24" s="49"/>
      <c r="B24" s="49"/>
      <c r="C24" s="59"/>
      <c r="D24" s="110"/>
      <c r="E24" s="111"/>
    </row>
  </sheetData>
  <sheetProtection algorithmName="SHA-512" hashValue="6FlahwcM09yuDUIEK4WfQsgp6f/pUYLqwROM2JYewQmivpl5DBlZNtpnamfhbWMnFV1+7/z84HFBc+zf1GyD2A==" saltValue="Ts6qCh9ORSFq9sWcyLO1Ig==" spinCount="100000" sheet="1" objects="1" scenarios="1"/>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Algemene gegevens</vt:lpstr>
      <vt:lpstr>Algemene Eisen</vt:lpstr>
      <vt:lpstr>Prijzenblad meubilair Perceel 3</vt:lpstr>
      <vt:lpstr>Prijzenblad ontwerp B</vt:lpstr>
      <vt:lpstr>Eisen Meubilair Perceel 3</vt:lpstr>
      <vt:lpstr>'Algemene Eisen'!_Hlk53649832</vt:lpstr>
      <vt:lpstr>'Algemene gegevens'!Afdrukbereik</vt:lpstr>
      <vt:lpstr>'Prijzenblad meubilair Perceel 3'!Afdrukbereik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2023-03-09T15:40:30Z</dcterms:modified>
</cp:coreProperties>
</file>