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Het Streek/Aanbestedingen/Schoonmaak 2023/6. NvI/"/>
    </mc:Choice>
  </mc:AlternateContent>
  <xr:revisionPtr revIDLastSave="277" documentId="8_{E7C8F4ED-F7C0-4AB9-B786-2A3256546F8C}" xr6:coauthVersionLast="47" xr6:coauthVersionMax="47" xr10:uidLastSave="{EAA86EAB-F548-4D1A-90A4-632841BDBD09}"/>
  <bookViews>
    <workbookView xWindow="-108" yWindow="-108" windowWidth="23256" windowHeight="12576" activeTab="1" xr2:uid="{645A4A53-1E74-435E-AFAD-E41ED108E7DA}"/>
  </bookViews>
  <sheets>
    <sheet name="ruimtestaat" sheetId="1" r:id="rId1"/>
    <sheet name="normenblad" sheetId="7" r:id="rId2"/>
    <sheet name="resultaat calculatie" sheetId="13" r:id="rId3"/>
    <sheet name="werkprogramma" sheetId="6" r:id="rId4"/>
  </sheets>
  <definedNames>
    <definedName name="_xlnm._FilterDatabase" localSheetId="0" hidden="1">ruimtestaat!$E$1:$E$494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J4" i="1" s="1"/>
  <c r="K4" i="1" s="1"/>
  <c r="I5" i="1"/>
  <c r="J5" i="1" s="1"/>
  <c r="K5" i="1" s="1"/>
  <c r="I480" i="1"/>
  <c r="J480" i="1" s="1"/>
  <c r="K480" i="1" s="1"/>
  <c r="I479" i="1"/>
  <c r="J479" i="1" s="1"/>
  <c r="K479" i="1" s="1"/>
  <c r="I478" i="1"/>
  <c r="J478" i="1" s="1"/>
  <c r="K478" i="1" s="1"/>
  <c r="I477" i="1"/>
  <c r="J477" i="1" s="1"/>
  <c r="K477" i="1" s="1"/>
  <c r="I476" i="1"/>
  <c r="J476" i="1" s="1"/>
  <c r="K476" i="1" s="1"/>
  <c r="I475" i="1"/>
  <c r="J475" i="1" s="1"/>
  <c r="K475" i="1" s="1"/>
  <c r="I474" i="1"/>
  <c r="J474" i="1" s="1"/>
  <c r="K474" i="1" s="1"/>
  <c r="I473" i="1"/>
  <c r="J473" i="1" s="1"/>
  <c r="K473" i="1" s="1"/>
  <c r="I472" i="1"/>
  <c r="J472" i="1" s="1"/>
  <c r="K472" i="1" s="1"/>
  <c r="I471" i="1"/>
  <c r="J471" i="1" s="1"/>
  <c r="K471" i="1" s="1"/>
  <c r="I470" i="1"/>
  <c r="J470" i="1" s="1"/>
  <c r="K470" i="1" s="1"/>
  <c r="I469" i="1"/>
  <c r="J469" i="1" s="1"/>
  <c r="K469" i="1" s="1"/>
  <c r="I468" i="1"/>
  <c r="J468" i="1" s="1"/>
  <c r="K468" i="1" s="1"/>
  <c r="I467" i="1"/>
  <c r="J467" i="1" s="1"/>
  <c r="K467" i="1" s="1"/>
  <c r="I466" i="1"/>
  <c r="J466" i="1" s="1"/>
  <c r="K466" i="1" s="1"/>
  <c r="I465" i="1"/>
  <c r="J465" i="1" s="1"/>
  <c r="K465" i="1" s="1"/>
  <c r="I464" i="1"/>
  <c r="J464" i="1" s="1"/>
  <c r="K464" i="1" s="1"/>
  <c r="I463" i="1"/>
  <c r="J463" i="1" s="1"/>
  <c r="K463" i="1" s="1"/>
  <c r="I462" i="1"/>
  <c r="J462" i="1" s="1"/>
  <c r="K462" i="1" s="1"/>
  <c r="I461" i="1"/>
  <c r="J461" i="1" s="1"/>
  <c r="K461" i="1" s="1"/>
  <c r="I460" i="1"/>
  <c r="J460" i="1" s="1"/>
  <c r="K460" i="1" s="1"/>
  <c r="I459" i="1"/>
  <c r="J459" i="1" s="1"/>
  <c r="K459" i="1" s="1"/>
  <c r="I458" i="1"/>
  <c r="J458" i="1" s="1"/>
  <c r="K458" i="1" s="1"/>
  <c r="I457" i="1"/>
  <c r="J457" i="1" s="1"/>
  <c r="K457" i="1" s="1"/>
  <c r="I456" i="1"/>
  <c r="J456" i="1" s="1"/>
  <c r="K456" i="1" s="1"/>
  <c r="I455" i="1"/>
  <c r="J455" i="1" s="1"/>
  <c r="K455" i="1" s="1"/>
  <c r="I454" i="1"/>
  <c r="J454" i="1" s="1"/>
  <c r="K454" i="1" s="1"/>
  <c r="I453" i="1"/>
  <c r="J453" i="1" s="1"/>
  <c r="K453" i="1" s="1"/>
  <c r="I452" i="1"/>
  <c r="J452" i="1" s="1"/>
  <c r="K452" i="1" s="1"/>
  <c r="I451" i="1"/>
  <c r="J451" i="1" s="1"/>
  <c r="K451" i="1" s="1"/>
  <c r="I450" i="1"/>
  <c r="J450" i="1" s="1"/>
  <c r="K450" i="1" s="1"/>
  <c r="I449" i="1"/>
  <c r="J449" i="1" s="1"/>
  <c r="K449" i="1" s="1"/>
  <c r="I448" i="1"/>
  <c r="J448" i="1" s="1"/>
  <c r="K448" i="1" s="1"/>
  <c r="I447" i="1"/>
  <c r="J447" i="1" s="1"/>
  <c r="K447" i="1" s="1"/>
  <c r="I446" i="1"/>
  <c r="J446" i="1" s="1"/>
  <c r="K446" i="1" s="1"/>
  <c r="I445" i="1"/>
  <c r="J445" i="1" s="1"/>
  <c r="K445" i="1" s="1"/>
  <c r="I444" i="1"/>
  <c r="J444" i="1" s="1"/>
  <c r="K444" i="1" s="1"/>
  <c r="I443" i="1"/>
  <c r="J443" i="1" s="1"/>
  <c r="K443" i="1" s="1"/>
  <c r="I442" i="1"/>
  <c r="J442" i="1" s="1"/>
  <c r="K442" i="1" s="1"/>
  <c r="I441" i="1"/>
  <c r="J441" i="1" s="1"/>
  <c r="K441" i="1" s="1"/>
  <c r="I440" i="1"/>
  <c r="J440" i="1" s="1"/>
  <c r="K440" i="1" s="1"/>
  <c r="I439" i="1"/>
  <c r="J439" i="1" s="1"/>
  <c r="K439" i="1" s="1"/>
  <c r="I438" i="1"/>
  <c r="J438" i="1" s="1"/>
  <c r="K438" i="1" s="1"/>
  <c r="I437" i="1"/>
  <c r="J437" i="1" s="1"/>
  <c r="K437" i="1" s="1"/>
  <c r="I436" i="1"/>
  <c r="J436" i="1" s="1"/>
  <c r="K436" i="1" s="1"/>
  <c r="I435" i="1"/>
  <c r="J435" i="1" s="1"/>
  <c r="K435" i="1" s="1"/>
  <c r="I434" i="1"/>
  <c r="J434" i="1" s="1"/>
  <c r="K434" i="1" s="1"/>
  <c r="I433" i="1"/>
  <c r="J433" i="1" s="1"/>
  <c r="K433" i="1" s="1"/>
  <c r="I432" i="1"/>
  <c r="J432" i="1" s="1"/>
  <c r="K432" i="1" s="1"/>
  <c r="I431" i="1"/>
  <c r="J431" i="1" s="1"/>
  <c r="K431" i="1" s="1"/>
  <c r="I430" i="1"/>
  <c r="J430" i="1" s="1"/>
  <c r="K430" i="1" s="1"/>
  <c r="I429" i="1"/>
  <c r="J429" i="1" s="1"/>
  <c r="K429" i="1" s="1"/>
  <c r="I428" i="1"/>
  <c r="J428" i="1" s="1"/>
  <c r="K428" i="1" s="1"/>
  <c r="I427" i="1"/>
  <c r="J427" i="1" s="1"/>
  <c r="K427" i="1" s="1"/>
  <c r="I426" i="1"/>
  <c r="J426" i="1" s="1"/>
  <c r="K426" i="1" s="1"/>
  <c r="I424" i="1"/>
  <c r="J424" i="1" s="1"/>
  <c r="K424" i="1" s="1"/>
  <c r="I423" i="1"/>
  <c r="J423" i="1" s="1"/>
  <c r="K423" i="1" s="1"/>
  <c r="I422" i="1"/>
  <c r="J422" i="1" s="1"/>
  <c r="K422" i="1" s="1"/>
  <c r="I421" i="1"/>
  <c r="J421" i="1" s="1"/>
  <c r="K421" i="1" s="1"/>
  <c r="I420" i="1"/>
  <c r="J420" i="1" s="1"/>
  <c r="K420" i="1" s="1"/>
  <c r="I419" i="1"/>
  <c r="J419" i="1" s="1"/>
  <c r="K419" i="1" s="1"/>
  <c r="I418" i="1"/>
  <c r="J418" i="1" s="1"/>
  <c r="K418" i="1" s="1"/>
  <c r="I417" i="1"/>
  <c r="J417" i="1" s="1"/>
  <c r="K417" i="1" s="1"/>
  <c r="I416" i="1"/>
  <c r="J416" i="1" s="1"/>
  <c r="K416" i="1" s="1"/>
  <c r="I415" i="1"/>
  <c r="J415" i="1" s="1"/>
  <c r="K415" i="1" s="1"/>
  <c r="I414" i="1"/>
  <c r="J414" i="1" s="1"/>
  <c r="K414" i="1" s="1"/>
  <c r="I413" i="1"/>
  <c r="J413" i="1" s="1"/>
  <c r="K413" i="1" s="1"/>
  <c r="I412" i="1"/>
  <c r="J412" i="1" s="1"/>
  <c r="K412" i="1" s="1"/>
  <c r="I411" i="1"/>
  <c r="J411" i="1" s="1"/>
  <c r="K411" i="1" s="1"/>
  <c r="I410" i="1"/>
  <c r="J410" i="1" s="1"/>
  <c r="K410" i="1" s="1"/>
  <c r="I409" i="1"/>
  <c r="J409" i="1" s="1"/>
  <c r="K409" i="1" s="1"/>
  <c r="I408" i="1"/>
  <c r="J408" i="1" s="1"/>
  <c r="K408" i="1" s="1"/>
  <c r="I407" i="1"/>
  <c r="J407" i="1" s="1"/>
  <c r="K407" i="1" s="1"/>
  <c r="I406" i="1"/>
  <c r="J406" i="1" s="1"/>
  <c r="K406" i="1" s="1"/>
  <c r="I405" i="1"/>
  <c r="J405" i="1" s="1"/>
  <c r="K405" i="1" s="1"/>
  <c r="I403" i="1"/>
  <c r="J403" i="1" s="1"/>
  <c r="K403" i="1" s="1"/>
  <c r="I402" i="1"/>
  <c r="J402" i="1" s="1"/>
  <c r="K402" i="1" s="1"/>
  <c r="I401" i="1"/>
  <c r="J401" i="1" s="1"/>
  <c r="K401" i="1" s="1"/>
  <c r="I400" i="1"/>
  <c r="J400" i="1" s="1"/>
  <c r="K400" i="1" s="1"/>
  <c r="I399" i="1"/>
  <c r="J399" i="1" s="1"/>
  <c r="K399" i="1" s="1"/>
  <c r="I397" i="1"/>
  <c r="J397" i="1" s="1"/>
  <c r="K397" i="1" s="1"/>
  <c r="I396" i="1"/>
  <c r="J396" i="1" s="1"/>
  <c r="K396" i="1" s="1"/>
  <c r="I395" i="1"/>
  <c r="J395" i="1" s="1"/>
  <c r="K395" i="1" s="1"/>
  <c r="I394" i="1"/>
  <c r="J394" i="1" s="1"/>
  <c r="K394" i="1" s="1"/>
  <c r="I393" i="1"/>
  <c r="J393" i="1" s="1"/>
  <c r="K393" i="1" s="1"/>
  <c r="I392" i="1"/>
  <c r="J392" i="1" s="1"/>
  <c r="K392" i="1" s="1"/>
  <c r="I391" i="1"/>
  <c r="J391" i="1" s="1"/>
  <c r="K391" i="1" s="1"/>
  <c r="I390" i="1"/>
  <c r="J390" i="1" s="1"/>
  <c r="K390" i="1" s="1"/>
  <c r="I389" i="1"/>
  <c r="J389" i="1" s="1"/>
  <c r="K389" i="1" s="1"/>
  <c r="I388" i="1"/>
  <c r="J388" i="1" s="1"/>
  <c r="K388" i="1" s="1"/>
  <c r="I387" i="1"/>
  <c r="J387" i="1" s="1"/>
  <c r="K387" i="1" s="1"/>
  <c r="I386" i="1"/>
  <c r="J386" i="1" s="1"/>
  <c r="K386" i="1" s="1"/>
  <c r="I385" i="1"/>
  <c r="J385" i="1" s="1"/>
  <c r="K385" i="1" s="1"/>
  <c r="I383" i="1"/>
  <c r="J383" i="1" s="1"/>
  <c r="K383" i="1" s="1"/>
  <c r="I382" i="1"/>
  <c r="J382" i="1" s="1"/>
  <c r="K382" i="1" s="1"/>
  <c r="I381" i="1"/>
  <c r="J381" i="1" s="1"/>
  <c r="K381" i="1" s="1"/>
  <c r="I380" i="1"/>
  <c r="J380" i="1" s="1"/>
  <c r="K380" i="1" s="1"/>
  <c r="I379" i="1"/>
  <c r="J379" i="1" s="1"/>
  <c r="K379" i="1" s="1"/>
  <c r="I378" i="1"/>
  <c r="J378" i="1" s="1"/>
  <c r="K378" i="1" s="1"/>
  <c r="I377" i="1"/>
  <c r="J377" i="1" s="1"/>
  <c r="K377" i="1" s="1"/>
  <c r="I376" i="1"/>
  <c r="J376" i="1" s="1"/>
  <c r="K376" i="1" s="1"/>
  <c r="I375" i="1"/>
  <c r="J375" i="1" s="1"/>
  <c r="K375" i="1" s="1"/>
  <c r="I373" i="1"/>
  <c r="J373" i="1" s="1"/>
  <c r="K373" i="1" s="1"/>
  <c r="I372" i="1"/>
  <c r="J372" i="1" s="1"/>
  <c r="K372" i="1" s="1"/>
  <c r="I371" i="1"/>
  <c r="J371" i="1" s="1"/>
  <c r="K371" i="1" s="1"/>
  <c r="I370" i="1"/>
  <c r="J370" i="1" s="1"/>
  <c r="K370" i="1" s="1"/>
  <c r="I368" i="1"/>
  <c r="J368" i="1" s="1"/>
  <c r="K368" i="1" s="1"/>
  <c r="I367" i="1"/>
  <c r="J367" i="1" s="1"/>
  <c r="K367" i="1" s="1"/>
  <c r="I366" i="1"/>
  <c r="J366" i="1" s="1"/>
  <c r="K366" i="1" s="1"/>
  <c r="I364" i="1"/>
  <c r="J364" i="1" s="1"/>
  <c r="K364" i="1" s="1"/>
  <c r="I363" i="1"/>
  <c r="J363" i="1" s="1"/>
  <c r="K363" i="1" s="1"/>
  <c r="I362" i="1"/>
  <c r="J362" i="1" s="1"/>
  <c r="K362" i="1" s="1"/>
  <c r="I361" i="1"/>
  <c r="J361" i="1" s="1"/>
  <c r="K361" i="1" s="1"/>
  <c r="I357" i="1"/>
  <c r="J357" i="1" s="1"/>
  <c r="K357" i="1" s="1"/>
  <c r="I356" i="1"/>
  <c r="J356" i="1" s="1"/>
  <c r="K356" i="1" s="1"/>
  <c r="I355" i="1"/>
  <c r="J355" i="1" s="1"/>
  <c r="K355" i="1" s="1"/>
  <c r="I354" i="1"/>
  <c r="J354" i="1" s="1"/>
  <c r="K354" i="1" s="1"/>
  <c r="I353" i="1"/>
  <c r="J353" i="1" s="1"/>
  <c r="K353" i="1" s="1"/>
  <c r="I352" i="1"/>
  <c r="J352" i="1" s="1"/>
  <c r="K352" i="1" s="1"/>
  <c r="I351" i="1"/>
  <c r="J351" i="1" s="1"/>
  <c r="K351" i="1" s="1"/>
  <c r="I350" i="1"/>
  <c r="J350" i="1" s="1"/>
  <c r="K350" i="1" s="1"/>
  <c r="I349" i="1"/>
  <c r="J349" i="1" s="1"/>
  <c r="K349" i="1" s="1"/>
  <c r="I348" i="1"/>
  <c r="J348" i="1" s="1"/>
  <c r="K348" i="1" s="1"/>
  <c r="I347" i="1"/>
  <c r="J347" i="1" s="1"/>
  <c r="K347" i="1" s="1"/>
  <c r="I346" i="1"/>
  <c r="J346" i="1" s="1"/>
  <c r="K346" i="1" s="1"/>
  <c r="I345" i="1"/>
  <c r="J345" i="1" s="1"/>
  <c r="K345" i="1" s="1"/>
  <c r="I343" i="1"/>
  <c r="J343" i="1" s="1"/>
  <c r="K343" i="1" s="1"/>
  <c r="I342" i="1"/>
  <c r="J342" i="1" s="1"/>
  <c r="K342" i="1" s="1"/>
  <c r="I341" i="1"/>
  <c r="J341" i="1" s="1"/>
  <c r="K341" i="1" s="1"/>
  <c r="I340" i="1"/>
  <c r="J340" i="1" s="1"/>
  <c r="K340" i="1" s="1"/>
  <c r="I339" i="1"/>
  <c r="J339" i="1" s="1"/>
  <c r="K339" i="1" s="1"/>
  <c r="I338" i="1"/>
  <c r="J338" i="1" s="1"/>
  <c r="K338" i="1" s="1"/>
  <c r="I337" i="1"/>
  <c r="J337" i="1" s="1"/>
  <c r="K337" i="1" s="1"/>
  <c r="I336" i="1"/>
  <c r="J336" i="1" s="1"/>
  <c r="K336" i="1" s="1"/>
  <c r="I335" i="1"/>
  <c r="J335" i="1" s="1"/>
  <c r="K335" i="1" s="1"/>
  <c r="I334" i="1"/>
  <c r="J334" i="1" s="1"/>
  <c r="K334" i="1" s="1"/>
  <c r="I333" i="1"/>
  <c r="J333" i="1" s="1"/>
  <c r="K333" i="1" s="1"/>
  <c r="I331" i="1"/>
  <c r="J331" i="1" s="1"/>
  <c r="K331" i="1" s="1"/>
  <c r="I330" i="1"/>
  <c r="J330" i="1" s="1"/>
  <c r="K330" i="1" s="1"/>
  <c r="I329" i="1"/>
  <c r="J329" i="1" s="1"/>
  <c r="K329" i="1" s="1"/>
  <c r="I328" i="1"/>
  <c r="J328" i="1" s="1"/>
  <c r="K328" i="1" s="1"/>
  <c r="I327" i="1"/>
  <c r="J327" i="1" s="1"/>
  <c r="K327" i="1" s="1"/>
  <c r="I326" i="1"/>
  <c r="J326" i="1" s="1"/>
  <c r="K326" i="1" s="1"/>
  <c r="I325" i="1"/>
  <c r="J325" i="1" s="1"/>
  <c r="K325" i="1" s="1"/>
  <c r="I324" i="1"/>
  <c r="J324" i="1" s="1"/>
  <c r="K324" i="1" s="1"/>
  <c r="I323" i="1"/>
  <c r="J323" i="1" s="1"/>
  <c r="K323" i="1" s="1"/>
  <c r="I322" i="1"/>
  <c r="J322" i="1" s="1"/>
  <c r="K322" i="1" s="1"/>
  <c r="I321" i="1"/>
  <c r="J321" i="1" s="1"/>
  <c r="K321" i="1" s="1"/>
  <c r="I320" i="1"/>
  <c r="J320" i="1" s="1"/>
  <c r="K320" i="1" s="1"/>
  <c r="I319" i="1"/>
  <c r="J319" i="1" s="1"/>
  <c r="K319" i="1" s="1"/>
  <c r="I318" i="1"/>
  <c r="J318" i="1" s="1"/>
  <c r="K318" i="1" s="1"/>
  <c r="I317" i="1"/>
  <c r="J317" i="1" s="1"/>
  <c r="K317" i="1" s="1"/>
  <c r="I316" i="1"/>
  <c r="J316" i="1" s="1"/>
  <c r="K316" i="1" s="1"/>
  <c r="I315" i="1"/>
  <c r="J315" i="1" s="1"/>
  <c r="K315" i="1" s="1"/>
  <c r="I314" i="1"/>
  <c r="J314" i="1" s="1"/>
  <c r="K314" i="1" s="1"/>
  <c r="I313" i="1"/>
  <c r="J313" i="1" s="1"/>
  <c r="K313" i="1" s="1"/>
  <c r="I312" i="1"/>
  <c r="J312" i="1" s="1"/>
  <c r="K312" i="1" s="1"/>
  <c r="I311" i="1"/>
  <c r="J311" i="1" s="1"/>
  <c r="K311" i="1" s="1"/>
  <c r="I310" i="1"/>
  <c r="J310" i="1" s="1"/>
  <c r="K310" i="1" s="1"/>
  <c r="I309" i="1"/>
  <c r="J309" i="1" s="1"/>
  <c r="K309" i="1" s="1"/>
  <c r="I308" i="1"/>
  <c r="J308" i="1" s="1"/>
  <c r="K308" i="1" s="1"/>
  <c r="I307" i="1"/>
  <c r="J307" i="1" s="1"/>
  <c r="K307" i="1" s="1"/>
  <c r="I306" i="1"/>
  <c r="J306" i="1" s="1"/>
  <c r="K306" i="1" s="1"/>
  <c r="I305" i="1"/>
  <c r="J305" i="1" s="1"/>
  <c r="K305" i="1" s="1"/>
  <c r="I304" i="1"/>
  <c r="J304" i="1" s="1"/>
  <c r="K304" i="1" s="1"/>
  <c r="I303" i="1"/>
  <c r="J303" i="1" s="1"/>
  <c r="K303" i="1" s="1"/>
  <c r="I302" i="1"/>
  <c r="J302" i="1" s="1"/>
  <c r="K302" i="1" s="1"/>
  <c r="I301" i="1"/>
  <c r="J301" i="1" s="1"/>
  <c r="K301" i="1" s="1"/>
  <c r="I300" i="1"/>
  <c r="J300" i="1" s="1"/>
  <c r="K300" i="1" s="1"/>
  <c r="I299" i="1"/>
  <c r="J299" i="1" s="1"/>
  <c r="K299" i="1" s="1"/>
  <c r="I298" i="1"/>
  <c r="J298" i="1" s="1"/>
  <c r="K298" i="1" s="1"/>
  <c r="I297" i="1"/>
  <c r="J297" i="1" s="1"/>
  <c r="K297" i="1" s="1"/>
  <c r="I296" i="1"/>
  <c r="J296" i="1" s="1"/>
  <c r="K296" i="1" s="1"/>
  <c r="I295" i="1"/>
  <c r="J295" i="1" s="1"/>
  <c r="K295" i="1" s="1"/>
  <c r="I292" i="1"/>
  <c r="J292" i="1" s="1"/>
  <c r="K292" i="1" s="1"/>
  <c r="I291" i="1"/>
  <c r="J291" i="1" s="1"/>
  <c r="K291" i="1" s="1"/>
  <c r="I290" i="1"/>
  <c r="J290" i="1" s="1"/>
  <c r="K290" i="1" s="1"/>
  <c r="I289" i="1"/>
  <c r="J289" i="1" s="1"/>
  <c r="K289" i="1" s="1"/>
  <c r="I288" i="1"/>
  <c r="J288" i="1" s="1"/>
  <c r="K288" i="1" s="1"/>
  <c r="I287" i="1"/>
  <c r="J287" i="1" s="1"/>
  <c r="K287" i="1" s="1"/>
  <c r="I286" i="1"/>
  <c r="J286" i="1" s="1"/>
  <c r="K286" i="1" s="1"/>
  <c r="I285" i="1"/>
  <c r="J285" i="1" s="1"/>
  <c r="K285" i="1" s="1"/>
  <c r="I284" i="1"/>
  <c r="J284" i="1" s="1"/>
  <c r="K284" i="1" s="1"/>
  <c r="I283" i="1"/>
  <c r="J283" i="1" s="1"/>
  <c r="K283" i="1" s="1"/>
  <c r="I282" i="1"/>
  <c r="J282" i="1" s="1"/>
  <c r="K282" i="1" s="1"/>
  <c r="I281" i="1"/>
  <c r="J281" i="1" s="1"/>
  <c r="K281" i="1" s="1"/>
  <c r="I280" i="1"/>
  <c r="J280" i="1" s="1"/>
  <c r="K280" i="1" s="1"/>
  <c r="I279" i="1"/>
  <c r="J279" i="1" s="1"/>
  <c r="K279" i="1" s="1"/>
  <c r="I278" i="1"/>
  <c r="J278" i="1" s="1"/>
  <c r="K278" i="1" s="1"/>
  <c r="I277" i="1"/>
  <c r="J277" i="1" s="1"/>
  <c r="K277" i="1" s="1"/>
  <c r="I276" i="1"/>
  <c r="J276" i="1" s="1"/>
  <c r="K276" i="1" s="1"/>
  <c r="I275" i="1"/>
  <c r="J275" i="1" s="1"/>
  <c r="K275" i="1" s="1"/>
  <c r="I274" i="1"/>
  <c r="J274" i="1" s="1"/>
  <c r="K274" i="1" s="1"/>
  <c r="I273" i="1"/>
  <c r="J273" i="1" s="1"/>
  <c r="K273" i="1" s="1"/>
  <c r="I272" i="1"/>
  <c r="J272" i="1" s="1"/>
  <c r="K272" i="1" s="1"/>
  <c r="I271" i="1"/>
  <c r="J271" i="1" s="1"/>
  <c r="K271" i="1" s="1"/>
  <c r="I270" i="1"/>
  <c r="J270" i="1" s="1"/>
  <c r="K270" i="1" s="1"/>
  <c r="I269" i="1"/>
  <c r="J269" i="1" s="1"/>
  <c r="K269" i="1" s="1"/>
  <c r="I268" i="1"/>
  <c r="J268" i="1" s="1"/>
  <c r="K268" i="1" s="1"/>
  <c r="I267" i="1"/>
  <c r="J267" i="1" s="1"/>
  <c r="K267" i="1" s="1"/>
  <c r="I266" i="1"/>
  <c r="J266" i="1" s="1"/>
  <c r="K266" i="1" s="1"/>
  <c r="I265" i="1"/>
  <c r="J265" i="1" s="1"/>
  <c r="K265" i="1" s="1"/>
  <c r="I264" i="1"/>
  <c r="J264" i="1" s="1"/>
  <c r="K264" i="1" s="1"/>
  <c r="I263" i="1"/>
  <c r="J263" i="1" s="1"/>
  <c r="K263" i="1" s="1"/>
  <c r="I262" i="1"/>
  <c r="J262" i="1" s="1"/>
  <c r="K262" i="1" s="1"/>
  <c r="I261" i="1"/>
  <c r="J261" i="1" s="1"/>
  <c r="K261" i="1" s="1"/>
  <c r="I260" i="1"/>
  <c r="J260" i="1" s="1"/>
  <c r="K260" i="1" s="1"/>
  <c r="I259" i="1"/>
  <c r="J259" i="1" s="1"/>
  <c r="K259" i="1" s="1"/>
  <c r="I258" i="1"/>
  <c r="J258" i="1" s="1"/>
  <c r="K258" i="1" s="1"/>
  <c r="I257" i="1"/>
  <c r="J257" i="1" s="1"/>
  <c r="K257" i="1" s="1"/>
  <c r="I256" i="1"/>
  <c r="J256" i="1" s="1"/>
  <c r="K256" i="1" s="1"/>
  <c r="I255" i="1"/>
  <c r="J255" i="1" s="1"/>
  <c r="K255" i="1" s="1"/>
  <c r="I254" i="1"/>
  <c r="J254" i="1" s="1"/>
  <c r="K254" i="1" s="1"/>
  <c r="I253" i="1"/>
  <c r="J253" i="1" s="1"/>
  <c r="K253" i="1" s="1"/>
  <c r="I252" i="1"/>
  <c r="J252" i="1" s="1"/>
  <c r="K252" i="1" s="1"/>
  <c r="I251" i="1"/>
  <c r="J251" i="1" s="1"/>
  <c r="K251" i="1" s="1"/>
  <c r="I250" i="1"/>
  <c r="J250" i="1" s="1"/>
  <c r="K250" i="1" s="1"/>
  <c r="I249" i="1"/>
  <c r="J249" i="1" s="1"/>
  <c r="K249" i="1" s="1"/>
  <c r="I248" i="1"/>
  <c r="J248" i="1" s="1"/>
  <c r="K248" i="1" s="1"/>
  <c r="I247" i="1"/>
  <c r="J247" i="1" s="1"/>
  <c r="K247" i="1" s="1"/>
  <c r="I246" i="1"/>
  <c r="J246" i="1" s="1"/>
  <c r="K246" i="1" s="1"/>
  <c r="I245" i="1"/>
  <c r="J245" i="1" s="1"/>
  <c r="K245" i="1" s="1"/>
  <c r="I244" i="1"/>
  <c r="J244" i="1" s="1"/>
  <c r="K244" i="1" s="1"/>
  <c r="I243" i="1"/>
  <c r="J243" i="1" s="1"/>
  <c r="K243" i="1" s="1"/>
  <c r="I242" i="1"/>
  <c r="J242" i="1" s="1"/>
  <c r="K242" i="1" s="1"/>
  <c r="I241" i="1"/>
  <c r="J241" i="1" s="1"/>
  <c r="K241" i="1" s="1"/>
  <c r="I240" i="1"/>
  <c r="J240" i="1" s="1"/>
  <c r="K240" i="1" s="1"/>
  <c r="I239" i="1"/>
  <c r="J239" i="1" s="1"/>
  <c r="K239" i="1" s="1"/>
  <c r="I238" i="1"/>
  <c r="J238" i="1" s="1"/>
  <c r="K238" i="1" s="1"/>
  <c r="I237" i="1"/>
  <c r="J237" i="1" s="1"/>
  <c r="K237" i="1" s="1"/>
  <c r="I235" i="1"/>
  <c r="J235" i="1" s="1"/>
  <c r="K235" i="1" s="1"/>
  <c r="I234" i="1"/>
  <c r="J234" i="1" s="1"/>
  <c r="K234" i="1" s="1"/>
  <c r="I233" i="1"/>
  <c r="J233" i="1" s="1"/>
  <c r="K233" i="1" s="1"/>
  <c r="I232" i="1"/>
  <c r="J232" i="1" s="1"/>
  <c r="K232" i="1" s="1"/>
  <c r="I231" i="1"/>
  <c r="J231" i="1" s="1"/>
  <c r="K231" i="1" s="1"/>
  <c r="I230" i="1"/>
  <c r="J230" i="1" s="1"/>
  <c r="K230" i="1" s="1"/>
  <c r="I229" i="1"/>
  <c r="J229" i="1" s="1"/>
  <c r="K229" i="1" s="1"/>
  <c r="I228" i="1"/>
  <c r="J228" i="1" s="1"/>
  <c r="K228" i="1" s="1"/>
  <c r="I227" i="1"/>
  <c r="J227" i="1" s="1"/>
  <c r="K227" i="1" s="1"/>
  <c r="I226" i="1"/>
  <c r="J226" i="1" s="1"/>
  <c r="K226" i="1" s="1"/>
  <c r="I225" i="1"/>
  <c r="J225" i="1" s="1"/>
  <c r="K225" i="1" s="1"/>
  <c r="I224" i="1"/>
  <c r="J224" i="1" s="1"/>
  <c r="K224" i="1" s="1"/>
  <c r="I223" i="1"/>
  <c r="J223" i="1" s="1"/>
  <c r="K223" i="1" s="1"/>
  <c r="I222" i="1"/>
  <c r="J222" i="1" s="1"/>
  <c r="K222" i="1" s="1"/>
  <c r="I221" i="1"/>
  <c r="J221" i="1" s="1"/>
  <c r="K221" i="1" s="1"/>
  <c r="I220" i="1"/>
  <c r="J220" i="1" s="1"/>
  <c r="K220" i="1" s="1"/>
  <c r="I219" i="1"/>
  <c r="J219" i="1" s="1"/>
  <c r="K219" i="1" s="1"/>
  <c r="I218" i="1"/>
  <c r="J218" i="1" s="1"/>
  <c r="K218" i="1" s="1"/>
  <c r="I217" i="1"/>
  <c r="J217" i="1" s="1"/>
  <c r="K217" i="1" s="1"/>
  <c r="I216" i="1"/>
  <c r="J216" i="1" s="1"/>
  <c r="K216" i="1" s="1"/>
  <c r="I215" i="1"/>
  <c r="J215" i="1" s="1"/>
  <c r="K215" i="1" s="1"/>
  <c r="I214" i="1"/>
  <c r="J214" i="1" s="1"/>
  <c r="K214" i="1" s="1"/>
  <c r="I213" i="1"/>
  <c r="J213" i="1" s="1"/>
  <c r="K213" i="1" s="1"/>
  <c r="I212" i="1"/>
  <c r="J212" i="1" s="1"/>
  <c r="K212" i="1" s="1"/>
  <c r="I211" i="1"/>
  <c r="J211" i="1" s="1"/>
  <c r="K211" i="1" s="1"/>
  <c r="I210" i="1"/>
  <c r="J210" i="1" s="1"/>
  <c r="K210" i="1" s="1"/>
  <c r="I209" i="1"/>
  <c r="J209" i="1" s="1"/>
  <c r="K209" i="1" s="1"/>
  <c r="I208" i="1"/>
  <c r="J208" i="1" s="1"/>
  <c r="K208" i="1" s="1"/>
  <c r="I207" i="1"/>
  <c r="J207" i="1" s="1"/>
  <c r="K207" i="1" s="1"/>
  <c r="I206" i="1"/>
  <c r="J206" i="1" s="1"/>
  <c r="K206" i="1" s="1"/>
  <c r="I205" i="1"/>
  <c r="J205" i="1" s="1"/>
  <c r="K205" i="1" s="1"/>
  <c r="L480" i="1" s="1"/>
  <c r="B5" i="13" s="1"/>
  <c r="I204" i="1"/>
  <c r="J204" i="1" s="1"/>
  <c r="K204" i="1" s="1"/>
  <c r="I203" i="1"/>
  <c r="J203" i="1" s="1"/>
  <c r="K203" i="1" s="1"/>
  <c r="I202" i="1"/>
  <c r="J202" i="1" s="1"/>
  <c r="K202" i="1" s="1"/>
  <c r="I201" i="1"/>
  <c r="J201" i="1" s="1"/>
  <c r="K201" i="1" s="1"/>
  <c r="I200" i="1"/>
  <c r="J200" i="1" s="1"/>
  <c r="K200" i="1" s="1"/>
  <c r="I199" i="1"/>
  <c r="J199" i="1" s="1"/>
  <c r="K199" i="1" s="1"/>
  <c r="I198" i="1"/>
  <c r="J198" i="1" s="1"/>
  <c r="K198" i="1" s="1"/>
  <c r="I197" i="1"/>
  <c r="J197" i="1" s="1"/>
  <c r="K197" i="1" s="1"/>
  <c r="I196" i="1"/>
  <c r="J196" i="1" s="1"/>
  <c r="K196" i="1" s="1"/>
  <c r="I195" i="1"/>
  <c r="J195" i="1" s="1"/>
  <c r="K195" i="1" s="1"/>
  <c r="I194" i="1"/>
  <c r="J194" i="1" s="1"/>
  <c r="K194" i="1" s="1"/>
  <c r="I193" i="1"/>
  <c r="J193" i="1" s="1"/>
  <c r="K193" i="1" s="1"/>
  <c r="I192" i="1"/>
  <c r="J192" i="1" s="1"/>
  <c r="K192" i="1" s="1"/>
  <c r="I191" i="1"/>
  <c r="J191" i="1" s="1"/>
  <c r="K191" i="1" s="1"/>
  <c r="I190" i="1"/>
  <c r="J190" i="1" s="1"/>
  <c r="K190" i="1" s="1"/>
  <c r="I189" i="1"/>
  <c r="J189" i="1" s="1"/>
  <c r="K189" i="1" s="1"/>
  <c r="I188" i="1"/>
  <c r="J188" i="1" s="1"/>
  <c r="K188" i="1" s="1"/>
  <c r="I187" i="1"/>
  <c r="J187" i="1" s="1"/>
  <c r="K187" i="1" s="1"/>
  <c r="I186" i="1"/>
  <c r="J186" i="1" s="1"/>
  <c r="K186" i="1" s="1"/>
  <c r="I185" i="1"/>
  <c r="J185" i="1" s="1"/>
  <c r="K185" i="1" s="1"/>
  <c r="I184" i="1"/>
  <c r="J184" i="1" s="1"/>
  <c r="K184" i="1" s="1"/>
  <c r="I183" i="1"/>
  <c r="J183" i="1" s="1"/>
  <c r="K183" i="1" s="1"/>
  <c r="I182" i="1"/>
  <c r="J182" i="1" s="1"/>
  <c r="K182" i="1" s="1"/>
  <c r="I181" i="1"/>
  <c r="J181" i="1" s="1"/>
  <c r="K181" i="1" s="1"/>
  <c r="I180" i="1"/>
  <c r="J180" i="1" s="1"/>
  <c r="K180" i="1" s="1"/>
  <c r="I179" i="1"/>
  <c r="J179" i="1" s="1"/>
  <c r="K179" i="1" s="1"/>
  <c r="I178" i="1"/>
  <c r="J178" i="1" s="1"/>
  <c r="K178" i="1" s="1"/>
  <c r="I177" i="1"/>
  <c r="J177" i="1" s="1"/>
  <c r="K177" i="1" s="1"/>
  <c r="I176" i="1"/>
  <c r="J176" i="1" s="1"/>
  <c r="K176" i="1" s="1"/>
  <c r="I175" i="1"/>
  <c r="J175" i="1" s="1"/>
  <c r="K175" i="1" s="1"/>
  <c r="I174" i="1"/>
  <c r="J174" i="1" s="1"/>
  <c r="K174" i="1" s="1"/>
  <c r="I173" i="1"/>
  <c r="J173" i="1" s="1"/>
  <c r="K173" i="1" s="1"/>
  <c r="I172" i="1"/>
  <c r="J172" i="1" s="1"/>
  <c r="K172" i="1" s="1"/>
  <c r="I171" i="1"/>
  <c r="J171" i="1" s="1"/>
  <c r="K171" i="1" s="1"/>
  <c r="I170" i="1"/>
  <c r="J170" i="1" s="1"/>
  <c r="K170" i="1" s="1"/>
  <c r="I169" i="1"/>
  <c r="J169" i="1" s="1"/>
  <c r="K169" i="1" s="1"/>
  <c r="I168" i="1"/>
  <c r="J168" i="1" s="1"/>
  <c r="K168" i="1" s="1"/>
  <c r="I167" i="1"/>
  <c r="J167" i="1" s="1"/>
  <c r="K167" i="1" s="1"/>
  <c r="I166" i="1"/>
  <c r="J166" i="1" s="1"/>
  <c r="K166" i="1" s="1"/>
  <c r="I165" i="1"/>
  <c r="J165" i="1" s="1"/>
  <c r="K165" i="1" s="1"/>
  <c r="I164" i="1"/>
  <c r="J164" i="1" s="1"/>
  <c r="K164" i="1" s="1"/>
  <c r="I163" i="1"/>
  <c r="J163" i="1" s="1"/>
  <c r="K163" i="1" s="1"/>
  <c r="I162" i="1"/>
  <c r="J162" i="1" s="1"/>
  <c r="K162" i="1" s="1"/>
  <c r="I161" i="1"/>
  <c r="J161" i="1" s="1"/>
  <c r="K161" i="1" s="1"/>
  <c r="I160" i="1"/>
  <c r="J160" i="1" s="1"/>
  <c r="K160" i="1" s="1"/>
  <c r="I159" i="1"/>
  <c r="J159" i="1" s="1"/>
  <c r="K159" i="1" s="1"/>
  <c r="I158" i="1"/>
  <c r="J158" i="1" s="1"/>
  <c r="K158" i="1" s="1"/>
  <c r="I157" i="1"/>
  <c r="J157" i="1" s="1"/>
  <c r="K157" i="1" s="1"/>
  <c r="I156" i="1"/>
  <c r="J156" i="1" s="1"/>
  <c r="K156" i="1" s="1"/>
  <c r="I155" i="1"/>
  <c r="J155" i="1" s="1"/>
  <c r="K155" i="1" s="1"/>
  <c r="I154" i="1"/>
  <c r="J154" i="1" s="1"/>
  <c r="K154" i="1" s="1"/>
  <c r="I153" i="1"/>
  <c r="J153" i="1" s="1"/>
  <c r="K153" i="1" s="1"/>
  <c r="I152" i="1"/>
  <c r="J152" i="1" s="1"/>
  <c r="K152" i="1" s="1"/>
  <c r="I151" i="1"/>
  <c r="J151" i="1" s="1"/>
  <c r="K151" i="1" s="1"/>
  <c r="I150" i="1"/>
  <c r="J150" i="1" s="1"/>
  <c r="K150" i="1" s="1"/>
  <c r="I149" i="1"/>
  <c r="J149" i="1" s="1"/>
  <c r="K149" i="1" s="1"/>
  <c r="I148" i="1"/>
  <c r="J148" i="1" s="1"/>
  <c r="K148" i="1" s="1"/>
  <c r="I147" i="1"/>
  <c r="J147" i="1" s="1"/>
  <c r="K147" i="1" s="1"/>
  <c r="I146" i="1"/>
  <c r="J146" i="1" s="1"/>
  <c r="K146" i="1" s="1"/>
  <c r="I145" i="1"/>
  <c r="J145" i="1" s="1"/>
  <c r="K145" i="1" s="1"/>
  <c r="I144" i="1"/>
  <c r="J144" i="1" s="1"/>
  <c r="K144" i="1" s="1"/>
  <c r="I143" i="1"/>
  <c r="J143" i="1" s="1"/>
  <c r="K143" i="1" s="1"/>
  <c r="I142" i="1"/>
  <c r="J142" i="1" s="1"/>
  <c r="K142" i="1" s="1"/>
  <c r="I141" i="1"/>
  <c r="J141" i="1" s="1"/>
  <c r="K141" i="1" s="1"/>
  <c r="I140" i="1"/>
  <c r="J140" i="1" s="1"/>
  <c r="K140" i="1" s="1"/>
  <c r="I139" i="1"/>
  <c r="J139" i="1" s="1"/>
  <c r="K139" i="1" s="1"/>
  <c r="I138" i="1"/>
  <c r="J138" i="1" s="1"/>
  <c r="K138" i="1" s="1"/>
  <c r="I137" i="1"/>
  <c r="J137" i="1" s="1"/>
  <c r="K137" i="1" s="1"/>
  <c r="I136" i="1"/>
  <c r="J136" i="1" s="1"/>
  <c r="K136" i="1" s="1"/>
  <c r="I135" i="1"/>
  <c r="J135" i="1" s="1"/>
  <c r="K135" i="1" s="1"/>
  <c r="I134" i="1"/>
  <c r="J134" i="1" s="1"/>
  <c r="K134" i="1" s="1"/>
  <c r="I133" i="1"/>
  <c r="J133" i="1" s="1"/>
  <c r="K133" i="1" s="1"/>
  <c r="I132" i="1"/>
  <c r="J132" i="1" s="1"/>
  <c r="K132" i="1" s="1"/>
  <c r="I131" i="1"/>
  <c r="J131" i="1" s="1"/>
  <c r="K131" i="1" s="1"/>
  <c r="I130" i="1"/>
  <c r="J130" i="1" s="1"/>
  <c r="K130" i="1" s="1"/>
  <c r="I129" i="1"/>
  <c r="J129" i="1" s="1"/>
  <c r="K129" i="1" s="1"/>
  <c r="I128" i="1"/>
  <c r="J128" i="1" s="1"/>
  <c r="K128" i="1" s="1"/>
  <c r="I127" i="1"/>
  <c r="J127" i="1" s="1"/>
  <c r="K127" i="1" s="1"/>
  <c r="I126" i="1"/>
  <c r="J126" i="1" s="1"/>
  <c r="K126" i="1" s="1"/>
  <c r="I124" i="1"/>
  <c r="J124" i="1" s="1"/>
  <c r="K124" i="1" s="1"/>
  <c r="I123" i="1"/>
  <c r="J123" i="1" s="1"/>
  <c r="K123" i="1" s="1"/>
  <c r="I122" i="1"/>
  <c r="J122" i="1" s="1"/>
  <c r="K122" i="1" s="1"/>
  <c r="I121" i="1"/>
  <c r="J121" i="1" s="1"/>
  <c r="K121" i="1" s="1"/>
  <c r="I120" i="1"/>
  <c r="J120" i="1" s="1"/>
  <c r="K120" i="1" s="1"/>
  <c r="I119" i="1"/>
  <c r="J119" i="1" s="1"/>
  <c r="K119" i="1" s="1"/>
  <c r="I118" i="1"/>
  <c r="J118" i="1" s="1"/>
  <c r="K118" i="1" s="1"/>
  <c r="I117" i="1"/>
  <c r="J117" i="1" s="1"/>
  <c r="K117" i="1" s="1"/>
  <c r="I116" i="1"/>
  <c r="J116" i="1" s="1"/>
  <c r="K116" i="1" s="1"/>
  <c r="I115" i="1"/>
  <c r="J115" i="1" s="1"/>
  <c r="K115" i="1" s="1"/>
  <c r="I114" i="1"/>
  <c r="J114" i="1" s="1"/>
  <c r="K114" i="1" s="1"/>
  <c r="I113" i="1"/>
  <c r="J113" i="1" s="1"/>
  <c r="K113" i="1" s="1"/>
  <c r="I112" i="1"/>
  <c r="J112" i="1" s="1"/>
  <c r="K112" i="1" s="1"/>
  <c r="I111" i="1"/>
  <c r="J111" i="1" s="1"/>
  <c r="K111" i="1" s="1"/>
  <c r="I110" i="1"/>
  <c r="J110" i="1" s="1"/>
  <c r="K110" i="1" s="1"/>
  <c r="I109" i="1"/>
  <c r="J109" i="1" s="1"/>
  <c r="K109" i="1" s="1"/>
  <c r="I108" i="1"/>
  <c r="J108" i="1" s="1"/>
  <c r="K108" i="1" s="1"/>
  <c r="I107" i="1"/>
  <c r="J107" i="1" s="1"/>
  <c r="K107" i="1" s="1"/>
  <c r="I106" i="1"/>
  <c r="J106" i="1" s="1"/>
  <c r="K106" i="1" s="1"/>
  <c r="I105" i="1"/>
  <c r="J105" i="1" s="1"/>
  <c r="K105" i="1" s="1"/>
  <c r="I104" i="1"/>
  <c r="J104" i="1" s="1"/>
  <c r="K104" i="1" s="1"/>
  <c r="I103" i="1"/>
  <c r="J103" i="1" s="1"/>
  <c r="K103" i="1" s="1"/>
  <c r="I102" i="1"/>
  <c r="J102" i="1" s="1"/>
  <c r="K102" i="1" s="1"/>
  <c r="I101" i="1"/>
  <c r="J101" i="1" s="1"/>
  <c r="K101" i="1" s="1"/>
  <c r="I100" i="1"/>
  <c r="J100" i="1" s="1"/>
  <c r="K100" i="1" s="1"/>
  <c r="I99" i="1"/>
  <c r="J99" i="1" s="1"/>
  <c r="K99" i="1" s="1"/>
  <c r="I98" i="1"/>
  <c r="J98" i="1" s="1"/>
  <c r="K98" i="1" s="1"/>
  <c r="I97" i="1"/>
  <c r="J97" i="1" s="1"/>
  <c r="K97" i="1" s="1"/>
  <c r="I96" i="1"/>
  <c r="J96" i="1" s="1"/>
  <c r="K96" i="1" s="1"/>
  <c r="I95" i="1"/>
  <c r="J95" i="1" s="1"/>
  <c r="K95" i="1" s="1"/>
  <c r="I94" i="1"/>
  <c r="J94" i="1" s="1"/>
  <c r="K94" i="1" s="1"/>
  <c r="I93" i="1"/>
  <c r="J93" i="1" s="1"/>
  <c r="K93" i="1" s="1"/>
  <c r="I92" i="1"/>
  <c r="J92" i="1" s="1"/>
  <c r="K92" i="1" s="1"/>
  <c r="I91" i="1"/>
  <c r="J91" i="1" s="1"/>
  <c r="K91" i="1" s="1"/>
  <c r="I90" i="1"/>
  <c r="J90" i="1" s="1"/>
  <c r="K90" i="1" s="1"/>
  <c r="I89" i="1"/>
  <c r="J89" i="1" s="1"/>
  <c r="K89" i="1" s="1"/>
  <c r="I88" i="1"/>
  <c r="J88" i="1" s="1"/>
  <c r="K88" i="1" s="1"/>
  <c r="I87" i="1"/>
  <c r="J87" i="1" s="1"/>
  <c r="K87" i="1" s="1"/>
  <c r="I86" i="1"/>
  <c r="J86" i="1" s="1"/>
  <c r="K86" i="1" s="1"/>
  <c r="I85" i="1"/>
  <c r="J85" i="1" s="1"/>
  <c r="K85" i="1" s="1"/>
  <c r="I84" i="1"/>
  <c r="J84" i="1" s="1"/>
  <c r="K84" i="1" s="1"/>
  <c r="I83" i="1"/>
  <c r="J83" i="1" s="1"/>
  <c r="K83" i="1" s="1"/>
  <c r="I82" i="1"/>
  <c r="J82" i="1" s="1"/>
  <c r="K82" i="1" s="1"/>
  <c r="I81" i="1"/>
  <c r="J81" i="1" s="1"/>
  <c r="K81" i="1" s="1"/>
  <c r="I80" i="1"/>
  <c r="J80" i="1" s="1"/>
  <c r="K80" i="1" s="1"/>
  <c r="I79" i="1"/>
  <c r="J79" i="1" s="1"/>
  <c r="K79" i="1" s="1"/>
  <c r="I78" i="1"/>
  <c r="J78" i="1" s="1"/>
  <c r="K78" i="1" s="1"/>
  <c r="I77" i="1"/>
  <c r="J77" i="1" s="1"/>
  <c r="K77" i="1" s="1"/>
  <c r="I76" i="1"/>
  <c r="J76" i="1" s="1"/>
  <c r="K76" i="1" s="1"/>
  <c r="I75" i="1"/>
  <c r="J75" i="1" s="1"/>
  <c r="K75" i="1" s="1"/>
  <c r="I74" i="1"/>
  <c r="J74" i="1" s="1"/>
  <c r="K74" i="1" s="1"/>
  <c r="I73" i="1"/>
  <c r="J73" i="1" s="1"/>
  <c r="K73" i="1" s="1"/>
  <c r="I72" i="1"/>
  <c r="J72" i="1" s="1"/>
  <c r="K72" i="1" s="1"/>
  <c r="I71" i="1"/>
  <c r="J71" i="1" s="1"/>
  <c r="K71" i="1" s="1"/>
  <c r="I69" i="1"/>
  <c r="J69" i="1" s="1"/>
  <c r="K69" i="1" s="1"/>
  <c r="I68" i="1"/>
  <c r="J68" i="1" s="1"/>
  <c r="K68" i="1" s="1"/>
  <c r="I67" i="1"/>
  <c r="J67" i="1" s="1"/>
  <c r="K67" i="1" s="1"/>
  <c r="I66" i="1"/>
  <c r="J66" i="1" s="1"/>
  <c r="K66" i="1" s="1"/>
  <c r="I65" i="1"/>
  <c r="J65" i="1" s="1"/>
  <c r="K65" i="1" s="1"/>
  <c r="I64" i="1"/>
  <c r="J64" i="1" s="1"/>
  <c r="K64" i="1" s="1"/>
  <c r="I63" i="1"/>
  <c r="J63" i="1" s="1"/>
  <c r="K63" i="1" s="1"/>
  <c r="I62" i="1"/>
  <c r="J62" i="1" s="1"/>
  <c r="K62" i="1" s="1"/>
  <c r="I61" i="1"/>
  <c r="J61" i="1" s="1"/>
  <c r="K61" i="1" s="1"/>
  <c r="I60" i="1"/>
  <c r="J60" i="1" s="1"/>
  <c r="K60" i="1" s="1"/>
  <c r="I59" i="1"/>
  <c r="J59" i="1" s="1"/>
  <c r="K59" i="1" s="1"/>
  <c r="I58" i="1"/>
  <c r="J58" i="1" s="1"/>
  <c r="K58" i="1" s="1"/>
  <c r="I57" i="1"/>
  <c r="J57" i="1" s="1"/>
  <c r="K57" i="1" s="1"/>
  <c r="I56" i="1"/>
  <c r="J56" i="1" s="1"/>
  <c r="K56" i="1" s="1"/>
  <c r="I55" i="1"/>
  <c r="J55" i="1" s="1"/>
  <c r="K55" i="1" s="1"/>
  <c r="I54" i="1"/>
  <c r="J54" i="1" s="1"/>
  <c r="K54" i="1" s="1"/>
  <c r="I53" i="1"/>
  <c r="J53" i="1" s="1"/>
  <c r="K53" i="1" s="1"/>
  <c r="I52" i="1"/>
  <c r="J52" i="1" s="1"/>
  <c r="K52" i="1" s="1"/>
  <c r="I51" i="1"/>
  <c r="J51" i="1" s="1"/>
  <c r="K51" i="1" s="1"/>
  <c r="I50" i="1"/>
  <c r="J50" i="1" s="1"/>
  <c r="K50" i="1" s="1"/>
  <c r="I49" i="1"/>
  <c r="J49" i="1" s="1"/>
  <c r="K49" i="1" s="1"/>
  <c r="I48" i="1"/>
  <c r="J48" i="1" s="1"/>
  <c r="K48" i="1" s="1"/>
  <c r="I47" i="1"/>
  <c r="J47" i="1" s="1"/>
  <c r="K47" i="1" s="1"/>
  <c r="I46" i="1"/>
  <c r="J46" i="1" s="1"/>
  <c r="K46" i="1" s="1"/>
  <c r="I45" i="1"/>
  <c r="J45" i="1" s="1"/>
  <c r="K45" i="1" s="1"/>
  <c r="I44" i="1"/>
  <c r="J44" i="1" s="1"/>
  <c r="K44" i="1" s="1"/>
  <c r="I43" i="1"/>
  <c r="J43" i="1" s="1"/>
  <c r="K43" i="1" s="1"/>
  <c r="I42" i="1"/>
  <c r="J42" i="1" s="1"/>
  <c r="K42" i="1" s="1"/>
  <c r="I41" i="1"/>
  <c r="J41" i="1" s="1"/>
  <c r="K41" i="1" s="1"/>
  <c r="I40" i="1"/>
  <c r="J40" i="1" s="1"/>
  <c r="K40" i="1" s="1"/>
  <c r="I39" i="1"/>
  <c r="J39" i="1" s="1"/>
  <c r="K39" i="1" s="1"/>
  <c r="I38" i="1"/>
  <c r="J38" i="1" s="1"/>
  <c r="K38" i="1" s="1"/>
  <c r="I37" i="1"/>
  <c r="J37" i="1" s="1"/>
  <c r="K37" i="1" s="1"/>
  <c r="I36" i="1"/>
  <c r="J36" i="1" s="1"/>
  <c r="K36" i="1" s="1"/>
  <c r="I35" i="1"/>
  <c r="J35" i="1" s="1"/>
  <c r="K35" i="1" s="1"/>
  <c r="I34" i="1"/>
  <c r="J34" i="1" s="1"/>
  <c r="K34" i="1" s="1"/>
  <c r="I33" i="1"/>
  <c r="J33" i="1" s="1"/>
  <c r="K33" i="1" s="1"/>
  <c r="I32" i="1"/>
  <c r="J32" i="1" s="1"/>
  <c r="K32" i="1" s="1"/>
  <c r="I31" i="1"/>
  <c r="J31" i="1" s="1"/>
  <c r="K31" i="1" s="1"/>
  <c r="I30" i="1"/>
  <c r="J30" i="1" s="1"/>
  <c r="K30" i="1" s="1"/>
  <c r="I29" i="1"/>
  <c r="J29" i="1" s="1"/>
  <c r="K29" i="1" s="1"/>
  <c r="I28" i="1"/>
  <c r="J28" i="1" s="1"/>
  <c r="K28" i="1" s="1"/>
  <c r="I27" i="1"/>
  <c r="J27" i="1" s="1"/>
  <c r="K27" i="1" s="1"/>
  <c r="I26" i="1"/>
  <c r="J26" i="1" s="1"/>
  <c r="K26" i="1" s="1"/>
  <c r="I25" i="1"/>
  <c r="J25" i="1" s="1"/>
  <c r="K25" i="1" s="1"/>
  <c r="I24" i="1"/>
  <c r="J24" i="1" s="1"/>
  <c r="K24" i="1" s="1"/>
  <c r="I23" i="1"/>
  <c r="J23" i="1" s="1"/>
  <c r="K23" i="1" s="1"/>
  <c r="I22" i="1"/>
  <c r="J22" i="1" s="1"/>
  <c r="K22" i="1" s="1"/>
  <c r="I21" i="1"/>
  <c r="J21" i="1" s="1"/>
  <c r="K21" i="1" s="1"/>
  <c r="I20" i="1"/>
  <c r="J20" i="1" s="1"/>
  <c r="K20" i="1" s="1"/>
  <c r="I19" i="1"/>
  <c r="J19" i="1" s="1"/>
  <c r="K19" i="1" s="1"/>
  <c r="I18" i="1"/>
  <c r="J18" i="1" s="1"/>
  <c r="K18" i="1" s="1"/>
  <c r="I17" i="1"/>
  <c r="J17" i="1" s="1"/>
  <c r="K17" i="1" s="1"/>
  <c r="I16" i="1"/>
  <c r="J16" i="1" s="1"/>
  <c r="K16" i="1" s="1"/>
  <c r="I15" i="1"/>
  <c r="J15" i="1" s="1"/>
  <c r="K15" i="1" s="1"/>
  <c r="I14" i="1"/>
  <c r="J14" i="1" s="1"/>
  <c r="K14" i="1" s="1"/>
  <c r="I13" i="1"/>
  <c r="J13" i="1" s="1"/>
  <c r="K13" i="1" s="1"/>
  <c r="I12" i="1"/>
  <c r="J12" i="1" s="1"/>
  <c r="K12" i="1" s="1"/>
  <c r="I11" i="1"/>
  <c r="J11" i="1" s="1"/>
  <c r="K11" i="1" s="1"/>
  <c r="I10" i="1"/>
  <c r="J10" i="1" s="1"/>
  <c r="K10" i="1" s="1"/>
  <c r="I9" i="1"/>
  <c r="J9" i="1" s="1"/>
  <c r="K9" i="1" s="1"/>
  <c r="I8" i="1"/>
  <c r="J8" i="1" s="1"/>
  <c r="K8" i="1" s="1"/>
  <c r="I7" i="1"/>
  <c r="J7" i="1" s="1"/>
  <c r="K7" i="1" s="1"/>
  <c r="I6" i="1"/>
  <c r="J6" i="1" s="1"/>
  <c r="K6" i="1" s="1"/>
  <c r="I3" i="1"/>
  <c r="J3" i="1" s="1"/>
  <c r="K3" i="1" s="1"/>
  <c r="I2" i="1"/>
  <c r="J2" i="1" s="1"/>
  <c r="K2" i="1" s="1"/>
  <c r="L39" i="1" l="1"/>
  <c r="B3" i="13" s="1"/>
  <c r="L204" i="1"/>
  <c r="B4" i="13" s="1"/>
  <c r="L20" i="1"/>
  <c r="B2" i="13" s="1"/>
  <c r="K482" i="1"/>
  <c r="B6" i="13" l="1"/>
</calcChain>
</file>

<file path=xl/sharedStrings.xml><?xml version="1.0" encoding="utf-8"?>
<sst xmlns="http://schemas.openxmlformats.org/spreadsheetml/2006/main" count="2267" uniqueCount="561">
  <si>
    <t>Lino</t>
  </si>
  <si>
    <t>Tegels</t>
  </si>
  <si>
    <t>Gietvloer</t>
  </si>
  <si>
    <t>Tapijt</t>
  </si>
  <si>
    <t>Hard</t>
  </si>
  <si>
    <t>Lokaal</t>
  </si>
  <si>
    <t>Parket</t>
  </si>
  <si>
    <t>AC</t>
  </si>
  <si>
    <t>Kantoor examen com</t>
  </si>
  <si>
    <t>Kluisjesruimte</t>
  </si>
  <si>
    <t>Entree</t>
  </si>
  <si>
    <t>Trap</t>
  </si>
  <si>
    <t>Toilet</t>
  </si>
  <si>
    <t>SI 0.2</t>
  </si>
  <si>
    <t>SI 07</t>
  </si>
  <si>
    <t>Rooster Maker</t>
  </si>
  <si>
    <t>SI 1.2</t>
  </si>
  <si>
    <t>Kabinet</t>
  </si>
  <si>
    <t>BIC</t>
  </si>
  <si>
    <t>Lokaal studie</t>
  </si>
  <si>
    <t>Opslag</t>
  </si>
  <si>
    <t>Sportvloer</t>
  </si>
  <si>
    <t>Toilet/douche/kleedruimte</t>
  </si>
  <si>
    <t>.206 Lokaal 206</t>
  </si>
  <si>
    <t>.208 Lokaal 208</t>
  </si>
  <si>
    <t>.210 Lokaal 210</t>
  </si>
  <si>
    <t>.212 Lokaal 212</t>
  </si>
  <si>
    <t>.213 Lokaal 213</t>
  </si>
  <si>
    <t>3j5</t>
  </si>
  <si>
    <t>3j7</t>
  </si>
  <si>
    <t>Tech nasium Begane grond</t>
  </si>
  <si>
    <t>Tech nasium trap</t>
  </si>
  <si>
    <t>Hout</t>
  </si>
  <si>
    <t>3j0</t>
  </si>
  <si>
    <t>3j1</t>
  </si>
  <si>
    <t>.3j2</t>
  </si>
  <si>
    <t>.3j7</t>
  </si>
  <si>
    <t>3j8</t>
  </si>
  <si>
    <t>toilet</t>
  </si>
  <si>
    <t>Ac</t>
  </si>
  <si>
    <t>Betonvloer gecoat</t>
  </si>
  <si>
    <t>Durapur gietvloer</t>
  </si>
  <si>
    <t xml:space="preserve">Durapur gietvloer </t>
  </si>
  <si>
    <t>Marmoleum</t>
  </si>
  <si>
    <t>Durapur gietvloer Durapur gietvloer</t>
  </si>
  <si>
    <t>Gecoate troffelv/oer duracryl</t>
  </si>
  <si>
    <t>Gecoate troffelvloer duracryl</t>
  </si>
  <si>
    <t>0.9</t>
  </si>
  <si>
    <t>EHBO</t>
  </si>
  <si>
    <t>Kleedruimte jongens</t>
  </si>
  <si>
    <t>91.2</t>
  </si>
  <si>
    <t>Doucheruimte</t>
  </si>
  <si>
    <t>501.5</t>
  </si>
  <si>
    <t>Kleedruimte meisjes</t>
  </si>
  <si>
    <t>SO 20</t>
  </si>
  <si>
    <t>92.2</t>
  </si>
  <si>
    <t>SO 23</t>
  </si>
  <si>
    <t>SO 25</t>
  </si>
  <si>
    <t>SO 26</t>
  </si>
  <si>
    <t>s027</t>
  </si>
  <si>
    <t>Berging</t>
  </si>
  <si>
    <t>SO 29</t>
  </si>
  <si>
    <t>SO 30</t>
  </si>
  <si>
    <t>503.2</t>
  </si>
  <si>
    <t>503.3</t>
  </si>
  <si>
    <t>SO 34 935</t>
  </si>
  <si>
    <t>S04</t>
  </si>
  <si>
    <t>s05</t>
  </si>
  <si>
    <t>SO 6</t>
  </si>
  <si>
    <t>Docentenkamer</t>
  </si>
  <si>
    <t>SO 9</t>
  </si>
  <si>
    <t>2.03</t>
  </si>
  <si>
    <t>Lab biologie / scheikunde</t>
  </si>
  <si>
    <t>2.04</t>
  </si>
  <si>
    <t>2.05</t>
  </si>
  <si>
    <t>Voorber. Doc / toa's</t>
  </si>
  <si>
    <t>2.06</t>
  </si>
  <si>
    <t>Lab natuurkunde / techniek</t>
  </si>
  <si>
    <t>2.08</t>
  </si>
  <si>
    <t>Verkeersruimte gangzone</t>
  </si>
  <si>
    <t>2.09</t>
  </si>
  <si>
    <t>Spreekkamer</t>
  </si>
  <si>
    <t>2.1</t>
  </si>
  <si>
    <t>Koffie hoek</t>
  </si>
  <si>
    <t>2.11</t>
  </si>
  <si>
    <t>Adm / concierge</t>
  </si>
  <si>
    <t>2.12</t>
  </si>
  <si>
    <t>Instructie</t>
  </si>
  <si>
    <t>2.13</t>
  </si>
  <si>
    <t>Leeratelier</t>
  </si>
  <si>
    <t>2.14</t>
  </si>
  <si>
    <t>2..15</t>
  </si>
  <si>
    <t>2..16</t>
  </si>
  <si>
    <t>Presentatie</t>
  </si>
  <si>
    <t>2..18</t>
  </si>
  <si>
    <t>Durapur gietvloer Durapur</t>
  </si>
  <si>
    <t>2.42</t>
  </si>
  <si>
    <t>Groepsinstructie</t>
  </si>
  <si>
    <t>2.44</t>
  </si>
  <si>
    <t>2.45</t>
  </si>
  <si>
    <t>2.46</t>
  </si>
  <si>
    <t>2.47</t>
  </si>
  <si>
    <t>2.48</t>
  </si>
  <si>
    <t>2.49</t>
  </si>
  <si>
    <t>2.5</t>
  </si>
  <si>
    <t>2.51</t>
  </si>
  <si>
    <t>2.52</t>
  </si>
  <si>
    <t>Lockers</t>
  </si>
  <si>
    <t>2.53</t>
  </si>
  <si>
    <t>2.54</t>
  </si>
  <si>
    <t>2.55</t>
  </si>
  <si>
    <t>2.56</t>
  </si>
  <si>
    <t>1.49</t>
  </si>
  <si>
    <t>1.5</t>
  </si>
  <si>
    <t>1.82</t>
  </si>
  <si>
    <t>1.83</t>
  </si>
  <si>
    <t>1.84</t>
  </si>
  <si>
    <t>1.86</t>
  </si>
  <si>
    <t>2.29</t>
  </si>
  <si>
    <t>2.3</t>
  </si>
  <si>
    <t>2.33</t>
  </si>
  <si>
    <t>2.57</t>
  </si>
  <si>
    <t>2.58</t>
  </si>
  <si>
    <t>2.59</t>
  </si>
  <si>
    <t>501.2</t>
  </si>
  <si>
    <t>SO 19</t>
  </si>
  <si>
    <t>programma</t>
  </si>
  <si>
    <t>Het Streek</t>
  </si>
  <si>
    <t>ISK BKM</t>
  </si>
  <si>
    <t>ISK Heyendaal</t>
  </si>
  <si>
    <t>Lyceum</t>
  </si>
  <si>
    <t>College</t>
  </si>
  <si>
    <t>0.01</t>
  </si>
  <si>
    <t>0.03</t>
  </si>
  <si>
    <t>0.04</t>
  </si>
  <si>
    <t>0.05</t>
  </si>
  <si>
    <t>0.07</t>
  </si>
  <si>
    <t>0.08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</si>
  <si>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</si>
  <si>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</si>
  <si>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</si>
  <si>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</si>
  <si>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</si>
  <si>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</si>
  <si>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</si>
  <si>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</si>
  <si>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</si>
  <si>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0.20</t>
  </si>
  <si>
    <t>0.21</t>
  </si>
  <si>
    <t>0.22</t>
  </si>
  <si>
    <t>02.9</t>
  </si>
  <si>
    <t>0.37</t>
  </si>
  <si>
    <t>0.02</t>
  </si>
  <si>
    <t>2.2</t>
  </si>
  <si>
    <t>Bg/1/2./3 R10.2</t>
  </si>
  <si>
    <t>gang</t>
  </si>
  <si>
    <t>124 Prakt1</t>
  </si>
  <si>
    <t>125 Prakt1</t>
  </si>
  <si>
    <t>13.4</t>
  </si>
  <si>
    <t>2.01</t>
  </si>
  <si>
    <t>.202</t>
  </si>
  <si>
    <t>.203</t>
  </si>
  <si>
    <t>.205</t>
  </si>
  <si>
    <t>2.07</t>
  </si>
  <si>
    <t>.214</t>
  </si>
  <si>
    <t>2.15</t>
  </si>
  <si>
    <t>.217</t>
  </si>
  <si>
    <t>.218</t>
  </si>
  <si>
    <t>3.16</t>
  </si>
  <si>
    <t>.3j1</t>
  </si>
  <si>
    <t>3j2</t>
  </si>
  <si>
    <t>3j3</t>
  </si>
  <si>
    <t>3j4</t>
  </si>
  <si>
    <t>0.06</t>
  </si>
  <si>
    <t>0.18</t>
  </si>
  <si>
    <t>0.19</t>
  </si>
  <si>
    <t>0.2</t>
  </si>
  <si>
    <t>0.24</t>
  </si>
  <si>
    <t>0.25</t>
  </si>
  <si>
    <t>0.26</t>
  </si>
  <si>
    <t>0.27</t>
  </si>
  <si>
    <t>0.28</t>
  </si>
  <si>
    <t>0.29</t>
  </si>
  <si>
    <t>0.3</t>
  </si>
  <si>
    <t>0.32</t>
  </si>
  <si>
    <t>0.33</t>
  </si>
  <si>
    <t>0.35</t>
  </si>
  <si>
    <t>0.39</t>
  </si>
  <si>
    <t>0.4</t>
  </si>
  <si>
    <t>0.41</t>
  </si>
  <si>
    <t>0.42</t>
  </si>
  <si>
    <t>0.48</t>
  </si>
  <si>
    <t>0.49</t>
  </si>
  <si>
    <t>0.5</t>
  </si>
  <si>
    <t>0.51</t>
  </si>
  <si>
    <t>0.52</t>
  </si>
  <si>
    <t>0.53</t>
  </si>
  <si>
    <t>0.54</t>
  </si>
  <si>
    <t>0.55</t>
  </si>
  <si>
    <t>0.59</t>
  </si>
  <si>
    <t>0.6</t>
  </si>
  <si>
    <t>0.61</t>
  </si>
  <si>
    <t>0.62</t>
  </si>
  <si>
    <t>0.63</t>
  </si>
  <si>
    <t>0.67</t>
  </si>
  <si>
    <t>0.68</t>
  </si>
  <si>
    <t>0.69</t>
  </si>
  <si>
    <t>0.7</t>
  </si>
  <si>
    <t>0.72</t>
  </si>
  <si>
    <t>0.73</t>
  </si>
  <si>
    <t>0.74</t>
  </si>
  <si>
    <t>0.75</t>
  </si>
  <si>
    <t>0.76</t>
  </si>
  <si>
    <t>0.78</t>
  </si>
  <si>
    <t>0.79</t>
  </si>
  <si>
    <t>0.8</t>
  </si>
  <si>
    <t>0.81</t>
  </si>
  <si>
    <t>0.82</t>
  </si>
  <si>
    <t>0.86</t>
  </si>
  <si>
    <t>0.87</t>
  </si>
  <si>
    <t>0.88</t>
  </si>
  <si>
    <t>0.89</t>
  </si>
  <si>
    <t>SO 2</t>
  </si>
  <si>
    <t>SO 28</t>
  </si>
  <si>
    <t>Inloop ruimte</t>
  </si>
  <si>
    <t>kantoor</t>
  </si>
  <si>
    <t>Gang</t>
  </si>
  <si>
    <t>praktijklokaal</t>
  </si>
  <si>
    <t>pantry</t>
  </si>
  <si>
    <t>entree</t>
  </si>
  <si>
    <t>0.37c</t>
  </si>
  <si>
    <t>receptie</t>
  </si>
  <si>
    <t>0.37d</t>
  </si>
  <si>
    <t>06a</t>
  </si>
  <si>
    <t>06b</t>
  </si>
  <si>
    <t>Praktijklokaal</t>
  </si>
  <si>
    <t>Kantoor Rector</t>
  </si>
  <si>
    <t>Receptie</t>
  </si>
  <si>
    <t>Mediatheek</t>
  </si>
  <si>
    <t>locatie</t>
  </si>
  <si>
    <t>verdieping</t>
  </si>
  <si>
    <t>ruimtenummer</t>
  </si>
  <si>
    <t>ruimtenaam</t>
  </si>
  <si>
    <t>vloersoort</t>
  </si>
  <si>
    <t>oppervlak (m2)</t>
  </si>
  <si>
    <t>Overblijfruimte</t>
  </si>
  <si>
    <t>Theater</t>
  </si>
  <si>
    <t xml:space="preserve">Gang </t>
  </si>
  <si>
    <t>Pantry</t>
  </si>
  <si>
    <t>Technasium,</t>
  </si>
  <si>
    <t>Gymzaal</t>
  </si>
  <si>
    <t>Schoonloopmat</t>
  </si>
  <si>
    <t>concierge</t>
  </si>
  <si>
    <t>grand cafe</t>
  </si>
  <si>
    <t>ontspanningsruimte</t>
  </si>
  <si>
    <t>Rtheater</t>
  </si>
  <si>
    <t>Drama / muziek</t>
  </si>
  <si>
    <t>Handenarbeid</t>
  </si>
  <si>
    <t>TV studio</t>
  </si>
  <si>
    <t>Regie</t>
  </si>
  <si>
    <t>Radio Studio</t>
  </si>
  <si>
    <t>Magazijn</t>
  </si>
  <si>
    <t>Ontmoetingsruimte</t>
  </si>
  <si>
    <t>spreekkamer</t>
  </si>
  <si>
    <t>projectruimte</t>
  </si>
  <si>
    <t>technieklokaal</t>
  </si>
  <si>
    <t>mobiliteitlokaal</t>
  </si>
  <si>
    <t>Elektrolokaal</t>
  </si>
  <si>
    <t>Etalage praktijk</t>
  </si>
  <si>
    <t>Vakcollege</t>
  </si>
  <si>
    <t>instuctielokaal</t>
  </si>
  <si>
    <t>Repro</t>
  </si>
  <si>
    <t>Atelier</t>
  </si>
  <si>
    <t>Presentatielokaal</t>
  </si>
  <si>
    <t>Project regie ruimte</t>
  </si>
  <si>
    <t>Kantoorsimulatie - ICT</t>
  </si>
  <si>
    <t>Etaleren</t>
  </si>
  <si>
    <t>Werkruimte HAV</t>
  </si>
  <si>
    <t>Instructie / presentatie</t>
  </si>
  <si>
    <t>Salon</t>
  </si>
  <si>
    <t>Kinderopvang</t>
  </si>
  <si>
    <t>Facilitair</t>
  </si>
  <si>
    <t>Woonzorgcentrum</t>
  </si>
  <si>
    <t>Klein keuken</t>
  </si>
  <si>
    <t>Vergaderen</t>
  </si>
  <si>
    <t>Cafe personeel</t>
  </si>
  <si>
    <t>Groot keuken</t>
  </si>
  <si>
    <t>Spoelkeuken</t>
  </si>
  <si>
    <t>Kleedkamer</t>
  </si>
  <si>
    <t>kleedruimte</t>
  </si>
  <si>
    <t>Bakkerij</t>
  </si>
  <si>
    <t>1.01</t>
  </si>
  <si>
    <t>1.02</t>
  </si>
  <si>
    <t>1.03</t>
  </si>
  <si>
    <t>1.05</t>
  </si>
  <si>
    <t>1.07</t>
  </si>
  <si>
    <t>1.08</t>
  </si>
  <si>
    <t>1.11</t>
  </si>
  <si>
    <t>1.16</t>
  </si>
  <si>
    <t>1.17</t>
  </si>
  <si>
    <t>1.18</t>
  </si>
  <si>
    <t>1.19</t>
  </si>
  <si>
    <t>1.2</t>
  </si>
  <si>
    <t>1.26</t>
  </si>
  <si>
    <t>1.27</t>
  </si>
  <si>
    <t>1.28</t>
  </si>
  <si>
    <t>1.34</t>
  </si>
  <si>
    <t>1.39</t>
  </si>
  <si>
    <t>1.42</t>
  </si>
  <si>
    <t>1.46</t>
  </si>
  <si>
    <t>1.56</t>
  </si>
  <si>
    <t>1.59</t>
  </si>
  <si>
    <t>1.6</t>
  </si>
  <si>
    <t>.0</t>
  </si>
  <si>
    <t>.2</t>
  </si>
  <si>
    <t>1.04</t>
  </si>
  <si>
    <t>1.06</t>
  </si>
  <si>
    <t>1.12</t>
  </si>
  <si>
    <t>1.13</t>
  </si>
  <si>
    <t>1.14</t>
  </si>
  <si>
    <t>1.15</t>
  </si>
  <si>
    <t>1,.22</t>
  </si>
  <si>
    <t>1.24</t>
  </si>
  <si>
    <t>1.25</t>
  </si>
  <si>
    <t>1.30</t>
  </si>
  <si>
    <t>1.31</t>
  </si>
  <si>
    <t>1.32</t>
  </si>
  <si>
    <t>1.33</t>
  </si>
  <si>
    <t>1.35</t>
  </si>
  <si>
    <t>1.36</t>
  </si>
  <si>
    <t>1.4</t>
  </si>
  <si>
    <t>1.43</t>
  </si>
  <si>
    <t>1.44</t>
  </si>
  <si>
    <t>1.45</t>
  </si>
  <si>
    <t>1.47</t>
  </si>
  <si>
    <t>1.48</t>
  </si>
  <si>
    <t>1.50</t>
  </si>
  <si>
    <t>1.54</t>
  </si>
  <si>
    <t>1.55</t>
  </si>
  <si>
    <t>1.57</t>
  </si>
  <si>
    <t>1.58</t>
  </si>
  <si>
    <t>1.61</t>
  </si>
  <si>
    <t>1.62</t>
  </si>
  <si>
    <t>1.63</t>
  </si>
  <si>
    <t>1.64</t>
  </si>
  <si>
    <t>1.65</t>
  </si>
  <si>
    <t>1.66</t>
  </si>
  <si>
    <t>1.68</t>
  </si>
  <si>
    <t>1.69</t>
  </si>
  <si>
    <t>1.7</t>
  </si>
  <si>
    <t>1.71</t>
  </si>
  <si>
    <t>1.72</t>
  </si>
  <si>
    <t>1.73</t>
  </si>
  <si>
    <t>1.74</t>
  </si>
  <si>
    <t>1.76</t>
  </si>
  <si>
    <t>1.77</t>
  </si>
  <si>
    <t>1.78</t>
  </si>
  <si>
    <t>1.79</t>
  </si>
  <si>
    <t>1.8</t>
  </si>
  <si>
    <t>1.81</t>
  </si>
  <si>
    <t>1.87</t>
  </si>
  <si>
    <t>1.88</t>
  </si>
  <si>
    <t>1.89</t>
  </si>
  <si>
    <t>137b</t>
  </si>
  <si>
    <t>Directie</t>
  </si>
  <si>
    <t>Opvangruimte</t>
  </si>
  <si>
    <t>RT Logopedie</t>
  </si>
  <si>
    <t>werkplekken</t>
  </si>
  <si>
    <t>zorgcentrum / rt</t>
  </si>
  <si>
    <t>teamleider /rt</t>
  </si>
  <si>
    <t>Ortho / rt</t>
  </si>
  <si>
    <t>administratie / arts / verpleegkundige</t>
  </si>
  <si>
    <t>serviceleiderP&amp;O</t>
  </si>
  <si>
    <t>instructie</t>
  </si>
  <si>
    <t>Ict / opname</t>
  </si>
  <si>
    <t>berging</t>
  </si>
  <si>
    <t>leeratelier</t>
  </si>
  <si>
    <t>wachtruimte</t>
  </si>
  <si>
    <t>winkel</t>
  </si>
  <si>
    <t>kantine</t>
  </si>
  <si>
    <t>keuken + catering</t>
  </si>
  <si>
    <t>beeldend + textiel</t>
  </si>
  <si>
    <t>groepsinstructie</t>
  </si>
  <si>
    <t>ontvangstruimte</t>
  </si>
  <si>
    <t>secretariaat directie</t>
  </si>
  <si>
    <t>Serviceleider ICT</t>
  </si>
  <si>
    <t>serviceleider financieel</t>
  </si>
  <si>
    <t>werkplekken secretariaat bestuur</t>
  </si>
  <si>
    <t>medewerker P&amp;O</t>
  </si>
  <si>
    <t>instructielokaal</t>
  </si>
  <si>
    <t>SER 1</t>
  </si>
  <si>
    <t>Koffiehoek</t>
  </si>
  <si>
    <t>Teamleider / rt</t>
  </si>
  <si>
    <t>vergaderzaal</t>
  </si>
  <si>
    <t>SER 2</t>
  </si>
  <si>
    <t>Woonhuis simulatie</t>
  </si>
  <si>
    <t>beeldend lokaal</t>
  </si>
  <si>
    <t>magazijn</t>
  </si>
  <si>
    <t>Bergruimte toestellen</t>
  </si>
  <si>
    <t>lokaal beeldend</t>
  </si>
  <si>
    <t>2.39</t>
  </si>
  <si>
    <t>2.41</t>
  </si>
  <si>
    <t>2.61</t>
  </si>
  <si>
    <t>S026</t>
  </si>
  <si>
    <t>teamleider / rt</t>
  </si>
  <si>
    <t>technische apparatuur</t>
  </si>
  <si>
    <t>leeratelier taal</t>
  </si>
  <si>
    <t>instructie rekenen</t>
  </si>
  <si>
    <t>Instructielokaal</t>
  </si>
  <si>
    <t>teamleider</t>
  </si>
  <si>
    <t>2.40</t>
  </si>
  <si>
    <t>S023</t>
  </si>
  <si>
    <t>S030</t>
  </si>
  <si>
    <t>S033</t>
  </si>
  <si>
    <t>S09</t>
  </si>
  <si>
    <t>PVC</t>
  </si>
  <si>
    <t>calculatiecode</t>
  </si>
  <si>
    <t>Ruimesoort</t>
  </si>
  <si>
    <t>entree 5 * per week</t>
  </si>
  <si>
    <t>entree 3 * per week</t>
  </si>
  <si>
    <t>entree 1 * per week</t>
  </si>
  <si>
    <t>gangen, hallen en liften 5 * per week</t>
  </si>
  <si>
    <t>gangen, hallen en liften 3 * per week</t>
  </si>
  <si>
    <t>gangen, hallen en liften 1 * per week</t>
  </si>
  <si>
    <t>trappen 5 * per week</t>
  </si>
  <si>
    <t>trappen 3 * per week</t>
  </si>
  <si>
    <t>trappen 1 * per week</t>
  </si>
  <si>
    <t>kleuterlokalen 5 * per week</t>
  </si>
  <si>
    <t>kleuterlokalen 3 * per week</t>
  </si>
  <si>
    <t>kleuterlokalen 1 * per week</t>
  </si>
  <si>
    <t>leslokalen 5 * per week</t>
  </si>
  <si>
    <t>leslokalen 3 * per week</t>
  </si>
  <si>
    <t>leslokalen 1 * per week</t>
  </si>
  <si>
    <t>speelzaal 5 * per week</t>
  </si>
  <si>
    <t>speelzaal 3 * per week</t>
  </si>
  <si>
    <t>speelzaal 1 * per week</t>
  </si>
  <si>
    <t>kantoren / leerkrachtruimte 5 * per week</t>
  </si>
  <si>
    <t>kantoren / leerkrachtruimte 3 * per week</t>
  </si>
  <si>
    <t>kantoren / leerkrachtruimte 1 * per week</t>
  </si>
  <si>
    <t>toiletten 5 * per week</t>
  </si>
  <si>
    <t>douches 1 * per week</t>
  </si>
  <si>
    <t>sportruimten/gymzalen 5 * per week</t>
  </si>
  <si>
    <t>sportruimten/gymzalen 3 * per week</t>
  </si>
  <si>
    <t>sportruimten/gymzalen 2 * per week</t>
  </si>
  <si>
    <t>kleedruimten 5 * per week</t>
  </si>
  <si>
    <t>kleedruimten 3 * per week</t>
  </si>
  <si>
    <t>kleedruimten 1 * per week</t>
  </si>
  <si>
    <t>aula 5 * per week</t>
  </si>
  <si>
    <t>aula 3 * per week</t>
  </si>
  <si>
    <t>aula 1 * per week</t>
  </si>
  <si>
    <t>kooklokaal / pantry 5 * per week</t>
  </si>
  <si>
    <t>keuken / pantry 3 * per week</t>
  </si>
  <si>
    <t>keuken / pantry 1 * per week</t>
  </si>
  <si>
    <t>berging / archief</t>
  </si>
  <si>
    <t>garderobe 5 * per week</t>
  </si>
  <si>
    <t>garderobe 3 * per week</t>
  </si>
  <si>
    <t>garderobe 1 * per week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</si>
  <si>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</si>
  <si>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</si>
  <si>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</si>
  <si>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</si>
  <si>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</si>
  <si>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</si>
  <si>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</si>
  <si>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</si>
  <si>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</si>
  <si>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</si>
  <si>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</si>
  <si>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</si>
  <si>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</si>
  <si>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</si>
  <si>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</si>
  <si>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</si>
  <si>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</si>
  <si>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</si>
  <si>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</si>
  <si>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</si>
  <si>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</si>
  <si>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10a</t>
  </si>
  <si>
    <t>10b</t>
  </si>
  <si>
    <t>10c</t>
  </si>
  <si>
    <t>11a</t>
  </si>
  <si>
    <t>11b</t>
  </si>
  <si>
    <t>11c</t>
  </si>
  <si>
    <t>12a</t>
  </si>
  <si>
    <t>12b</t>
  </si>
  <si>
    <t>12c</t>
  </si>
  <si>
    <t>13a</t>
  </si>
  <si>
    <t>13b</t>
  </si>
  <si>
    <t>13c</t>
  </si>
  <si>
    <t>15a</t>
  </si>
  <si>
    <t>15b</t>
  </si>
  <si>
    <t>15c</t>
  </si>
  <si>
    <t>activiteit</t>
  </si>
  <si>
    <t>ledigen van papierbakken en prullenbakken en vervangen van afvalzakken</t>
  </si>
  <si>
    <t>afnemen van bovenbladen van tafels en bureau's en lage kasten</t>
  </si>
  <si>
    <t>afnemen van vingertasten van (kast-)deuren</t>
  </si>
  <si>
    <t>bijtippend stofzuigen van tapijtvloeren</t>
  </si>
  <si>
    <t>geheel stofzuigen van tapijtvloeren en inloopmatten</t>
  </si>
  <si>
    <t>stofwissen en vlekken verwijderen van harde vloeren</t>
  </si>
  <si>
    <t>stofwissen en moppen van harde vloeren</t>
  </si>
  <si>
    <t>schrobben van harde vloeren incl. in- en uitruimen</t>
  </si>
  <si>
    <t>afnemen van de bovenzijde van radiatoren</t>
  </si>
  <si>
    <t>afnemen van vensterbanken</t>
  </si>
  <si>
    <t>afnemen van randen, richels, contacten enzovoorts</t>
  </si>
  <si>
    <t>wassen van glasdeuren</t>
  </si>
  <si>
    <t>Nat reinigen van spoelbakken en wastafels</t>
  </si>
  <si>
    <t>nat reinigen van aanrecht, schappen, kastdeurtjes en gootsteen</t>
  </si>
  <si>
    <t>afnemen van telefoontoestellen</t>
  </si>
  <si>
    <t>afnemen van zitbanken</t>
  </si>
  <si>
    <t>afnemen van liftwanden en deuren</t>
  </si>
  <si>
    <t>afnemen van kapstokken</t>
  </si>
  <si>
    <t>nat in- en uitwendig reinigen van papierbakken en prullenbakken</t>
  </si>
  <si>
    <t>afnemen van verticale vlakken van bureau's en kasten</t>
  </si>
  <si>
    <t>afnemen van de bovenzijde van hoge kasten</t>
  </si>
  <si>
    <t>afnemen van deuren met omlijsting en sponning</t>
  </si>
  <si>
    <t>afnemen van stoelframes</t>
  </si>
  <si>
    <t>stofzuigen van stoelbekleding</t>
  </si>
  <si>
    <t>geheel reinigen van meubels</t>
  </si>
  <si>
    <t>geheel reinigen van radiatoren</t>
  </si>
  <si>
    <t>ragen van plafonds, buizen en verlichtingsornamenten, ventilatieroosters</t>
  </si>
  <si>
    <t>nat reinigen van toiletpot, urinoir, doucheruimte, wastafel, bad enzovoorts</t>
  </si>
  <si>
    <t>vlekken verwijderen van wanden, spiegels en planchetten</t>
  </si>
  <si>
    <t>moppen van vloeren</t>
  </si>
  <si>
    <t>aanvullen van sanitaire benodigdheden</t>
  </si>
  <si>
    <t>afnemen van papierhouders, zeephouders, handdoekautomaten enzovoorts</t>
  </si>
  <si>
    <t>afnemen van separatieschotten</t>
  </si>
  <si>
    <t>opwrijven van chroom</t>
  </si>
  <si>
    <t>zemen van spiegels en planchetten</t>
  </si>
  <si>
    <t>nat reinigen van stortbakken en valbuizen</t>
  </si>
  <si>
    <t>nat reinigen van tegelwanden</t>
  </si>
  <si>
    <t>schrobben van vloeren</t>
  </si>
  <si>
    <t>afnemen van de bovenzijde van de afzuigkap</t>
  </si>
  <si>
    <t>200 iedere schooldag</t>
  </si>
  <si>
    <t>160: vier keer per schoolweek</t>
  </si>
  <si>
    <t>80: tweemaal per schoolweek</t>
  </si>
  <si>
    <t>40: eenmaal per schoolweek</t>
  </si>
  <si>
    <t>12: twaalf maal per jaar/maandelijks</t>
  </si>
  <si>
    <t>4: vier maal per jaar</t>
  </si>
  <si>
    <t>3: drie maal per jaar</t>
  </si>
  <si>
    <t>1: eenmaal per jaar</t>
  </si>
  <si>
    <t>nalopen toiletten, afnemen toiletpot, urinoir, wastafel, aanvullen benodigdheden en moppen vloer</t>
  </si>
  <si>
    <t>norm</t>
  </si>
  <si>
    <t>uren per jaar</t>
  </si>
  <si>
    <t>kosten per jaar</t>
  </si>
  <si>
    <t>aanbesteding schoonmaak</t>
  </si>
  <si>
    <t>invulblad normen en tarieven</t>
  </si>
  <si>
    <t>norm (uren/m2)</t>
  </si>
  <si>
    <t>hoogste frequentie</t>
  </si>
  <si>
    <t>gangen, hallen en liften</t>
  </si>
  <si>
    <t>trappen</t>
  </si>
  <si>
    <t>leslokalen</t>
  </si>
  <si>
    <t>kantoren / vergaderruimten</t>
  </si>
  <si>
    <t>toiletten en douches</t>
  </si>
  <si>
    <t>gymzaal toestelberging</t>
  </si>
  <si>
    <t>kleedruimten</t>
  </si>
  <si>
    <t>aula</t>
  </si>
  <si>
    <t>kooklokaal / pantry</t>
  </si>
  <si>
    <t>tarief schoonmaakwerk</t>
  </si>
  <si>
    <t>Eindtotaal</t>
  </si>
  <si>
    <t xml:space="preserve">Inschrijver dient alle gele cellen in te vullen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</si>
</sst>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376BA1"/>
      </left>
      <right/>
      <top style="medium">
        <color rgb="FF376BA1"/>
      </top>
      <bottom/>
      <diagonal/>
    </border>
    <border>
      <left style="medium">
        <color rgb="FF376BA1"/>
      </left>
      <right style="medium">
        <color rgb="FF376BA1"/>
      </right>
      <top style="medium">
        <color rgb="FF376BA1"/>
      </top>
      <bottom style="medium">
        <color rgb="FF376BA1"/>
      </bottom>
      <diagonal/>
    </border>
    <border>
      <left style="medium">
        <color rgb="FF31A39B"/>
      </left>
      <right/>
      <top style="medium">
        <color rgb="FF31A39B"/>
      </top>
      <bottom style="thin">
        <color rgb="FF376BA1"/>
      </bottom>
      <diagonal/>
    </border>
    <border>
      <left/>
      <right/>
      <top style="medium">
        <color rgb="FF31A39B"/>
      </top>
      <bottom style="thin">
        <color rgb="FF376BA1"/>
      </bottom>
      <diagonal/>
    </border>
    <border>
      <left/>
      <right style="medium">
        <color rgb="FF31A39B"/>
      </right>
      <top style="medium">
        <color rgb="FF31A39B"/>
      </top>
      <bottom style="thin">
        <color rgb="FF376BA1"/>
      </bottom>
      <diagonal/>
    </border>
    <border>
      <left style="thin">
        <color rgb="FF376BA1"/>
      </left>
      <right style="thin">
        <color rgb="FF376BA1"/>
      </right>
      <top style="thin">
        <color rgb="FF376BA1"/>
      </top>
      <bottom style="thin">
        <color rgb="FF376BA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right" textRotation="90"/>
    </xf>
    <xf numFmtId="0" fontId="0" fillId="0" borderId="2" xfId="0" applyBorder="1" applyAlignment="1">
      <alignment horizontal="center" textRotation="90"/>
    </xf>
    <xf numFmtId="0" fontId="0" fillId="0" borderId="0" xfId="0" applyAlignment="1">
      <alignment textRotation="90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1" fontId="0" fillId="0" borderId="0" xfId="0" applyNumberFormat="1" applyAlignment="1">
      <alignment horizontal="left"/>
    </xf>
    <xf numFmtId="0" fontId="0" fillId="3" borderId="0" xfId="0" applyFill="1"/>
    <xf numFmtId="14" fontId="0" fillId="0" borderId="0" xfId="0" applyNumberFormat="1" applyAlignment="1">
      <alignment horizontal="left"/>
    </xf>
    <xf numFmtId="44" fontId="0" fillId="0" borderId="0" xfId="0" applyNumberFormat="1" applyAlignment="1">
      <alignment horizontal="left"/>
    </xf>
    <xf numFmtId="0" fontId="2" fillId="0" borderId="7" xfId="0" applyFont="1" applyBorder="1" applyAlignment="1">
      <alignment horizontal="left"/>
    </xf>
    <xf numFmtId="2" fontId="2" fillId="0" borderId="7" xfId="0" applyNumberFormat="1" applyFont="1" applyBorder="1" applyAlignment="1">
      <alignment horizontal="left"/>
    </xf>
    <xf numFmtId="44" fontId="2" fillId="0" borderId="7" xfId="0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2" fontId="0" fillId="0" borderId="7" xfId="0" applyNumberFormat="1" applyBorder="1" applyAlignment="1">
      <alignment horizontal="left"/>
    </xf>
    <xf numFmtId="1" fontId="0" fillId="0" borderId="7" xfId="0" applyNumberFormat="1" applyBorder="1" applyAlignment="1">
      <alignment horizontal="left"/>
    </xf>
    <xf numFmtId="44" fontId="0" fillId="0" borderId="7" xfId="0" applyNumberFormat="1" applyBorder="1" applyAlignment="1">
      <alignment horizontal="left"/>
    </xf>
    <xf numFmtId="0" fontId="0" fillId="0" borderId="7" xfId="0" applyBorder="1"/>
    <xf numFmtId="44" fontId="0" fillId="0" borderId="7" xfId="0" applyNumberFormat="1" applyBorder="1"/>
    <xf numFmtId="2" fontId="0" fillId="0" borderId="7" xfId="0" applyNumberFormat="1" applyBorder="1"/>
    <xf numFmtId="0" fontId="1" fillId="0" borderId="7" xfId="0" applyFont="1" applyBorder="1" applyAlignment="1">
      <alignment horizontal="left"/>
    </xf>
    <xf numFmtId="0" fontId="2" fillId="0" borderId="7" xfId="0" applyFont="1" applyBorder="1"/>
    <xf numFmtId="0" fontId="6" fillId="0" borderId="0" xfId="0" applyFont="1"/>
    <xf numFmtId="44" fontId="0" fillId="0" borderId="0" xfId="0" applyNumberFormat="1"/>
    <xf numFmtId="0" fontId="0" fillId="2" borderId="7" xfId="0" applyFill="1" applyBorder="1" applyAlignment="1" applyProtection="1">
      <alignment horizontal="left"/>
      <protection locked="0"/>
    </xf>
    <xf numFmtId="164" fontId="0" fillId="2" borderId="7" xfId="0" applyNumberFormat="1" applyFill="1" applyBorder="1" applyProtection="1">
      <protection locked="0"/>
    </xf>
    <xf numFmtId="0" fontId="2" fillId="0" borderId="0" xfId="0" applyFont="1"/>
    <xf numFmtId="44" fontId="2" fillId="0" borderId="0" xfId="0" applyNumberFormat="1" applyFont="1"/>
    <xf numFmtId="44" fontId="0" fillId="0" borderId="0" xfId="0" applyNumberFormat="1" applyAlignment="1">
      <alignment horizontal="right"/>
    </xf>
  </cellXfs>
  <cellStyles count="2">
    <cellStyle name="Standaard" xfId="0" builtinId="0"/>
    <cellStyle name="Standaard 2" xfId="1" xr:uid="{5C7E98D3-BE1B-4773-9703-954AE7E4C5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DBFE3-B6D6-4BCF-9031-8C475CF4834E}">
  <dimension ref="A1:O494"/>
  <sheetViews>
    <sheetView workbookViewId="0">
      <selection activeCell="D11" sqref="D11"/>
    </sheetView>
  </sheetViews>
  <sheetFormatPr defaultRowHeight="14.4" x14ac:dyDescent="0.3"/>
  <cols>
    <col min="1" max="2" width="16" customWidth="1"/>
    <col min="3" max="3" width="16" style="2" customWidth="1"/>
    <col min="4" max="4" width="37.5546875" style="2" customWidth="1"/>
    <col min="5" max="5" width="30.5546875" style="2" customWidth="1"/>
    <col min="6" max="6" width="31.109375" style="3" customWidth="1"/>
    <col min="7" max="7" width="23.88671875" style="3" customWidth="1"/>
    <col min="8" max="8" width="20.88671875" style="3" customWidth="1"/>
    <col min="9" max="9" width="18.109375" style="2" customWidth="1"/>
    <col min="10" max="10" width="16.33203125" style="2" bestFit="1" customWidth="1"/>
    <col min="11" max="11" width="18.88671875" style="22" customWidth="1"/>
    <col min="12" max="12" width="16.109375" bestFit="1" customWidth="1"/>
    <col min="13" max="13" width="2.6640625" bestFit="1" customWidth="1"/>
    <col min="14" max="14" width="3.5546875" bestFit="1" customWidth="1"/>
    <col min="15" max="15" width="4.33203125" bestFit="1" customWidth="1"/>
  </cols>
  <sheetData>
    <row r="1" spans="1:11" x14ac:dyDescent="0.3">
      <c r="A1" s="34" t="s">
        <v>239</v>
      </c>
      <c r="B1" s="34" t="s">
        <v>240</v>
      </c>
      <c r="C1" s="23" t="s">
        <v>241</v>
      </c>
      <c r="D1" s="23" t="s">
        <v>242</v>
      </c>
      <c r="E1" s="23" t="s">
        <v>243</v>
      </c>
      <c r="F1" s="24" t="s">
        <v>244</v>
      </c>
      <c r="G1" s="24" t="s">
        <v>416</v>
      </c>
      <c r="H1" s="24" t="s">
        <v>548</v>
      </c>
      <c r="I1" s="23" t="s">
        <v>542</v>
      </c>
      <c r="J1" s="23" t="s">
        <v>543</v>
      </c>
      <c r="K1" s="25" t="s">
        <v>544</v>
      </c>
    </row>
    <row r="2" spans="1:11" x14ac:dyDescent="0.3">
      <c r="A2" s="30" t="s">
        <v>128</v>
      </c>
      <c r="B2" s="30"/>
      <c r="C2" s="26" t="s">
        <v>132</v>
      </c>
      <c r="D2" s="26" t="s">
        <v>5</v>
      </c>
      <c r="E2" s="26" t="s">
        <v>0</v>
      </c>
      <c r="F2" s="27">
        <v>65.680000000000007</v>
      </c>
      <c r="G2" s="27" t="s">
        <v>469</v>
      </c>
      <c r="H2" s="28">
        <v>210</v>
      </c>
      <c r="I2" s="26">
        <f>VLOOKUP(G2,normenblad!$B$8:$C$18,2,FALSE)</f>
        <v>0</v>
      </c>
      <c r="J2" s="27" t="e">
        <f>F2*H2/I2</f>
        <v>#DIV/0!</v>
      </c>
      <c r="K2" s="29" t="e">
        <f>J2*normenblad!$B$20</f>
        <v>#DIV/0!</v>
      </c>
    </row>
    <row r="3" spans="1:11" x14ac:dyDescent="0.3">
      <c r="A3" s="30" t="s">
        <v>128</v>
      </c>
      <c r="B3" s="30"/>
      <c r="C3" s="26" t="s">
        <v>152</v>
      </c>
      <c r="D3" s="26" t="s">
        <v>5</v>
      </c>
      <c r="E3" s="26" t="s">
        <v>0</v>
      </c>
      <c r="F3" s="27">
        <v>65.819999999999993</v>
      </c>
      <c r="G3" s="27" t="s">
        <v>469</v>
      </c>
      <c r="H3" s="28">
        <v>210</v>
      </c>
      <c r="I3" s="26">
        <f>VLOOKUP(G3,normenblad!$B$8:$C$18,2,FALSE)</f>
        <v>0</v>
      </c>
      <c r="J3" s="27" t="e">
        <f t="shared" ref="J3:J66" si="0">F3*H3/I3</f>
        <v>#DIV/0!</v>
      </c>
      <c r="K3" s="29" t="e">
        <f>J3*normenblad!$B$20</f>
        <v>#DIV/0!</v>
      </c>
    </row>
    <row r="4" spans="1:11" x14ac:dyDescent="0.3">
      <c r="A4" s="30" t="s">
        <v>128</v>
      </c>
      <c r="B4" s="30"/>
      <c r="C4" s="26" t="s">
        <v>133</v>
      </c>
      <c r="D4" s="26" t="s">
        <v>12</v>
      </c>
      <c r="E4" s="26" t="s">
        <v>1</v>
      </c>
      <c r="F4" s="27">
        <v>5.81</v>
      </c>
      <c r="G4" s="28">
        <v>8</v>
      </c>
      <c r="H4" s="28">
        <v>210</v>
      </c>
      <c r="I4" s="26">
        <f>VLOOKUP(G4,normenblad!$B$8:$C$18,2,FALSE)</f>
        <v>0</v>
      </c>
      <c r="J4" s="27" t="e">
        <f t="shared" si="0"/>
        <v>#DIV/0!</v>
      </c>
      <c r="K4" s="29" t="e">
        <f>J4*normenblad!$B$20</f>
        <v>#DIV/0!</v>
      </c>
    </row>
    <row r="5" spans="1:11" x14ac:dyDescent="0.3">
      <c r="A5" s="30" t="s">
        <v>128</v>
      </c>
      <c r="B5" s="30"/>
      <c r="C5" s="26" t="s">
        <v>134</v>
      </c>
      <c r="D5" s="26" t="s">
        <v>12</v>
      </c>
      <c r="E5" s="26" t="s">
        <v>2</v>
      </c>
      <c r="F5" s="27">
        <v>7.13</v>
      </c>
      <c r="G5" s="28">
        <v>8</v>
      </c>
      <c r="H5" s="28">
        <v>210</v>
      </c>
      <c r="I5" s="26">
        <f>VLOOKUP(G5,normenblad!$B$8:$C$18,2,FALSE)</f>
        <v>0</v>
      </c>
      <c r="J5" s="27" t="e">
        <f t="shared" si="0"/>
        <v>#DIV/0!</v>
      </c>
      <c r="K5" s="29" t="e">
        <f>J5*normenblad!$B$20</f>
        <v>#DIV/0!</v>
      </c>
    </row>
    <row r="6" spans="1:11" x14ac:dyDescent="0.3">
      <c r="A6" s="30" t="s">
        <v>128</v>
      </c>
      <c r="B6" s="30"/>
      <c r="C6" s="26" t="s">
        <v>135</v>
      </c>
      <c r="D6" s="26" t="s">
        <v>5</v>
      </c>
      <c r="E6" s="26" t="s">
        <v>0</v>
      </c>
      <c r="F6" s="27">
        <v>68.08</v>
      </c>
      <c r="G6" s="27" t="s">
        <v>469</v>
      </c>
      <c r="H6" s="28">
        <v>210</v>
      </c>
      <c r="I6" s="26">
        <f>VLOOKUP(G6,normenblad!$B$8:$C$18,2,FALSE)</f>
        <v>0</v>
      </c>
      <c r="J6" s="27" t="e">
        <f t="shared" si="0"/>
        <v>#DIV/0!</v>
      </c>
      <c r="K6" s="29" t="e">
        <f>J6*normenblad!$B$20</f>
        <v>#DIV/0!</v>
      </c>
    </row>
    <row r="7" spans="1:11" x14ac:dyDescent="0.3">
      <c r="A7" s="30" t="s">
        <v>128</v>
      </c>
      <c r="B7" s="30"/>
      <c r="C7" s="26" t="s">
        <v>136</v>
      </c>
      <c r="D7" s="26" t="s">
        <v>5</v>
      </c>
      <c r="E7" s="26" t="s">
        <v>0</v>
      </c>
      <c r="F7" s="27">
        <v>70.87</v>
      </c>
      <c r="G7" s="27" t="s">
        <v>469</v>
      </c>
      <c r="H7" s="28">
        <v>210</v>
      </c>
      <c r="I7" s="26">
        <f>VLOOKUP(G7,normenblad!$B$8:$C$18,2,FALSE)</f>
        <v>0</v>
      </c>
      <c r="J7" s="27" t="e">
        <f t="shared" si="0"/>
        <v>#DIV/0!</v>
      </c>
      <c r="K7" s="29" t="e">
        <f>J7*normenblad!$B$20</f>
        <v>#DIV/0!</v>
      </c>
    </row>
    <row r="8" spans="1:11" x14ac:dyDescent="0.3">
      <c r="A8" s="30" t="s">
        <v>128</v>
      </c>
      <c r="B8" s="30"/>
      <c r="C8" s="26" t="s">
        <v>137</v>
      </c>
      <c r="D8" s="26" t="s">
        <v>5</v>
      </c>
      <c r="E8" s="26" t="s">
        <v>0</v>
      </c>
      <c r="F8" s="27">
        <v>70.87</v>
      </c>
      <c r="G8" s="27" t="s">
        <v>469</v>
      </c>
      <c r="H8" s="28">
        <v>210</v>
      </c>
      <c r="I8" s="26">
        <f>VLOOKUP(G8,normenblad!$B$8:$C$18,2,FALSE)</f>
        <v>0</v>
      </c>
      <c r="J8" s="27" t="e">
        <f t="shared" si="0"/>
        <v>#DIV/0!</v>
      </c>
      <c r="K8" s="29" t="e">
        <f>J8*normenblad!$B$20</f>
        <v>#DIV/0!</v>
      </c>
    </row>
    <row r="9" spans="1:11" x14ac:dyDescent="0.3">
      <c r="A9" s="30" t="s">
        <v>128</v>
      </c>
      <c r="B9" s="30"/>
      <c r="C9" s="26" t="s">
        <v>138</v>
      </c>
      <c r="D9" s="26" t="s">
        <v>5</v>
      </c>
      <c r="E9" s="26" t="s">
        <v>0</v>
      </c>
      <c r="F9" s="27">
        <v>60.58</v>
      </c>
      <c r="G9" s="27" t="s">
        <v>469</v>
      </c>
      <c r="H9" s="28">
        <v>210</v>
      </c>
      <c r="I9" s="26">
        <f>VLOOKUP(G9,normenblad!$B$8:$C$18,2,FALSE)</f>
        <v>0</v>
      </c>
      <c r="J9" s="27" t="e">
        <f t="shared" si="0"/>
        <v>#DIV/0!</v>
      </c>
      <c r="K9" s="29" t="e">
        <f>J9*normenblad!$B$20</f>
        <v>#DIV/0!</v>
      </c>
    </row>
    <row r="10" spans="1:11" x14ac:dyDescent="0.3">
      <c r="A10" s="30" t="s">
        <v>128</v>
      </c>
      <c r="B10" s="30"/>
      <c r="C10" s="26" t="s">
        <v>139</v>
      </c>
      <c r="D10" s="26" t="s">
        <v>5</v>
      </c>
      <c r="E10" s="26" t="s">
        <v>0</v>
      </c>
      <c r="F10" s="27">
        <v>60.5</v>
      </c>
      <c r="G10" s="27" t="s">
        <v>469</v>
      </c>
      <c r="H10" s="28">
        <v>210</v>
      </c>
      <c r="I10" s="26">
        <f>VLOOKUP(G10,normenblad!$B$8:$C$18,2,FALSE)</f>
        <v>0</v>
      </c>
      <c r="J10" s="27" t="e">
        <f t="shared" si="0"/>
        <v>#DIV/0!</v>
      </c>
      <c r="K10" s="29" t="e">
        <f>J10*normenblad!$B$20</f>
        <v>#DIV/0!</v>
      </c>
    </row>
    <row r="11" spans="1:11" x14ac:dyDescent="0.3">
      <c r="A11" s="30" t="s">
        <v>128</v>
      </c>
      <c r="B11" s="30"/>
      <c r="C11" s="26" t="s">
        <v>140</v>
      </c>
      <c r="D11" s="26" t="s">
        <v>5</v>
      </c>
      <c r="E11" s="26" t="s">
        <v>0</v>
      </c>
      <c r="F11" s="27">
        <v>60.35</v>
      </c>
      <c r="G11" s="27" t="s">
        <v>469</v>
      </c>
      <c r="H11" s="28">
        <v>210</v>
      </c>
      <c r="I11" s="26">
        <f>VLOOKUP(G11,normenblad!$B$8:$C$18,2,FALSE)</f>
        <v>0</v>
      </c>
      <c r="J11" s="27" t="e">
        <f t="shared" si="0"/>
        <v>#DIV/0!</v>
      </c>
      <c r="K11" s="29" t="e">
        <f>J11*normenblad!$B$20</f>
        <v>#DIV/0!</v>
      </c>
    </row>
    <row r="12" spans="1:11" x14ac:dyDescent="0.3">
      <c r="A12" s="30" t="s">
        <v>128</v>
      </c>
      <c r="B12" s="30"/>
      <c r="C12" s="26" t="s">
        <v>141</v>
      </c>
      <c r="D12" s="26" t="s">
        <v>5</v>
      </c>
      <c r="E12" s="26" t="s">
        <v>0</v>
      </c>
      <c r="F12" s="27">
        <v>17.93</v>
      </c>
      <c r="G12" s="27" t="s">
        <v>469</v>
      </c>
      <c r="H12" s="28">
        <v>210</v>
      </c>
      <c r="I12" s="26">
        <f>VLOOKUP(G12,normenblad!$B$8:$C$18,2,FALSE)</f>
        <v>0</v>
      </c>
      <c r="J12" s="27" t="e">
        <f t="shared" si="0"/>
        <v>#DIV/0!</v>
      </c>
      <c r="K12" s="29" t="e">
        <f>J12*normenblad!$B$20</f>
        <v>#DIV/0!</v>
      </c>
    </row>
    <row r="13" spans="1:11" x14ac:dyDescent="0.3">
      <c r="A13" s="30" t="s">
        <v>128</v>
      </c>
      <c r="B13" s="30"/>
      <c r="C13" s="26" t="s">
        <v>142</v>
      </c>
      <c r="D13" s="26" t="s">
        <v>5</v>
      </c>
      <c r="E13" s="26" t="s">
        <v>0</v>
      </c>
      <c r="F13" s="27">
        <v>81.08</v>
      </c>
      <c r="G13" s="27" t="s">
        <v>469</v>
      </c>
      <c r="H13" s="28">
        <v>210</v>
      </c>
      <c r="I13" s="26">
        <f>VLOOKUP(G13,normenblad!$B$8:$C$18,2,FALSE)</f>
        <v>0</v>
      </c>
      <c r="J13" s="27" t="e">
        <f t="shared" si="0"/>
        <v>#DIV/0!</v>
      </c>
      <c r="K13" s="29" t="e">
        <f>J13*normenblad!$B$20</f>
        <v>#DIV/0!</v>
      </c>
    </row>
    <row r="14" spans="1:11" x14ac:dyDescent="0.3">
      <c r="A14" s="30" t="s">
        <v>128</v>
      </c>
      <c r="B14" s="30"/>
      <c r="C14" s="26" t="s">
        <v>143</v>
      </c>
      <c r="D14" s="26" t="s">
        <v>5</v>
      </c>
      <c r="E14" s="26" t="s">
        <v>0</v>
      </c>
      <c r="F14" s="27">
        <v>60.56</v>
      </c>
      <c r="G14" s="27" t="s">
        <v>469</v>
      </c>
      <c r="H14" s="28">
        <v>210</v>
      </c>
      <c r="I14" s="26">
        <f>VLOOKUP(G14,normenblad!$B$8:$C$18,2,FALSE)</f>
        <v>0</v>
      </c>
      <c r="J14" s="27" t="e">
        <f t="shared" si="0"/>
        <v>#DIV/0!</v>
      </c>
      <c r="K14" s="29" t="e">
        <f>J14*normenblad!$B$20</f>
        <v>#DIV/0!</v>
      </c>
    </row>
    <row r="15" spans="1:11" x14ac:dyDescent="0.3">
      <c r="A15" s="30" t="s">
        <v>128</v>
      </c>
      <c r="B15" s="30"/>
      <c r="C15" s="26" t="s">
        <v>144</v>
      </c>
      <c r="D15" s="26" t="s">
        <v>224</v>
      </c>
      <c r="E15" s="26" t="s">
        <v>1</v>
      </c>
      <c r="F15" s="27">
        <v>29.22</v>
      </c>
      <c r="G15" s="27" t="s">
        <v>475</v>
      </c>
      <c r="H15" s="28">
        <v>210</v>
      </c>
      <c r="I15" s="26">
        <f>VLOOKUP(G15,normenblad!$B$8:$C$18,2,FALSE)</f>
        <v>0</v>
      </c>
      <c r="J15" s="27" t="e">
        <f t="shared" si="0"/>
        <v>#DIV/0!</v>
      </c>
      <c r="K15" s="29" t="e">
        <f>J15*normenblad!$B$20</f>
        <v>#DIV/0!</v>
      </c>
    </row>
    <row r="16" spans="1:11" x14ac:dyDescent="0.3">
      <c r="A16" s="30" t="s">
        <v>128</v>
      </c>
      <c r="B16" s="30"/>
      <c r="C16" s="26" t="s">
        <v>145</v>
      </c>
      <c r="D16" s="26" t="s">
        <v>5</v>
      </c>
      <c r="E16" s="26" t="s">
        <v>0</v>
      </c>
      <c r="F16" s="27">
        <v>63.98</v>
      </c>
      <c r="G16" s="27" t="s">
        <v>469</v>
      </c>
      <c r="H16" s="28">
        <v>210</v>
      </c>
      <c r="I16" s="26">
        <f>VLOOKUP(G16,normenblad!$B$8:$C$18,2,FALSE)</f>
        <v>0</v>
      </c>
      <c r="J16" s="27" t="e">
        <f t="shared" si="0"/>
        <v>#DIV/0!</v>
      </c>
      <c r="K16" s="29" t="e">
        <f>J16*normenblad!$B$20</f>
        <v>#DIV/0!</v>
      </c>
    </row>
    <row r="17" spans="1:12" x14ac:dyDescent="0.3">
      <c r="A17" s="30" t="s">
        <v>128</v>
      </c>
      <c r="B17" s="30"/>
      <c r="C17" s="26" t="s">
        <v>146</v>
      </c>
      <c r="D17" s="26" t="s">
        <v>12</v>
      </c>
      <c r="E17" s="26" t="s">
        <v>2</v>
      </c>
      <c r="F17" s="27">
        <v>9.3800000000000008</v>
      </c>
      <c r="G17" s="28">
        <v>8</v>
      </c>
      <c r="H17" s="28">
        <v>210</v>
      </c>
      <c r="I17" s="26">
        <f>VLOOKUP(G17,normenblad!$B$8:$C$18,2,FALSE)</f>
        <v>0</v>
      </c>
      <c r="J17" s="27" t="e">
        <f t="shared" si="0"/>
        <v>#DIV/0!</v>
      </c>
      <c r="K17" s="29" t="e">
        <f>J17*normenblad!$B$20</f>
        <v>#DIV/0!</v>
      </c>
    </row>
    <row r="18" spans="1:12" x14ac:dyDescent="0.3">
      <c r="A18" s="30" t="s">
        <v>128</v>
      </c>
      <c r="B18" s="30"/>
      <c r="C18" s="26" t="s">
        <v>147</v>
      </c>
      <c r="D18" s="26" t="s">
        <v>12</v>
      </c>
      <c r="E18" s="26" t="s">
        <v>2</v>
      </c>
      <c r="F18" s="27">
        <v>9.36</v>
      </c>
      <c r="G18" s="28">
        <v>8</v>
      </c>
      <c r="H18" s="28">
        <v>210</v>
      </c>
      <c r="I18" s="26">
        <f>VLOOKUP(G18,normenblad!$B$8:$C$18,2,FALSE)</f>
        <v>0</v>
      </c>
      <c r="J18" s="27" t="e">
        <f t="shared" si="0"/>
        <v>#DIV/0!</v>
      </c>
      <c r="K18" s="29" t="e">
        <f>J18*normenblad!$B$20</f>
        <v>#DIV/0!</v>
      </c>
    </row>
    <row r="19" spans="1:12" x14ac:dyDescent="0.3">
      <c r="A19" s="30" t="s">
        <v>128</v>
      </c>
      <c r="B19" s="30"/>
      <c r="C19" s="26" t="s">
        <v>148</v>
      </c>
      <c r="D19" s="26" t="s">
        <v>225</v>
      </c>
      <c r="E19" s="26" t="s">
        <v>3</v>
      </c>
      <c r="F19" s="27">
        <v>10.58</v>
      </c>
      <c r="G19" s="27" t="s">
        <v>475</v>
      </c>
      <c r="H19" s="28">
        <v>210</v>
      </c>
      <c r="I19" s="26">
        <f>VLOOKUP(G19,normenblad!$B$8:$C$18,2,FALSE)</f>
        <v>0</v>
      </c>
      <c r="J19" s="27" t="e">
        <f t="shared" si="0"/>
        <v>#DIV/0!</v>
      </c>
      <c r="K19" s="29" t="e">
        <f>J19*normenblad!$B$20</f>
        <v>#DIV/0!</v>
      </c>
    </row>
    <row r="20" spans="1:12" x14ac:dyDescent="0.3">
      <c r="A20" s="30" t="s">
        <v>128</v>
      </c>
      <c r="B20" s="30"/>
      <c r="C20" s="26" t="s">
        <v>149</v>
      </c>
      <c r="D20" s="26" t="s">
        <v>226</v>
      </c>
      <c r="E20" s="26" t="s">
        <v>0</v>
      </c>
      <c r="F20" s="27">
        <v>130.5</v>
      </c>
      <c r="G20" s="27" t="s">
        <v>460</v>
      </c>
      <c r="H20" s="28">
        <v>210</v>
      </c>
      <c r="I20" s="26">
        <f>VLOOKUP(G20,normenblad!$B$8:$C$18,2,FALSE)</f>
        <v>0</v>
      </c>
      <c r="J20" s="27" t="e">
        <f t="shared" si="0"/>
        <v>#DIV/0!</v>
      </c>
      <c r="K20" s="29" t="e">
        <f>J20*normenblad!$B$20</f>
        <v>#DIV/0!</v>
      </c>
      <c r="L20" s="36" t="e">
        <f>K2+K3+K4+K5+K6+K7+K8+K9+K10+K11+K12+K13+K14+K15+K17+K16+K18+K19+K20</f>
        <v>#DIV/0!</v>
      </c>
    </row>
    <row r="21" spans="1:12" x14ac:dyDescent="0.3">
      <c r="A21" s="30" t="s">
        <v>129</v>
      </c>
      <c r="B21" s="30"/>
      <c r="C21" s="26">
        <v>1</v>
      </c>
      <c r="D21" s="26" t="s">
        <v>5</v>
      </c>
      <c r="E21" s="26" t="s">
        <v>3</v>
      </c>
      <c r="F21" s="27">
        <v>53.9</v>
      </c>
      <c r="G21" s="27" t="s">
        <v>469</v>
      </c>
      <c r="H21" s="28">
        <v>210</v>
      </c>
      <c r="I21" s="26">
        <f>VLOOKUP(G21,normenblad!$B$8:$C$18,2,FALSE)</f>
        <v>0</v>
      </c>
      <c r="J21" s="27" t="e">
        <f t="shared" si="0"/>
        <v>#DIV/0!</v>
      </c>
      <c r="K21" s="29" t="e">
        <f>J21*normenblad!$B$20</f>
        <v>#DIV/0!</v>
      </c>
    </row>
    <row r="22" spans="1:12" x14ac:dyDescent="0.3">
      <c r="A22" s="30" t="s">
        <v>129</v>
      </c>
      <c r="B22" s="30"/>
      <c r="C22" s="26">
        <v>10</v>
      </c>
      <c r="D22" s="26" t="s">
        <v>12</v>
      </c>
      <c r="E22" s="26" t="s">
        <v>2</v>
      </c>
      <c r="F22" s="27">
        <v>5.4</v>
      </c>
      <c r="G22" s="28">
        <v>8</v>
      </c>
      <c r="H22" s="28">
        <v>210</v>
      </c>
      <c r="I22" s="26">
        <f>VLOOKUP(G22,normenblad!$B$8:$C$18,2,FALSE)</f>
        <v>0</v>
      </c>
      <c r="J22" s="27" t="e">
        <f t="shared" si="0"/>
        <v>#DIV/0!</v>
      </c>
      <c r="K22" s="29" t="e">
        <f>J22*normenblad!$B$20</f>
        <v>#DIV/0!</v>
      </c>
    </row>
    <row r="23" spans="1:12" x14ac:dyDescent="0.3">
      <c r="A23" s="30" t="s">
        <v>129</v>
      </c>
      <c r="B23" s="30"/>
      <c r="C23" s="26">
        <v>11</v>
      </c>
      <c r="D23" s="26" t="s">
        <v>5</v>
      </c>
      <c r="E23" s="26" t="s">
        <v>3</v>
      </c>
      <c r="F23" s="27">
        <v>67.900000000000006</v>
      </c>
      <c r="G23" s="27" t="s">
        <v>469</v>
      </c>
      <c r="H23" s="28">
        <v>210</v>
      </c>
      <c r="I23" s="26">
        <f>VLOOKUP(G23,normenblad!$B$8:$C$18,2,FALSE)</f>
        <v>0</v>
      </c>
      <c r="J23" s="27" t="e">
        <f t="shared" si="0"/>
        <v>#DIV/0!</v>
      </c>
      <c r="K23" s="29" t="e">
        <f>J23*normenblad!$B$20</f>
        <v>#DIV/0!</v>
      </c>
    </row>
    <row r="24" spans="1:12" x14ac:dyDescent="0.3">
      <c r="A24" s="30" t="s">
        <v>129</v>
      </c>
      <c r="B24" s="30"/>
      <c r="C24" s="26">
        <v>12</v>
      </c>
      <c r="D24" s="26" t="s">
        <v>227</v>
      </c>
      <c r="E24" s="26" t="s">
        <v>0</v>
      </c>
      <c r="F24" s="27">
        <v>52.5</v>
      </c>
      <c r="G24" s="27" t="s">
        <v>469</v>
      </c>
      <c r="H24" s="28">
        <v>210</v>
      </c>
      <c r="I24" s="26">
        <f>VLOOKUP(G24,normenblad!$B$8:$C$18,2,FALSE)</f>
        <v>0</v>
      </c>
      <c r="J24" s="27" t="e">
        <f t="shared" si="0"/>
        <v>#DIV/0!</v>
      </c>
      <c r="K24" s="29" t="e">
        <f>J24*normenblad!$B$20</f>
        <v>#DIV/0!</v>
      </c>
    </row>
    <row r="25" spans="1:12" x14ac:dyDescent="0.3">
      <c r="A25" s="30" t="s">
        <v>129</v>
      </c>
      <c r="B25" s="30"/>
      <c r="C25" s="26">
        <v>13</v>
      </c>
      <c r="D25" s="26" t="s">
        <v>228</v>
      </c>
      <c r="E25" s="26" t="s">
        <v>0</v>
      </c>
      <c r="F25" s="27">
        <v>14.8</v>
      </c>
      <c r="G25" s="27" t="s">
        <v>487</v>
      </c>
      <c r="H25" s="28">
        <v>210</v>
      </c>
      <c r="I25" s="26">
        <f>VLOOKUP(G25,normenblad!$B$8:$C$18,2,FALSE)</f>
        <v>0</v>
      </c>
      <c r="J25" s="27" t="e">
        <f t="shared" si="0"/>
        <v>#DIV/0!</v>
      </c>
      <c r="K25" s="29" t="e">
        <f>J25*normenblad!$B$20</f>
        <v>#DIV/0!</v>
      </c>
    </row>
    <row r="26" spans="1:12" x14ac:dyDescent="0.3">
      <c r="A26" s="30" t="s">
        <v>129</v>
      </c>
      <c r="B26" s="30"/>
      <c r="C26" s="26">
        <v>14</v>
      </c>
      <c r="D26" s="26" t="s">
        <v>225</v>
      </c>
      <c r="E26" s="26" t="s">
        <v>3</v>
      </c>
      <c r="F26" s="27">
        <v>13.6</v>
      </c>
      <c r="G26" s="27" t="s">
        <v>475</v>
      </c>
      <c r="H26" s="28">
        <v>210</v>
      </c>
      <c r="I26" s="26">
        <f>VLOOKUP(G26,normenblad!$B$8:$C$18,2,FALSE)</f>
        <v>0</v>
      </c>
      <c r="J26" s="27" t="e">
        <f t="shared" si="0"/>
        <v>#DIV/0!</v>
      </c>
      <c r="K26" s="29" t="e">
        <f>J26*normenblad!$B$20</f>
        <v>#DIV/0!</v>
      </c>
    </row>
    <row r="27" spans="1:12" x14ac:dyDescent="0.3">
      <c r="A27" s="30" t="s">
        <v>129</v>
      </c>
      <c r="B27" s="30"/>
      <c r="C27" s="26">
        <v>15</v>
      </c>
      <c r="D27" s="26" t="s">
        <v>12</v>
      </c>
      <c r="E27" s="26" t="s">
        <v>2</v>
      </c>
      <c r="F27" s="27">
        <v>1.8</v>
      </c>
      <c r="G27" s="28">
        <v>8</v>
      </c>
      <c r="H27" s="28">
        <v>210</v>
      </c>
      <c r="I27" s="26">
        <f>VLOOKUP(G27,normenblad!$B$8:$C$18,2,FALSE)</f>
        <v>0</v>
      </c>
      <c r="J27" s="27" t="e">
        <f t="shared" si="0"/>
        <v>#DIV/0!</v>
      </c>
      <c r="K27" s="29" t="e">
        <f>J27*normenblad!$B$20</f>
        <v>#DIV/0!</v>
      </c>
    </row>
    <row r="28" spans="1:12" x14ac:dyDescent="0.3">
      <c r="A28" s="30" t="s">
        <v>129</v>
      </c>
      <c r="B28" s="30"/>
      <c r="C28" s="26">
        <v>16</v>
      </c>
      <c r="D28" s="26" t="s">
        <v>12</v>
      </c>
      <c r="E28" s="26" t="s">
        <v>2</v>
      </c>
      <c r="F28" s="27">
        <v>6.15</v>
      </c>
      <c r="G28" s="28">
        <v>8</v>
      </c>
      <c r="H28" s="28">
        <v>210</v>
      </c>
      <c r="I28" s="26">
        <f>VLOOKUP(G28,normenblad!$B$8:$C$18,2,FALSE)</f>
        <v>0</v>
      </c>
      <c r="J28" s="27" t="e">
        <f t="shared" si="0"/>
        <v>#DIV/0!</v>
      </c>
      <c r="K28" s="29" t="e">
        <f>J28*normenblad!$B$20</f>
        <v>#DIV/0!</v>
      </c>
    </row>
    <row r="29" spans="1:12" x14ac:dyDescent="0.3">
      <c r="A29" s="30" t="s">
        <v>129</v>
      </c>
      <c r="B29" s="30"/>
      <c r="C29" s="26">
        <v>17</v>
      </c>
      <c r="D29" s="26" t="s">
        <v>12</v>
      </c>
      <c r="E29" s="26" t="s">
        <v>2</v>
      </c>
      <c r="F29" s="27">
        <v>6.15</v>
      </c>
      <c r="G29" s="28">
        <v>8</v>
      </c>
      <c r="H29" s="28">
        <v>210</v>
      </c>
      <c r="I29" s="26">
        <f>VLOOKUP(G29,normenblad!$B$8:$C$18,2,FALSE)</f>
        <v>0</v>
      </c>
      <c r="J29" s="27" t="e">
        <f t="shared" si="0"/>
        <v>#DIV/0!</v>
      </c>
      <c r="K29" s="29" t="e">
        <f>J29*normenblad!$B$20</f>
        <v>#DIV/0!</v>
      </c>
    </row>
    <row r="30" spans="1:12" x14ac:dyDescent="0.3">
      <c r="A30" s="30" t="s">
        <v>129</v>
      </c>
      <c r="B30" s="30"/>
      <c r="C30" s="26">
        <v>18</v>
      </c>
      <c r="D30" s="26" t="s">
        <v>229</v>
      </c>
      <c r="E30" s="27" t="s">
        <v>251</v>
      </c>
      <c r="F30" s="27">
        <v>6.12</v>
      </c>
      <c r="G30" s="27" t="s">
        <v>457</v>
      </c>
      <c r="H30" s="28">
        <v>210</v>
      </c>
      <c r="I30" s="26">
        <f>VLOOKUP(G30,normenblad!$B$8:$C$18,2,FALSE)</f>
        <v>0</v>
      </c>
      <c r="J30" s="27" t="e">
        <f t="shared" si="0"/>
        <v>#DIV/0!</v>
      </c>
      <c r="K30" s="29" t="e">
        <f>J30*normenblad!$B$20</f>
        <v>#DIV/0!</v>
      </c>
    </row>
    <row r="31" spans="1:12" x14ac:dyDescent="0.3">
      <c r="A31" s="30" t="s">
        <v>129</v>
      </c>
      <c r="B31" s="30"/>
      <c r="C31" s="26">
        <v>19</v>
      </c>
      <c r="D31" s="26" t="s">
        <v>229</v>
      </c>
      <c r="E31" s="27" t="s">
        <v>251</v>
      </c>
      <c r="F31" s="27">
        <v>3.52</v>
      </c>
      <c r="G31" s="27" t="s">
        <v>457</v>
      </c>
      <c r="H31" s="28">
        <v>210</v>
      </c>
      <c r="I31" s="26">
        <f>VLOOKUP(G31,normenblad!$B$8:$C$18,2,FALSE)</f>
        <v>0</v>
      </c>
      <c r="J31" s="27" t="e">
        <f t="shared" si="0"/>
        <v>#DIV/0!</v>
      </c>
      <c r="K31" s="29" t="e">
        <f>J31*normenblad!$B$20</f>
        <v>#DIV/0!</v>
      </c>
    </row>
    <row r="32" spans="1:12" x14ac:dyDescent="0.3">
      <c r="A32" s="30" t="s">
        <v>129</v>
      </c>
      <c r="B32" s="30"/>
      <c r="C32" s="26">
        <v>2</v>
      </c>
      <c r="D32" s="26" t="s">
        <v>5</v>
      </c>
      <c r="E32" s="26" t="s">
        <v>3</v>
      </c>
      <c r="F32" s="27">
        <v>53.9</v>
      </c>
      <c r="G32" s="27" t="s">
        <v>469</v>
      </c>
      <c r="H32" s="28">
        <v>210</v>
      </c>
      <c r="I32" s="26">
        <f>VLOOKUP(G32,normenblad!$B$8:$C$18,2,FALSE)</f>
        <v>0</v>
      </c>
      <c r="J32" s="27" t="e">
        <f t="shared" si="0"/>
        <v>#DIV/0!</v>
      </c>
      <c r="K32" s="29" t="e">
        <f>J32*normenblad!$B$20</f>
        <v>#DIV/0!</v>
      </c>
    </row>
    <row r="33" spans="1:12" x14ac:dyDescent="0.3">
      <c r="A33" s="30" t="s">
        <v>129</v>
      </c>
      <c r="B33" s="30"/>
      <c r="C33" s="26">
        <v>20</v>
      </c>
      <c r="D33" s="26" t="s">
        <v>155</v>
      </c>
      <c r="E33" s="26" t="s">
        <v>3</v>
      </c>
      <c r="F33" s="27">
        <v>124.55</v>
      </c>
      <c r="G33" s="27" t="s">
        <v>460</v>
      </c>
      <c r="H33" s="28">
        <v>210</v>
      </c>
      <c r="I33" s="26">
        <f>VLOOKUP(G33,normenblad!$B$8:$C$18,2,FALSE)</f>
        <v>0</v>
      </c>
      <c r="J33" s="27" t="e">
        <f t="shared" si="0"/>
        <v>#DIV/0!</v>
      </c>
      <c r="K33" s="29" t="e">
        <f>J33*normenblad!$B$20</f>
        <v>#DIV/0!</v>
      </c>
    </row>
    <row r="34" spans="1:12" x14ac:dyDescent="0.3">
      <c r="A34" s="30" t="s">
        <v>129</v>
      </c>
      <c r="B34" s="30"/>
      <c r="C34" s="26">
        <v>21</v>
      </c>
      <c r="D34" s="26" t="s">
        <v>155</v>
      </c>
      <c r="E34" s="26" t="s">
        <v>0</v>
      </c>
      <c r="F34" s="27">
        <v>67.08</v>
      </c>
      <c r="G34" s="27" t="s">
        <v>460</v>
      </c>
      <c r="H34" s="28">
        <v>210</v>
      </c>
      <c r="I34" s="26">
        <f>VLOOKUP(G34,normenblad!$B$8:$C$18,2,FALSE)</f>
        <v>0</v>
      </c>
      <c r="J34" s="27" t="e">
        <f t="shared" si="0"/>
        <v>#DIV/0!</v>
      </c>
      <c r="K34" s="29" t="e">
        <f>J34*normenblad!$B$20</f>
        <v>#DIV/0!</v>
      </c>
    </row>
    <row r="35" spans="1:12" x14ac:dyDescent="0.3">
      <c r="A35" s="30" t="s">
        <v>129</v>
      </c>
      <c r="B35" s="30"/>
      <c r="C35" s="26">
        <v>22</v>
      </c>
      <c r="D35" s="26" t="s">
        <v>5</v>
      </c>
      <c r="E35" s="26" t="s">
        <v>0</v>
      </c>
      <c r="F35" s="27">
        <v>56.16</v>
      </c>
      <c r="G35" s="27" t="s">
        <v>469</v>
      </c>
      <c r="H35" s="28">
        <v>210</v>
      </c>
      <c r="I35" s="26">
        <f>VLOOKUP(G35,normenblad!$B$8:$C$18,2,FALSE)</f>
        <v>0</v>
      </c>
      <c r="J35" s="27" t="e">
        <f t="shared" si="0"/>
        <v>#DIV/0!</v>
      </c>
      <c r="K35" s="29" t="e">
        <f>J35*normenblad!$B$20</f>
        <v>#DIV/0!</v>
      </c>
    </row>
    <row r="36" spans="1:12" x14ac:dyDescent="0.3">
      <c r="A36" s="30" t="s">
        <v>129</v>
      </c>
      <c r="B36" s="30"/>
      <c r="C36" s="26" t="s">
        <v>119</v>
      </c>
      <c r="D36" s="26" t="s">
        <v>228</v>
      </c>
      <c r="E36" s="26" t="s">
        <v>1</v>
      </c>
      <c r="F36" s="27">
        <v>6.6</v>
      </c>
      <c r="G36" s="27" t="s">
        <v>487</v>
      </c>
      <c r="H36" s="28">
        <v>210</v>
      </c>
      <c r="I36" s="26">
        <f>VLOOKUP(G36,normenblad!$B$8:$C$18,2,FALSE)</f>
        <v>0</v>
      </c>
      <c r="J36" s="27" t="e">
        <f t="shared" si="0"/>
        <v>#DIV/0!</v>
      </c>
      <c r="K36" s="29" t="e">
        <f>J36*normenblad!$B$20</f>
        <v>#DIV/0!</v>
      </c>
    </row>
    <row r="37" spans="1:12" x14ac:dyDescent="0.3">
      <c r="A37" s="30" t="s">
        <v>129</v>
      </c>
      <c r="B37" s="30"/>
      <c r="C37" s="26">
        <v>24</v>
      </c>
      <c r="D37" s="26" t="s">
        <v>5</v>
      </c>
      <c r="E37" s="26" t="s">
        <v>0</v>
      </c>
      <c r="F37" s="27">
        <v>56.16</v>
      </c>
      <c r="G37" s="27" t="s">
        <v>469</v>
      </c>
      <c r="H37" s="28">
        <v>210</v>
      </c>
      <c r="I37" s="26">
        <f>VLOOKUP(G37,normenblad!$B$8:$C$18,2,FALSE)</f>
        <v>0</v>
      </c>
      <c r="J37" s="27" t="e">
        <f t="shared" si="0"/>
        <v>#DIV/0!</v>
      </c>
      <c r="K37" s="29" t="e">
        <f>J37*normenblad!$B$20</f>
        <v>#DIV/0!</v>
      </c>
    </row>
    <row r="38" spans="1:12" x14ac:dyDescent="0.3">
      <c r="A38" s="30" t="s">
        <v>129</v>
      </c>
      <c r="B38" s="30"/>
      <c r="C38" s="26">
        <v>25</v>
      </c>
      <c r="D38" s="26" t="s">
        <v>228</v>
      </c>
      <c r="E38" s="26" t="s">
        <v>1</v>
      </c>
      <c r="F38" s="27">
        <v>6.6</v>
      </c>
      <c r="G38" s="27" t="s">
        <v>487</v>
      </c>
      <c r="H38" s="28">
        <v>210</v>
      </c>
      <c r="I38" s="26">
        <f>VLOOKUP(G38,normenblad!$B$8:$C$18,2,FALSE)</f>
        <v>0</v>
      </c>
      <c r="J38" s="27" t="e">
        <f t="shared" si="0"/>
        <v>#DIV/0!</v>
      </c>
      <c r="K38" s="29" t="e">
        <f>J38*normenblad!$B$20</f>
        <v>#DIV/0!</v>
      </c>
    </row>
    <row r="39" spans="1:12" x14ac:dyDescent="0.3">
      <c r="A39" s="30" t="s">
        <v>129</v>
      </c>
      <c r="B39" s="30"/>
      <c r="C39" s="26">
        <v>26</v>
      </c>
      <c r="D39" s="26" t="s">
        <v>12</v>
      </c>
      <c r="E39" s="26" t="s">
        <v>2</v>
      </c>
      <c r="F39" s="27">
        <v>6.5</v>
      </c>
      <c r="G39" s="28">
        <v>8</v>
      </c>
      <c r="H39" s="28">
        <v>210</v>
      </c>
      <c r="I39" s="26">
        <f>VLOOKUP(G39,normenblad!$B$8:$C$18,2,FALSE)</f>
        <v>0</v>
      </c>
      <c r="J39" s="27" t="e">
        <f t="shared" si="0"/>
        <v>#DIV/0!</v>
      </c>
      <c r="K39" s="29" t="e">
        <f>J39*normenblad!$B$20</f>
        <v>#DIV/0!</v>
      </c>
      <c r="L39" s="36" t="e">
        <f>K21+K22+K23+K24+K25+K26+K27+K28+K29+K30+K31+K32+K33+K34+K35+K36+K37+K39+K38</f>
        <v>#DIV/0!</v>
      </c>
    </row>
    <row r="40" spans="1:12" x14ac:dyDescent="0.3">
      <c r="A40" s="30" t="s">
        <v>130</v>
      </c>
      <c r="B40" s="30">
        <v>0</v>
      </c>
      <c r="C40" s="26" t="s">
        <v>150</v>
      </c>
      <c r="D40" s="26" t="s">
        <v>225</v>
      </c>
      <c r="E40" s="26" t="s">
        <v>3</v>
      </c>
      <c r="F40" s="27">
        <v>11</v>
      </c>
      <c r="G40" s="27" t="s">
        <v>475</v>
      </c>
      <c r="H40" s="28">
        <v>210</v>
      </c>
      <c r="I40" s="26">
        <f>VLOOKUP(G40,normenblad!$B$8:$C$18,2,FALSE)</f>
        <v>0</v>
      </c>
      <c r="J40" s="27" t="e">
        <f t="shared" si="0"/>
        <v>#DIV/0!</v>
      </c>
      <c r="K40" s="29" t="e">
        <f>J40*normenblad!$B$20</f>
        <v>#DIV/0!</v>
      </c>
    </row>
    <row r="41" spans="1:12" x14ac:dyDescent="0.3">
      <c r="A41" s="30" t="s">
        <v>130</v>
      </c>
      <c r="B41" s="30">
        <v>0</v>
      </c>
      <c r="C41" s="26" t="s">
        <v>230</v>
      </c>
      <c r="D41" s="26" t="s">
        <v>225</v>
      </c>
      <c r="E41" s="26" t="s">
        <v>3</v>
      </c>
      <c r="F41" s="27">
        <v>11</v>
      </c>
      <c r="G41" s="27" t="s">
        <v>475</v>
      </c>
      <c r="H41" s="28">
        <v>210</v>
      </c>
      <c r="I41" s="26">
        <f>VLOOKUP(G41,normenblad!$B$8:$C$18,2,FALSE)</f>
        <v>0</v>
      </c>
      <c r="J41" s="27" t="e">
        <f t="shared" si="0"/>
        <v>#DIV/0!</v>
      </c>
      <c r="K41" s="29" t="e">
        <f>J41*normenblad!$B$20</f>
        <v>#DIV/0!</v>
      </c>
    </row>
    <row r="42" spans="1:12" x14ac:dyDescent="0.3">
      <c r="A42" s="30" t="s">
        <v>130</v>
      </c>
      <c r="B42" s="30">
        <v>0</v>
      </c>
      <c r="C42" s="26" t="s">
        <v>232</v>
      </c>
      <c r="D42" s="26" t="s">
        <v>225</v>
      </c>
      <c r="E42" s="26" t="s">
        <v>3</v>
      </c>
      <c r="F42" s="27">
        <v>14</v>
      </c>
      <c r="G42" s="27" t="s">
        <v>475</v>
      </c>
      <c r="H42" s="28">
        <v>210</v>
      </c>
      <c r="I42" s="26">
        <f>VLOOKUP(G42,normenblad!$B$8:$C$18,2,FALSE)</f>
        <v>0</v>
      </c>
      <c r="J42" s="27" t="e">
        <f t="shared" si="0"/>
        <v>#DIV/0!</v>
      </c>
      <c r="K42" s="29" t="e">
        <f>J42*normenblad!$B$20</f>
        <v>#DIV/0!</v>
      </c>
    </row>
    <row r="43" spans="1:12" x14ac:dyDescent="0.3">
      <c r="A43" s="30" t="s">
        <v>130</v>
      </c>
      <c r="B43" s="30">
        <v>0</v>
      </c>
      <c r="C43" s="26" t="s">
        <v>233</v>
      </c>
      <c r="D43" s="26" t="s">
        <v>225</v>
      </c>
      <c r="E43" s="26" t="s">
        <v>3</v>
      </c>
      <c r="F43" s="27">
        <v>9.5</v>
      </c>
      <c r="G43" s="27" t="s">
        <v>475</v>
      </c>
      <c r="H43" s="28">
        <v>210</v>
      </c>
      <c r="I43" s="26">
        <f>VLOOKUP(G43,normenblad!$B$8:$C$18,2,FALSE)</f>
        <v>0</v>
      </c>
      <c r="J43" s="27" t="e">
        <f t="shared" si="0"/>
        <v>#DIV/0!</v>
      </c>
      <c r="K43" s="29" t="e">
        <f>J43*normenblad!$B$20</f>
        <v>#DIV/0!</v>
      </c>
    </row>
    <row r="44" spans="1:12" x14ac:dyDescent="0.3">
      <c r="A44" s="30" t="s">
        <v>130</v>
      </c>
      <c r="B44" s="30">
        <v>0</v>
      </c>
      <c r="C44" s="26" t="s">
        <v>234</v>
      </c>
      <c r="D44" s="26" t="s">
        <v>225</v>
      </c>
      <c r="E44" s="26" t="s">
        <v>3</v>
      </c>
      <c r="F44" s="27">
        <v>9.5</v>
      </c>
      <c r="G44" s="27" t="s">
        <v>475</v>
      </c>
      <c r="H44" s="28">
        <v>210</v>
      </c>
      <c r="I44" s="26">
        <f>VLOOKUP(G44,normenblad!$B$8:$C$18,2,FALSE)</f>
        <v>0</v>
      </c>
      <c r="J44" s="27" t="e">
        <f t="shared" si="0"/>
        <v>#DIV/0!</v>
      </c>
      <c r="K44" s="29" t="e">
        <f>J44*normenblad!$B$20</f>
        <v>#DIV/0!</v>
      </c>
    </row>
    <row r="45" spans="1:12" x14ac:dyDescent="0.3">
      <c r="A45" s="30" t="s">
        <v>130</v>
      </c>
      <c r="B45" s="30">
        <v>0</v>
      </c>
      <c r="C45" s="26">
        <v>1</v>
      </c>
      <c r="D45" s="26" t="s">
        <v>69</v>
      </c>
      <c r="E45" s="26" t="s">
        <v>0</v>
      </c>
      <c r="F45" s="27">
        <v>112</v>
      </c>
      <c r="G45" s="27" t="s">
        <v>475</v>
      </c>
      <c r="H45" s="28">
        <v>210</v>
      </c>
      <c r="I45" s="26">
        <f>VLOOKUP(G45,normenblad!$B$8:$C$18,2,FALSE)</f>
        <v>0</v>
      </c>
      <c r="J45" s="27" t="e">
        <f t="shared" si="0"/>
        <v>#DIV/0!</v>
      </c>
      <c r="K45" s="29" t="e">
        <f>J45*normenblad!$B$20</f>
        <v>#DIV/0!</v>
      </c>
    </row>
    <row r="46" spans="1:12" x14ac:dyDescent="0.3">
      <c r="A46" s="30" t="s">
        <v>130</v>
      </c>
      <c r="B46" s="30">
        <v>0</v>
      </c>
      <c r="C46" s="26">
        <v>10</v>
      </c>
      <c r="D46" s="26" t="s">
        <v>235</v>
      </c>
      <c r="E46" s="26" t="s">
        <v>0</v>
      </c>
      <c r="F46" s="27">
        <v>75</v>
      </c>
      <c r="G46" s="27" t="s">
        <v>469</v>
      </c>
      <c r="H46" s="28">
        <v>210</v>
      </c>
      <c r="I46" s="26">
        <f>VLOOKUP(G46,normenblad!$B$8:$C$18,2,FALSE)</f>
        <v>0</v>
      </c>
      <c r="J46" s="27" t="e">
        <f t="shared" si="0"/>
        <v>#DIV/0!</v>
      </c>
      <c r="K46" s="29" t="e">
        <f>J46*normenblad!$B$20</f>
        <v>#DIV/0!</v>
      </c>
    </row>
    <row r="47" spans="1:12" x14ac:dyDescent="0.3">
      <c r="A47" s="30" t="s">
        <v>130</v>
      </c>
      <c r="B47" s="30">
        <v>0</v>
      </c>
      <c r="C47" s="26">
        <v>11</v>
      </c>
      <c r="D47" s="26" t="s">
        <v>235</v>
      </c>
      <c r="E47" s="26" t="s">
        <v>0</v>
      </c>
      <c r="F47" s="27">
        <v>75</v>
      </c>
      <c r="G47" s="27" t="s">
        <v>469</v>
      </c>
      <c r="H47" s="28">
        <v>210</v>
      </c>
      <c r="I47" s="26">
        <f>VLOOKUP(G47,normenblad!$B$8:$C$18,2,FALSE)</f>
        <v>0</v>
      </c>
      <c r="J47" s="27" t="e">
        <f t="shared" si="0"/>
        <v>#DIV/0!</v>
      </c>
      <c r="K47" s="29" t="e">
        <f>J47*normenblad!$B$20</f>
        <v>#DIV/0!</v>
      </c>
    </row>
    <row r="48" spans="1:12" x14ac:dyDescent="0.3">
      <c r="A48" s="30" t="s">
        <v>130</v>
      </c>
      <c r="B48" s="30">
        <v>0</v>
      </c>
      <c r="C48" s="26">
        <v>17</v>
      </c>
      <c r="D48" s="26" t="s">
        <v>236</v>
      </c>
      <c r="E48" s="26" t="s">
        <v>3</v>
      </c>
      <c r="F48" s="27">
        <v>20</v>
      </c>
      <c r="G48" s="27" t="s">
        <v>475</v>
      </c>
      <c r="H48" s="28">
        <v>210</v>
      </c>
      <c r="I48" s="26">
        <f>VLOOKUP(G48,normenblad!$B$8:$C$18,2,FALSE)</f>
        <v>0</v>
      </c>
      <c r="J48" s="27" t="e">
        <f t="shared" si="0"/>
        <v>#DIV/0!</v>
      </c>
      <c r="K48" s="29" t="e">
        <f>J48*normenblad!$B$20</f>
        <v>#DIV/0!</v>
      </c>
    </row>
    <row r="49" spans="1:11" x14ac:dyDescent="0.3">
      <c r="A49" s="30" t="s">
        <v>130</v>
      </c>
      <c r="B49" s="30">
        <v>0</v>
      </c>
      <c r="C49" s="26">
        <v>2</v>
      </c>
      <c r="D49" s="26" t="s">
        <v>12</v>
      </c>
      <c r="E49" s="26" t="s">
        <v>4</v>
      </c>
      <c r="F49" s="27">
        <v>15</v>
      </c>
      <c r="G49" s="28">
        <v>8</v>
      </c>
      <c r="H49" s="28">
        <v>210</v>
      </c>
      <c r="I49" s="26">
        <f>VLOOKUP(G49,normenblad!$B$8:$C$18,2,FALSE)</f>
        <v>0</v>
      </c>
      <c r="J49" s="27" t="e">
        <f t="shared" si="0"/>
        <v>#DIV/0!</v>
      </c>
      <c r="K49" s="29" t="e">
        <f>J49*normenblad!$B$20</f>
        <v>#DIV/0!</v>
      </c>
    </row>
    <row r="50" spans="1:11" x14ac:dyDescent="0.3">
      <c r="A50" s="30" t="s">
        <v>130</v>
      </c>
      <c r="B50" s="30">
        <v>0</v>
      </c>
      <c r="C50" s="26" t="s">
        <v>153</v>
      </c>
      <c r="D50" s="26" t="s">
        <v>237</v>
      </c>
      <c r="E50" s="26" t="s">
        <v>415</v>
      </c>
      <c r="F50" s="27">
        <v>38</v>
      </c>
      <c r="G50" s="27" t="s">
        <v>475</v>
      </c>
      <c r="H50" s="28">
        <v>210</v>
      </c>
      <c r="I50" s="26">
        <f>VLOOKUP(G50,normenblad!$B$8:$C$18,2,FALSE)</f>
        <v>0</v>
      </c>
      <c r="J50" s="27" t="e">
        <f t="shared" si="0"/>
        <v>#DIV/0!</v>
      </c>
      <c r="K50" s="29" t="e">
        <f>J50*normenblad!$B$20</f>
        <v>#DIV/0!</v>
      </c>
    </row>
    <row r="51" spans="1:11" x14ac:dyDescent="0.3">
      <c r="A51" s="30" t="s">
        <v>130</v>
      </c>
      <c r="B51" s="30">
        <v>0</v>
      </c>
      <c r="C51" s="26" t="s">
        <v>119</v>
      </c>
      <c r="D51" s="26" t="s">
        <v>10</v>
      </c>
      <c r="E51" s="27" t="s">
        <v>251</v>
      </c>
      <c r="F51" s="27">
        <v>9</v>
      </c>
      <c r="G51" s="27" t="s">
        <v>457</v>
      </c>
      <c r="H51" s="28">
        <v>210</v>
      </c>
      <c r="I51" s="26">
        <f>VLOOKUP(G51,normenblad!$B$8:$C$18,2,FALSE)</f>
        <v>0</v>
      </c>
      <c r="J51" s="27" t="e">
        <f t="shared" si="0"/>
        <v>#DIV/0!</v>
      </c>
      <c r="K51" s="29" t="e">
        <f>J51*normenblad!$B$20</f>
        <v>#DIV/0!</v>
      </c>
    </row>
    <row r="52" spans="1:11" x14ac:dyDescent="0.3">
      <c r="A52" s="30" t="s">
        <v>130</v>
      </c>
      <c r="B52" s="30">
        <v>0</v>
      </c>
      <c r="C52" s="26"/>
      <c r="D52" s="26" t="s">
        <v>5</v>
      </c>
      <c r="E52" s="26" t="s">
        <v>0</v>
      </c>
      <c r="F52" s="27">
        <v>56</v>
      </c>
      <c r="G52" s="27" t="s">
        <v>469</v>
      </c>
      <c r="H52" s="28">
        <v>210</v>
      </c>
      <c r="I52" s="26">
        <f>VLOOKUP(G52,normenblad!$B$8:$C$18,2,FALSE)</f>
        <v>0</v>
      </c>
      <c r="J52" s="27" t="e">
        <f t="shared" si="0"/>
        <v>#DIV/0!</v>
      </c>
      <c r="K52" s="29" t="e">
        <f>J52*normenblad!$B$20</f>
        <v>#DIV/0!</v>
      </c>
    </row>
    <row r="53" spans="1:11" x14ac:dyDescent="0.3">
      <c r="A53" s="30" t="s">
        <v>130</v>
      </c>
      <c r="B53" s="30">
        <v>0</v>
      </c>
      <c r="C53" s="26">
        <v>32</v>
      </c>
      <c r="D53" s="26" t="s">
        <v>227</v>
      </c>
      <c r="E53" s="26" t="s">
        <v>0</v>
      </c>
      <c r="F53" s="27">
        <v>142</v>
      </c>
      <c r="G53" s="27" t="s">
        <v>469</v>
      </c>
      <c r="H53" s="28">
        <v>210</v>
      </c>
      <c r="I53" s="26">
        <f>VLOOKUP(G53,normenblad!$B$8:$C$18,2,FALSE)</f>
        <v>0</v>
      </c>
      <c r="J53" s="27" t="e">
        <f t="shared" si="0"/>
        <v>#DIV/0!</v>
      </c>
      <c r="K53" s="29" t="e">
        <f>J53*normenblad!$B$20</f>
        <v>#DIV/0!</v>
      </c>
    </row>
    <row r="54" spans="1:11" x14ac:dyDescent="0.3">
      <c r="A54" s="30" t="s">
        <v>130</v>
      </c>
      <c r="B54" s="30">
        <v>0</v>
      </c>
      <c r="C54" s="26">
        <v>33</v>
      </c>
      <c r="D54" s="26" t="s">
        <v>227</v>
      </c>
      <c r="E54" s="26" t="s">
        <v>0</v>
      </c>
      <c r="F54" s="27">
        <v>102</v>
      </c>
      <c r="G54" s="27" t="s">
        <v>469</v>
      </c>
      <c r="H54" s="28">
        <v>210</v>
      </c>
      <c r="I54" s="26">
        <f>VLOOKUP(G54,normenblad!$B$8:$C$18,2,FALSE)</f>
        <v>0</v>
      </c>
      <c r="J54" s="27" t="e">
        <f t="shared" si="0"/>
        <v>#DIV/0!</v>
      </c>
      <c r="K54" s="29" t="e">
        <f>J54*normenblad!$B$20</f>
        <v>#DIV/0!</v>
      </c>
    </row>
    <row r="55" spans="1:11" x14ac:dyDescent="0.3">
      <c r="A55" s="30" t="s">
        <v>130</v>
      </c>
      <c r="B55" s="30">
        <v>0</v>
      </c>
      <c r="C55" s="26">
        <v>34</v>
      </c>
      <c r="D55" s="26" t="s">
        <v>227</v>
      </c>
      <c r="E55" s="26" t="s">
        <v>0</v>
      </c>
      <c r="F55" s="27">
        <v>132</v>
      </c>
      <c r="G55" s="27" t="s">
        <v>469</v>
      </c>
      <c r="H55" s="28">
        <v>210</v>
      </c>
      <c r="I55" s="26">
        <f>VLOOKUP(G55,normenblad!$B$8:$C$18,2,FALSE)</f>
        <v>0</v>
      </c>
      <c r="J55" s="27" t="e">
        <f t="shared" si="0"/>
        <v>#DIV/0!</v>
      </c>
      <c r="K55" s="29" t="e">
        <f>J55*normenblad!$B$20</f>
        <v>#DIV/0!</v>
      </c>
    </row>
    <row r="56" spans="1:11" x14ac:dyDescent="0.3">
      <c r="A56" s="30" t="s">
        <v>130</v>
      </c>
      <c r="B56" s="30">
        <v>0</v>
      </c>
      <c r="C56" s="26">
        <v>34</v>
      </c>
      <c r="D56" s="26" t="s">
        <v>227</v>
      </c>
      <c r="E56" s="26" t="s">
        <v>6</v>
      </c>
      <c r="F56" s="27">
        <v>121</v>
      </c>
      <c r="G56" s="27" t="s">
        <v>469</v>
      </c>
      <c r="H56" s="28">
        <v>210</v>
      </c>
      <c r="I56" s="26">
        <f>VLOOKUP(G56,normenblad!$B$8:$C$18,2,FALSE)</f>
        <v>0</v>
      </c>
      <c r="J56" s="27" t="e">
        <f t="shared" si="0"/>
        <v>#DIV/0!</v>
      </c>
      <c r="K56" s="29" t="e">
        <f>J56*normenblad!$B$20</f>
        <v>#DIV/0!</v>
      </c>
    </row>
    <row r="57" spans="1:11" x14ac:dyDescent="0.3">
      <c r="A57" s="30" t="s">
        <v>130</v>
      </c>
      <c r="B57" s="30">
        <v>0</v>
      </c>
      <c r="C57" s="26">
        <v>36</v>
      </c>
      <c r="D57" s="26" t="s">
        <v>227</v>
      </c>
      <c r="E57" s="26" t="s">
        <v>6</v>
      </c>
      <c r="F57" s="27">
        <v>121</v>
      </c>
      <c r="G57" s="27" t="s">
        <v>469</v>
      </c>
      <c r="H57" s="28">
        <v>210</v>
      </c>
      <c r="I57" s="26">
        <f>VLOOKUP(G57,normenblad!$B$8:$C$18,2,FALSE)</f>
        <v>0</v>
      </c>
      <c r="J57" s="27" t="e">
        <f t="shared" si="0"/>
        <v>#DIV/0!</v>
      </c>
      <c r="K57" s="29" t="e">
        <f>J57*normenblad!$B$20</f>
        <v>#DIV/0!</v>
      </c>
    </row>
    <row r="58" spans="1:11" x14ac:dyDescent="0.3">
      <c r="A58" s="30" t="s">
        <v>130</v>
      </c>
      <c r="B58" s="30">
        <v>0</v>
      </c>
      <c r="C58" s="26">
        <v>37</v>
      </c>
      <c r="D58" s="26" t="s">
        <v>238</v>
      </c>
      <c r="E58" s="26" t="s">
        <v>3</v>
      </c>
      <c r="F58" s="27">
        <v>354</v>
      </c>
      <c r="G58" s="27" t="s">
        <v>469</v>
      </c>
      <c r="H58" s="28">
        <v>210</v>
      </c>
      <c r="I58" s="26">
        <f>VLOOKUP(G58,normenblad!$B$8:$C$18,2,FALSE)</f>
        <v>0</v>
      </c>
      <c r="J58" s="27" t="e">
        <f t="shared" si="0"/>
        <v>#DIV/0!</v>
      </c>
      <c r="K58" s="29" t="e">
        <f>J58*normenblad!$B$20</f>
        <v>#DIV/0!</v>
      </c>
    </row>
    <row r="59" spans="1:11" x14ac:dyDescent="0.3">
      <c r="A59" s="30" t="s">
        <v>130</v>
      </c>
      <c r="B59" s="30">
        <v>1</v>
      </c>
      <c r="C59" s="26">
        <v>39</v>
      </c>
      <c r="D59" s="26" t="s">
        <v>245</v>
      </c>
      <c r="E59" s="26" t="s">
        <v>415</v>
      </c>
      <c r="F59" s="27">
        <v>386</v>
      </c>
      <c r="G59" s="27" t="s">
        <v>484</v>
      </c>
      <c r="H59" s="28">
        <v>210</v>
      </c>
      <c r="I59" s="26">
        <f>VLOOKUP(G59,normenblad!$B$8:$C$18,2,FALSE)</f>
        <v>0</v>
      </c>
      <c r="J59" s="27" t="e">
        <f t="shared" si="0"/>
        <v>#DIV/0!</v>
      </c>
      <c r="K59" s="29" t="e">
        <f>J59*normenblad!$B$20</f>
        <v>#DIV/0!</v>
      </c>
    </row>
    <row r="60" spans="1:11" x14ac:dyDescent="0.3">
      <c r="A60" s="30" t="s">
        <v>130</v>
      </c>
      <c r="B60" s="30">
        <v>1</v>
      </c>
      <c r="C60" s="26">
        <v>39</v>
      </c>
      <c r="D60" s="26" t="s">
        <v>246</v>
      </c>
      <c r="E60" s="26" t="s">
        <v>7</v>
      </c>
      <c r="F60" s="27">
        <v>204</v>
      </c>
      <c r="G60" s="27" t="s">
        <v>484</v>
      </c>
      <c r="H60" s="28">
        <v>210</v>
      </c>
      <c r="I60" s="26">
        <f>VLOOKUP(G60,normenblad!$B$8:$C$18,2,FALSE)</f>
        <v>0</v>
      </c>
      <c r="J60" s="27" t="e">
        <f t="shared" si="0"/>
        <v>#DIV/0!</v>
      </c>
      <c r="K60" s="29" t="e">
        <f>J60*normenblad!$B$20</f>
        <v>#DIV/0!</v>
      </c>
    </row>
    <row r="61" spans="1:11" x14ac:dyDescent="0.3">
      <c r="A61" s="30" t="s">
        <v>130</v>
      </c>
      <c r="B61" s="30">
        <v>1</v>
      </c>
      <c r="C61" s="26">
        <v>4</v>
      </c>
      <c r="D61" s="26" t="s">
        <v>5</v>
      </c>
      <c r="E61" s="26" t="s">
        <v>0</v>
      </c>
      <c r="F61" s="27">
        <v>56</v>
      </c>
      <c r="G61" s="27" t="s">
        <v>469</v>
      </c>
      <c r="H61" s="28">
        <v>210</v>
      </c>
      <c r="I61" s="26">
        <f>VLOOKUP(G61,normenblad!$B$8:$C$18,2,FALSE)</f>
        <v>0</v>
      </c>
      <c r="J61" s="27" t="e">
        <f t="shared" si="0"/>
        <v>#DIV/0!</v>
      </c>
      <c r="K61" s="29" t="e">
        <f>J61*normenblad!$B$20</f>
        <v>#DIV/0!</v>
      </c>
    </row>
    <row r="62" spans="1:11" x14ac:dyDescent="0.3">
      <c r="A62" s="30" t="s">
        <v>130</v>
      </c>
      <c r="B62" s="30">
        <v>1</v>
      </c>
      <c r="C62" s="26"/>
      <c r="D62" s="26" t="s">
        <v>225</v>
      </c>
      <c r="E62" s="26" t="s">
        <v>3</v>
      </c>
      <c r="F62" s="27">
        <v>22</v>
      </c>
      <c r="G62" s="27" t="s">
        <v>475</v>
      </c>
      <c r="H62" s="28">
        <v>210</v>
      </c>
      <c r="I62" s="26">
        <f>VLOOKUP(G62,normenblad!$B$8:$C$18,2,FALSE)</f>
        <v>0</v>
      </c>
      <c r="J62" s="27" t="e">
        <f t="shared" si="0"/>
        <v>#DIV/0!</v>
      </c>
      <c r="K62" s="29" t="e">
        <f>J62*normenblad!$B$20</f>
        <v>#DIV/0!</v>
      </c>
    </row>
    <row r="63" spans="1:11" x14ac:dyDescent="0.3">
      <c r="A63" s="30" t="s">
        <v>130</v>
      </c>
      <c r="B63" s="30">
        <v>1</v>
      </c>
      <c r="C63" s="26"/>
      <c r="D63" s="26" t="s">
        <v>8</v>
      </c>
      <c r="E63" s="26" t="s">
        <v>3</v>
      </c>
      <c r="F63" s="27">
        <v>21</v>
      </c>
      <c r="G63" s="27" t="s">
        <v>475</v>
      </c>
      <c r="H63" s="28">
        <v>210</v>
      </c>
      <c r="I63" s="26">
        <f>VLOOKUP(G63,normenblad!$B$8:$C$18,2,FALSE)</f>
        <v>0</v>
      </c>
      <c r="J63" s="27" t="e">
        <f t="shared" si="0"/>
        <v>#DIV/0!</v>
      </c>
      <c r="K63" s="29" t="e">
        <f>J63*normenblad!$B$20</f>
        <v>#DIV/0!</v>
      </c>
    </row>
    <row r="64" spans="1:11" x14ac:dyDescent="0.3">
      <c r="A64" s="30" t="s">
        <v>130</v>
      </c>
      <c r="B64" s="30">
        <v>1</v>
      </c>
      <c r="C64" s="26">
        <v>6</v>
      </c>
      <c r="D64" s="26" t="s">
        <v>227</v>
      </c>
      <c r="E64" s="26" t="s">
        <v>0</v>
      </c>
      <c r="F64" s="27">
        <v>80</v>
      </c>
      <c r="G64" s="27" t="s">
        <v>469</v>
      </c>
      <c r="H64" s="28">
        <v>210</v>
      </c>
      <c r="I64" s="26">
        <f>VLOOKUP(G64,normenblad!$B$8:$C$18,2,FALSE)</f>
        <v>0</v>
      </c>
      <c r="J64" s="27" t="e">
        <f t="shared" si="0"/>
        <v>#DIV/0!</v>
      </c>
      <c r="K64" s="29" t="e">
        <f>J64*normenblad!$B$20</f>
        <v>#DIV/0!</v>
      </c>
    </row>
    <row r="65" spans="1:11" x14ac:dyDescent="0.3">
      <c r="A65" s="30" t="s">
        <v>130</v>
      </c>
      <c r="B65" s="30">
        <v>1</v>
      </c>
      <c r="C65" s="26">
        <v>7</v>
      </c>
      <c r="D65" s="26" t="s">
        <v>227</v>
      </c>
      <c r="E65" s="26" t="s">
        <v>0</v>
      </c>
      <c r="F65" s="27">
        <v>80</v>
      </c>
      <c r="G65" s="27" t="s">
        <v>469</v>
      </c>
      <c r="H65" s="28">
        <v>210</v>
      </c>
      <c r="I65" s="26">
        <f>VLOOKUP(G65,normenblad!$B$8:$C$18,2,FALSE)</f>
        <v>0</v>
      </c>
      <c r="J65" s="27" t="e">
        <f t="shared" si="0"/>
        <v>#DIV/0!</v>
      </c>
      <c r="K65" s="29" t="e">
        <f>J65*normenblad!$B$20</f>
        <v>#DIV/0!</v>
      </c>
    </row>
    <row r="66" spans="1:11" x14ac:dyDescent="0.3">
      <c r="A66" s="30" t="s">
        <v>130</v>
      </c>
      <c r="B66" s="30">
        <v>1</v>
      </c>
      <c r="C66" s="26"/>
      <c r="D66" s="26" t="s">
        <v>9</v>
      </c>
      <c r="E66" s="26" t="s">
        <v>415</v>
      </c>
      <c r="F66" s="27">
        <v>465</v>
      </c>
      <c r="G66" s="27" t="s">
        <v>460</v>
      </c>
      <c r="H66" s="28">
        <v>210</v>
      </c>
      <c r="I66" s="26">
        <f>VLOOKUP(G66,normenblad!$B$8:$C$18,2,FALSE)</f>
        <v>0</v>
      </c>
      <c r="J66" s="27" t="e">
        <f t="shared" si="0"/>
        <v>#DIV/0!</v>
      </c>
      <c r="K66" s="29" t="e">
        <f>J66*normenblad!$B$20</f>
        <v>#DIV/0!</v>
      </c>
    </row>
    <row r="67" spans="1:11" x14ac:dyDescent="0.3">
      <c r="A67" s="30" t="s">
        <v>130</v>
      </c>
      <c r="B67" s="30">
        <v>1</v>
      </c>
      <c r="C67" s="26"/>
      <c r="D67" s="26" t="s">
        <v>10</v>
      </c>
      <c r="E67" s="27" t="s">
        <v>251</v>
      </c>
      <c r="F67" s="27">
        <v>20</v>
      </c>
      <c r="G67" s="27" t="s">
        <v>457</v>
      </c>
      <c r="H67" s="28">
        <v>210</v>
      </c>
      <c r="I67" s="26">
        <f>VLOOKUP(G67,normenblad!$B$8:$C$18,2,FALSE)</f>
        <v>0</v>
      </c>
      <c r="J67" s="27" t="e">
        <f t="shared" ref="J67:J69" si="1">F67*H67/I67</f>
        <v>#DIV/0!</v>
      </c>
      <c r="K67" s="29" t="e">
        <f>J67*normenblad!$B$20</f>
        <v>#DIV/0!</v>
      </c>
    </row>
    <row r="68" spans="1:11" x14ac:dyDescent="0.3">
      <c r="A68" s="30" t="s">
        <v>130</v>
      </c>
      <c r="B68" s="30">
        <v>1</v>
      </c>
      <c r="C68" s="26"/>
      <c r="D68" s="26" t="s">
        <v>11</v>
      </c>
      <c r="E68" s="26" t="s">
        <v>4</v>
      </c>
      <c r="F68" s="27">
        <v>108</v>
      </c>
      <c r="G68" s="27" t="s">
        <v>463</v>
      </c>
      <c r="H68" s="28">
        <v>210</v>
      </c>
      <c r="I68" s="26">
        <f>VLOOKUP(G68,normenblad!$B$8:$C$18,2,FALSE)</f>
        <v>0</v>
      </c>
      <c r="J68" s="27" t="e">
        <f t="shared" si="1"/>
        <v>#DIV/0!</v>
      </c>
      <c r="K68" s="29" t="e">
        <f>J68*normenblad!$B$20</f>
        <v>#DIV/0!</v>
      </c>
    </row>
    <row r="69" spans="1:11" x14ac:dyDescent="0.3">
      <c r="A69" s="30" t="s">
        <v>130</v>
      </c>
      <c r="B69" s="30">
        <v>1</v>
      </c>
      <c r="C69" s="26"/>
      <c r="D69" s="26" t="s">
        <v>12</v>
      </c>
      <c r="E69" s="26" t="s">
        <v>4</v>
      </c>
      <c r="F69" s="27">
        <v>43</v>
      </c>
      <c r="G69" s="28">
        <v>8</v>
      </c>
      <c r="H69" s="28">
        <v>210</v>
      </c>
      <c r="I69" s="26">
        <f>VLOOKUP(G69,normenblad!$B$8:$C$18,2,FALSE)</f>
        <v>0</v>
      </c>
      <c r="J69" s="27" t="e">
        <f t="shared" si="1"/>
        <v>#DIV/0!</v>
      </c>
      <c r="K69" s="29" t="e">
        <f>J69*normenblad!$B$20</f>
        <v>#DIV/0!</v>
      </c>
    </row>
    <row r="70" spans="1:11" x14ac:dyDescent="0.3">
      <c r="A70" s="30" t="s">
        <v>130</v>
      </c>
      <c r="B70" s="30">
        <v>1</v>
      </c>
      <c r="C70" s="26" t="s">
        <v>154</v>
      </c>
      <c r="D70" s="26" t="s">
        <v>20</v>
      </c>
      <c r="E70" s="27" t="s">
        <v>0</v>
      </c>
      <c r="F70" s="27">
        <v>9</v>
      </c>
      <c r="G70" s="28">
        <v>14</v>
      </c>
      <c r="H70" s="28">
        <v>12</v>
      </c>
      <c r="I70" s="30"/>
      <c r="J70" s="32"/>
      <c r="K70" s="31"/>
    </row>
    <row r="71" spans="1:11" x14ac:dyDescent="0.3">
      <c r="A71" s="30" t="s">
        <v>130</v>
      </c>
      <c r="B71" s="30">
        <v>1</v>
      </c>
      <c r="C71" s="26" t="s">
        <v>13</v>
      </c>
      <c r="D71" s="26" t="s">
        <v>225</v>
      </c>
      <c r="E71" s="27" t="s">
        <v>0</v>
      </c>
      <c r="F71" s="27">
        <v>9</v>
      </c>
      <c r="G71" s="27" t="s">
        <v>475</v>
      </c>
      <c r="H71" s="28">
        <v>210</v>
      </c>
      <c r="I71" s="26">
        <f>VLOOKUP(G71,normenblad!$B$8:$C$18,2,FALSE)</f>
        <v>0</v>
      </c>
      <c r="J71" s="27" t="e">
        <f t="shared" ref="J71:J124" si="2">F71*H71/I71</f>
        <v>#DIV/0!</v>
      </c>
      <c r="K71" s="29" t="e">
        <f>J71*normenblad!$B$20</f>
        <v>#DIV/0!</v>
      </c>
    </row>
    <row r="72" spans="1:11" x14ac:dyDescent="0.3">
      <c r="A72" s="30" t="s">
        <v>130</v>
      </c>
      <c r="B72" s="30">
        <v>1</v>
      </c>
      <c r="C72" s="26" t="s">
        <v>14</v>
      </c>
      <c r="D72" s="26" t="s">
        <v>15</v>
      </c>
      <c r="E72" s="27" t="s">
        <v>0</v>
      </c>
      <c r="F72" s="27">
        <v>40</v>
      </c>
      <c r="G72" s="27" t="s">
        <v>475</v>
      </c>
      <c r="H72" s="28">
        <v>210</v>
      </c>
      <c r="I72" s="26">
        <f>VLOOKUP(G72,normenblad!$B$8:$C$18,2,FALSE)</f>
        <v>0</v>
      </c>
      <c r="J72" s="27" t="e">
        <f t="shared" si="2"/>
        <v>#DIV/0!</v>
      </c>
      <c r="K72" s="29" t="e">
        <f>J72*normenblad!$B$20</f>
        <v>#DIV/0!</v>
      </c>
    </row>
    <row r="73" spans="1:11" x14ac:dyDescent="0.3">
      <c r="A73" s="30" t="s">
        <v>130</v>
      </c>
      <c r="B73" s="30">
        <v>1</v>
      </c>
      <c r="C73" s="26" t="s">
        <v>16</v>
      </c>
      <c r="D73" s="26" t="s">
        <v>17</v>
      </c>
      <c r="E73" s="27" t="s">
        <v>0</v>
      </c>
      <c r="F73" s="27">
        <v>40</v>
      </c>
      <c r="G73" s="27" t="s">
        <v>475</v>
      </c>
      <c r="H73" s="28">
        <v>210</v>
      </c>
      <c r="I73" s="26">
        <f>VLOOKUP(G73,normenblad!$B$8:$C$18,2,FALSE)</f>
        <v>0</v>
      </c>
      <c r="J73" s="27" t="e">
        <f t="shared" si="2"/>
        <v>#DIV/0!</v>
      </c>
      <c r="K73" s="29" t="e">
        <f>J73*normenblad!$B$20</f>
        <v>#DIV/0!</v>
      </c>
    </row>
    <row r="74" spans="1:11" x14ac:dyDescent="0.3">
      <c r="A74" s="30" t="s">
        <v>130</v>
      </c>
      <c r="B74" s="30">
        <v>1</v>
      </c>
      <c r="C74" s="26"/>
      <c r="D74" s="26" t="s">
        <v>226</v>
      </c>
      <c r="E74" s="26" t="s">
        <v>0</v>
      </c>
      <c r="F74" s="27">
        <v>25</v>
      </c>
      <c r="G74" s="27" t="s">
        <v>460</v>
      </c>
      <c r="H74" s="28">
        <v>210</v>
      </c>
      <c r="I74" s="26">
        <f>VLOOKUP(G74,normenblad!$B$8:$C$18,2,FALSE)</f>
        <v>0</v>
      </c>
      <c r="J74" s="27" t="e">
        <f t="shared" si="2"/>
        <v>#DIV/0!</v>
      </c>
      <c r="K74" s="29" t="e">
        <f>J74*normenblad!$B$20</f>
        <v>#DIV/0!</v>
      </c>
    </row>
    <row r="75" spans="1:11" x14ac:dyDescent="0.3">
      <c r="A75" s="30" t="s">
        <v>130</v>
      </c>
      <c r="B75" s="30">
        <v>1</v>
      </c>
      <c r="C75" s="26"/>
      <c r="D75" s="26" t="s">
        <v>226</v>
      </c>
      <c r="E75" s="26" t="s">
        <v>0</v>
      </c>
      <c r="F75" s="27">
        <v>32</v>
      </c>
      <c r="G75" s="27" t="s">
        <v>460</v>
      </c>
      <c r="H75" s="28">
        <v>210</v>
      </c>
      <c r="I75" s="26">
        <f>VLOOKUP(G75,normenblad!$B$8:$C$18,2,FALSE)</f>
        <v>0</v>
      </c>
      <c r="J75" s="27" t="e">
        <f t="shared" si="2"/>
        <v>#DIV/0!</v>
      </c>
      <c r="K75" s="29" t="e">
        <f>J75*normenblad!$B$20</f>
        <v>#DIV/0!</v>
      </c>
    </row>
    <row r="76" spans="1:11" x14ac:dyDescent="0.3">
      <c r="A76" s="30" t="s">
        <v>130</v>
      </c>
      <c r="B76" s="30">
        <v>1</v>
      </c>
      <c r="C76" s="26"/>
      <c r="D76" s="26" t="s">
        <v>226</v>
      </c>
      <c r="E76" s="26" t="s">
        <v>0</v>
      </c>
      <c r="F76" s="27">
        <v>60</v>
      </c>
      <c r="G76" s="27" t="s">
        <v>460</v>
      </c>
      <c r="H76" s="28">
        <v>210</v>
      </c>
      <c r="I76" s="26">
        <f>VLOOKUP(G76,normenblad!$B$8:$C$18,2,FALSE)</f>
        <v>0</v>
      </c>
      <c r="J76" s="27" t="e">
        <f t="shared" si="2"/>
        <v>#DIV/0!</v>
      </c>
      <c r="K76" s="29" t="e">
        <f>J76*normenblad!$B$20</f>
        <v>#DIV/0!</v>
      </c>
    </row>
    <row r="77" spans="1:11" x14ac:dyDescent="0.3">
      <c r="A77" s="30" t="s">
        <v>130</v>
      </c>
      <c r="B77" s="30">
        <v>1</v>
      </c>
      <c r="C77" s="26"/>
      <c r="D77" s="26" t="s">
        <v>226</v>
      </c>
      <c r="E77" s="26" t="s">
        <v>0</v>
      </c>
      <c r="F77" s="27">
        <v>135</v>
      </c>
      <c r="G77" s="27" t="s">
        <v>460</v>
      </c>
      <c r="H77" s="28">
        <v>210</v>
      </c>
      <c r="I77" s="26">
        <f>VLOOKUP(G77,normenblad!$B$8:$C$18,2,FALSE)</f>
        <v>0</v>
      </c>
      <c r="J77" s="27" t="e">
        <f t="shared" si="2"/>
        <v>#DIV/0!</v>
      </c>
      <c r="K77" s="29" t="e">
        <f>J77*normenblad!$B$20</f>
        <v>#DIV/0!</v>
      </c>
    </row>
    <row r="78" spans="1:11" x14ac:dyDescent="0.3">
      <c r="A78" s="30" t="s">
        <v>130</v>
      </c>
      <c r="B78" s="30">
        <v>1</v>
      </c>
      <c r="C78" s="26"/>
      <c r="D78" s="26" t="s">
        <v>226</v>
      </c>
      <c r="E78" s="26" t="s">
        <v>0</v>
      </c>
      <c r="F78" s="27">
        <v>33</v>
      </c>
      <c r="G78" s="27" t="s">
        <v>460</v>
      </c>
      <c r="H78" s="28">
        <v>210</v>
      </c>
      <c r="I78" s="26">
        <f>VLOOKUP(G78,normenblad!$B$8:$C$18,2,FALSE)</f>
        <v>0</v>
      </c>
      <c r="J78" s="27" t="e">
        <f t="shared" si="2"/>
        <v>#DIV/0!</v>
      </c>
      <c r="K78" s="29" t="e">
        <f>J78*normenblad!$B$20</f>
        <v>#DIV/0!</v>
      </c>
    </row>
    <row r="79" spans="1:11" x14ac:dyDescent="0.3">
      <c r="A79" s="30" t="s">
        <v>130</v>
      </c>
      <c r="B79" s="30">
        <v>1</v>
      </c>
      <c r="C79" s="26"/>
      <c r="D79" s="26" t="s">
        <v>226</v>
      </c>
      <c r="E79" s="26" t="s">
        <v>0</v>
      </c>
      <c r="F79" s="27">
        <v>95</v>
      </c>
      <c r="G79" s="27" t="s">
        <v>460</v>
      </c>
      <c r="H79" s="28">
        <v>210</v>
      </c>
      <c r="I79" s="26">
        <f>VLOOKUP(G79,normenblad!$B$8:$C$18,2,FALSE)</f>
        <v>0</v>
      </c>
      <c r="J79" s="27" t="e">
        <f t="shared" si="2"/>
        <v>#DIV/0!</v>
      </c>
      <c r="K79" s="29" t="e">
        <f>J79*normenblad!$B$20</f>
        <v>#DIV/0!</v>
      </c>
    </row>
    <row r="80" spans="1:11" x14ac:dyDescent="0.3">
      <c r="A80" s="30" t="s">
        <v>130</v>
      </c>
      <c r="B80" s="30">
        <v>1</v>
      </c>
      <c r="C80" s="26"/>
      <c r="D80" s="26" t="s">
        <v>226</v>
      </c>
      <c r="E80" s="26" t="s">
        <v>0</v>
      </c>
      <c r="F80" s="27">
        <v>75</v>
      </c>
      <c r="G80" s="27" t="s">
        <v>460</v>
      </c>
      <c r="H80" s="28">
        <v>210</v>
      </c>
      <c r="I80" s="26">
        <f>VLOOKUP(G80,normenblad!$B$8:$C$18,2,FALSE)</f>
        <v>0</v>
      </c>
      <c r="J80" s="27" t="e">
        <f t="shared" si="2"/>
        <v>#DIV/0!</v>
      </c>
      <c r="K80" s="29" t="e">
        <f>J80*normenblad!$B$20</f>
        <v>#DIV/0!</v>
      </c>
    </row>
    <row r="81" spans="1:11" x14ac:dyDescent="0.3">
      <c r="A81" s="30" t="s">
        <v>130</v>
      </c>
      <c r="B81" s="30">
        <v>1</v>
      </c>
      <c r="C81" s="26"/>
      <c r="D81" s="26" t="s">
        <v>226</v>
      </c>
      <c r="E81" s="26" t="s">
        <v>0</v>
      </c>
      <c r="F81" s="27">
        <v>130</v>
      </c>
      <c r="G81" s="27" t="s">
        <v>460</v>
      </c>
      <c r="H81" s="28">
        <v>210</v>
      </c>
      <c r="I81" s="26">
        <f>VLOOKUP(G81,normenblad!$B$8:$C$18,2,FALSE)</f>
        <v>0</v>
      </c>
      <c r="J81" s="27" t="e">
        <f t="shared" si="2"/>
        <v>#DIV/0!</v>
      </c>
      <c r="K81" s="29" t="e">
        <f>J81*normenblad!$B$20</f>
        <v>#DIV/0!</v>
      </c>
    </row>
    <row r="82" spans="1:11" x14ac:dyDescent="0.3">
      <c r="A82" s="30" t="s">
        <v>130</v>
      </c>
      <c r="B82" s="30">
        <v>1</v>
      </c>
      <c r="C82" s="26"/>
      <c r="D82" s="26" t="s">
        <v>226</v>
      </c>
      <c r="E82" s="26" t="s">
        <v>0</v>
      </c>
      <c r="F82" s="27">
        <v>120</v>
      </c>
      <c r="G82" s="27" t="s">
        <v>460</v>
      </c>
      <c r="H82" s="28">
        <v>210</v>
      </c>
      <c r="I82" s="26">
        <f>VLOOKUP(G82,normenblad!$B$8:$C$18,2,FALSE)</f>
        <v>0</v>
      </c>
      <c r="J82" s="27" t="e">
        <f t="shared" si="2"/>
        <v>#DIV/0!</v>
      </c>
      <c r="K82" s="29" t="e">
        <f>J82*normenblad!$B$20</f>
        <v>#DIV/0!</v>
      </c>
    </row>
    <row r="83" spans="1:11" x14ac:dyDescent="0.3">
      <c r="A83" s="30" t="s">
        <v>130</v>
      </c>
      <c r="B83" s="30">
        <v>1</v>
      </c>
      <c r="C83" s="26"/>
      <c r="D83" s="26" t="s">
        <v>226</v>
      </c>
      <c r="E83" s="26" t="s">
        <v>0</v>
      </c>
      <c r="F83" s="27">
        <v>100</v>
      </c>
      <c r="G83" s="27" t="s">
        <v>460</v>
      </c>
      <c r="H83" s="28">
        <v>210</v>
      </c>
      <c r="I83" s="26">
        <f>VLOOKUP(G83,normenblad!$B$8:$C$18,2,FALSE)</f>
        <v>0</v>
      </c>
      <c r="J83" s="27" t="e">
        <f t="shared" si="2"/>
        <v>#DIV/0!</v>
      </c>
      <c r="K83" s="29" t="e">
        <f>J83*normenblad!$B$20</f>
        <v>#DIV/0!</v>
      </c>
    </row>
    <row r="84" spans="1:11" x14ac:dyDescent="0.3">
      <c r="A84" s="30" t="s">
        <v>130</v>
      </c>
      <c r="B84" s="30">
        <v>1</v>
      </c>
      <c r="C84" s="26"/>
      <c r="D84" s="26" t="s">
        <v>226</v>
      </c>
      <c r="E84" s="26" t="s">
        <v>0</v>
      </c>
      <c r="F84" s="27">
        <v>135</v>
      </c>
      <c r="G84" s="27" t="s">
        <v>460</v>
      </c>
      <c r="H84" s="28">
        <v>210</v>
      </c>
      <c r="I84" s="26">
        <f>VLOOKUP(G84,normenblad!$B$8:$C$18,2,FALSE)</f>
        <v>0</v>
      </c>
      <c r="J84" s="27" t="e">
        <f t="shared" si="2"/>
        <v>#DIV/0!</v>
      </c>
      <c r="K84" s="29" t="e">
        <f>J84*normenblad!$B$20</f>
        <v>#DIV/0!</v>
      </c>
    </row>
    <row r="85" spans="1:11" x14ac:dyDescent="0.3">
      <c r="A85" s="30" t="s">
        <v>130</v>
      </c>
      <c r="B85" s="30">
        <v>1</v>
      </c>
      <c r="C85" s="26"/>
      <c r="D85" s="26" t="s">
        <v>226</v>
      </c>
      <c r="E85" s="26" t="s">
        <v>0</v>
      </c>
      <c r="F85" s="27">
        <v>255</v>
      </c>
      <c r="G85" s="27" t="s">
        <v>460</v>
      </c>
      <c r="H85" s="28">
        <v>210</v>
      </c>
      <c r="I85" s="26">
        <f>VLOOKUP(G85,normenblad!$B$8:$C$18,2,FALSE)</f>
        <v>0</v>
      </c>
      <c r="J85" s="27" t="e">
        <f t="shared" si="2"/>
        <v>#DIV/0!</v>
      </c>
      <c r="K85" s="29" t="e">
        <f>J85*normenblad!$B$20</f>
        <v>#DIV/0!</v>
      </c>
    </row>
    <row r="86" spans="1:11" x14ac:dyDescent="0.3">
      <c r="A86" s="30" t="s">
        <v>130</v>
      </c>
      <c r="B86" s="30">
        <v>1</v>
      </c>
      <c r="C86" s="26"/>
      <c r="D86" s="26" t="s">
        <v>226</v>
      </c>
      <c r="E86" s="26" t="s">
        <v>0</v>
      </c>
      <c r="F86" s="27">
        <v>24.5</v>
      </c>
      <c r="G86" s="27" t="s">
        <v>460</v>
      </c>
      <c r="H86" s="28">
        <v>210</v>
      </c>
      <c r="I86" s="26">
        <f>VLOOKUP(G86,normenblad!$B$8:$C$18,2,FALSE)</f>
        <v>0</v>
      </c>
      <c r="J86" s="27" t="e">
        <f t="shared" si="2"/>
        <v>#DIV/0!</v>
      </c>
      <c r="K86" s="29" t="e">
        <f>J86*normenblad!$B$20</f>
        <v>#DIV/0!</v>
      </c>
    </row>
    <row r="87" spans="1:11" x14ac:dyDescent="0.3">
      <c r="A87" s="30" t="s">
        <v>130</v>
      </c>
      <c r="B87" s="30">
        <v>1</v>
      </c>
      <c r="C87" s="26"/>
      <c r="D87" s="26" t="s">
        <v>10</v>
      </c>
      <c r="E87" s="27" t="s">
        <v>251</v>
      </c>
      <c r="F87" s="27">
        <v>26</v>
      </c>
      <c r="G87" s="27" t="s">
        <v>457</v>
      </c>
      <c r="H87" s="28">
        <v>210</v>
      </c>
      <c r="I87" s="26">
        <f>VLOOKUP(G87,normenblad!$B$8:$C$18,2,FALSE)</f>
        <v>0</v>
      </c>
      <c r="J87" s="27" t="e">
        <f t="shared" si="2"/>
        <v>#DIV/0!</v>
      </c>
      <c r="K87" s="29" t="e">
        <f>J87*normenblad!$B$20</f>
        <v>#DIV/0!</v>
      </c>
    </row>
    <row r="88" spans="1:11" x14ac:dyDescent="0.3">
      <c r="A88" s="30" t="s">
        <v>130</v>
      </c>
      <c r="B88" s="30">
        <v>1</v>
      </c>
      <c r="C88" s="26"/>
      <c r="D88" s="26" t="s">
        <v>11</v>
      </c>
      <c r="E88" s="26" t="s">
        <v>4</v>
      </c>
      <c r="F88" s="27">
        <v>108</v>
      </c>
      <c r="G88" s="27" t="s">
        <v>463</v>
      </c>
      <c r="H88" s="28">
        <v>210</v>
      </c>
      <c r="I88" s="26">
        <f>VLOOKUP(G88,normenblad!$B$8:$C$18,2,FALSE)</f>
        <v>0</v>
      </c>
      <c r="J88" s="27" t="e">
        <f t="shared" si="2"/>
        <v>#DIV/0!</v>
      </c>
      <c r="K88" s="29" t="e">
        <f>J88*normenblad!$B$20</f>
        <v>#DIV/0!</v>
      </c>
    </row>
    <row r="89" spans="1:11" x14ac:dyDescent="0.3">
      <c r="A89" s="30" t="s">
        <v>130</v>
      </c>
      <c r="B89" s="30">
        <v>1</v>
      </c>
      <c r="C89" s="26"/>
      <c r="D89" s="26" t="s">
        <v>226</v>
      </c>
      <c r="E89" s="26" t="s">
        <v>18</v>
      </c>
      <c r="F89" s="27">
        <v>98</v>
      </c>
      <c r="G89" s="27" t="s">
        <v>460</v>
      </c>
      <c r="H89" s="28">
        <v>210</v>
      </c>
      <c r="I89" s="26">
        <f>VLOOKUP(G89,normenblad!$B$8:$C$18,2,FALSE)</f>
        <v>0</v>
      </c>
      <c r="J89" s="27" t="e">
        <f t="shared" si="2"/>
        <v>#DIV/0!</v>
      </c>
      <c r="K89" s="29" t="e">
        <f>J89*normenblad!$B$20</f>
        <v>#DIV/0!</v>
      </c>
    </row>
    <row r="90" spans="1:11" x14ac:dyDescent="0.3">
      <c r="A90" s="30" t="s">
        <v>130</v>
      </c>
      <c r="B90" s="30">
        <v>1</v>
      </c>
      <c r="C90" s="26"/>
      <c r="D90" s="26" t="s">
        <v>226</v>
      </c>
      <c r="E90" s="26" t="s">
        <v>415</v>
      </c>
      <c r="F90" s="27">
        <v>30</v>
      </c>
      <c r="G90" s="27" t="s">
        <v>460</v>
      </c>
      <c r="H90" s="28">
        <v>210</v>
      </c>
      <c r="I90" s="26">
        <f>VLOOKUP(G90,normenblad!$B$8:$C$18,2,FALSE)</f>
        <v>0</v>
      </c>
      <c r="J90" s="27" t="e">
        <f t="shared" si="2"/>
        <v>#DIV/0!</v>
      </c>
      <c r="K90" s="29" t="e">
        <f>J90*normenblad!$B$20</f>
        <v>#DIV/0!</v>
      </c>
    </row>
    <row r="91" spans="1:11" x14ac:dyDescent="0.3">
      <c r="A91" s="30" t="s">
        <v>130</v>
      </c>
      <c r="B91" s="30">
        <v>1</v>
      </c>
      <c r="C91" s="26"/>
      <c r="D91" s="26" t="s">
        <v>226</v>
      </c>
      <c r="E91" s="26" t="s">
        <v>415</v>
      </c>
      <c r="F91" s="27">
        <v>28</v>
      </c>
      <c r="G91" s="27" t="s">
        <v>460</v>
      </c>
      <c r="H91" s="28">
        <v>210</v>
      </c>
      <c r="I91" s="26">
        <f>VLOOKUP(G91,normenblad!$B$8:$C$18,2,FALSE)</f>
        <v>0</v>
      </c>
      <c r="J91" s="27" t="e">
        <f t="shared" si="2"/>
        <v>#DIV/0!</v>
      </c>
      <c r="K91" s="29" t="e">
        <f>J91*normenblad!$B$20</f>
        <v>#DIV/0!</v>
      </c>
    </row>
    <row r="92" spans="1:11" x14ac:dyDescent="0.3">
      <c r="A92" s="30" t="s">
        <v>130</v>
      </c>
      <c r="B92" s="30">
        <v>1</v>
      </c>
      <c r="C92" s="26"/>
      <c r="D92" s="26" t="s">
        <v>226</v>
      </c>
      <c r="E92" s="26"/>
      <c r="F92" s="27">
        <v>147</v>
      </c>
      <c r="G92" s="27" t="s">
        <v>460</v>
      </c>
      <c r="H92" s="28">
        <v>210</v>
      </c>
      <c r="I92" s="26">
        <f>VLOOKUP(G92,normenblad!$B$8:$C$18,2,FALSE)</f>
        <v>0</v>
      </c>
      <c r="J92" s="27" t="e">
        <f t="shared" si="2"/>
        <v>#DIV/0!</v>
      </c>
      <c r="K92" s="29" t="e">
        <f>J92*normenblad!$B$20</f>
        <v>#DIV/0!</v>
      </c>
    </row>
    <row r="93" spans="1:11" x14ac:dyDescent="0.3">
      <c r="A93" s="30" t="s">
        <v>130</v>
      </c>
      <c r="B93" s="30">
        <v>1</v>
      </c>
      <c r="C93" s="26"/>
      <c r="D93" s="26" t="s">
        <v>226</v>
      </c>
      <c r="E93" s="26" t="s">
        <v>0</v>
      </c>
      <c r="F93" s="27">
        <v>58</v>
      </c>
      <c r="G93" s="27" t="s">
        <v>460</v>
      </c>
      <c r="H93" s="28">
        <v>210</v>
      </c>
      <c r="I93" s="26">
        <f>VLOOKUP(G93,normenblad!$B$8:$C$18,2,FALSE)</f>
        <v>0</v>
      </c>
      <c r="J93" s="27" t="e">
        <f t="shared" si="2"/>
        <v>#DIV/0!</v>
      </c>
      <c r="K93" s="29" t="e">
        <f>J93*normenblad!$B$20</f>
        <v>#DIV/0!</v>
      </c>
    </row>
    <row r="94" spans="1:11" x14ac:dyDescent="0.3">
      <c r="A94" s="30" t="s">
        <v>130</v>
      </c>
      <c r="B94" s="30">
        <v>1</v>
      </c>
      <c r="C94" s="26"/>
      <c r="D94" s="26" t="s">
        <v>12</v>
      </c>
      <c r="E94" s="27" t="s">
        <v>4</v>
      </c>
      <c r="F94" s="27">
        <v>4</v>
      </c>
      <c r="G94" s="28">
        <v>8</v>
      </c>
      <c r="H94" s="28">
        <v>210</v>
      </c>
      <c r="I94" s="26">
        <f>VLOOKUP(G94,normenblad!$B$8:$C$18,2,FALSE)</f>
        <v>0</v>
      </c>
      <c r="J94" s="27" t="e">
        <f t="shared" si="2"/>
        <v>#DIV/0!</v>
      </c>
      <c r="K94" s="29" t="e">
        <f>J94*normenblad!$B$20</f>
        <v>#DIV/0!</v>
      </c>
    </row>
    <row r="95" spans="1:11" x14ac:dyDescent="0.3">
      <c r="A95" s="30" t="s">
        <v>130</v>
      </c>
      <c r="B95" s="30">
        <v>1</v>
      </c>
      <c r="C95" s="26"/>
      <c r="D95" s="26" t="s">
        <v>12</v>
      </c>
      <c r="E95" s="27" t="s">
        <v>4</v>
      </c>
      <c r="F95" s="27">
        <v>16</v>
      </c>
      <c r="G95" s="28">
        <v>8</v>
      </c>
      <c r="H95" s="28">
        <v>210</v>
      </c>
      <c r="I95" s="26">
        <f>VLOOKUP(G95,normenblad!$B$8:$C$18,2,FALSE)</f>
        <v>0</v>
      </c>
      <c r="J95" s="27" t="e">
        <f t="shared" si="2"/>
        <v>#DIV/0!</v>
      </c>
      <c r="K95" s="29" t="e">
        <f>J95*normenblad!$B$20</f>
        <v>#DIV/0!</v>
      </c>
    </row>
    <row r="96" spans="1:11" x14ac:dyDescent="0.3">
      <c r="A96" s="30" t="s">
        <v>130</v>
      </c>
      <c r="B96" s="30">
        <v>1</v>
      </c>
      <c r="C96" s="26"/>
      <c r="D96" s="26" t="s">
        <v>12</v>
      </c>
      <c r="E96" s="27" t="s">
        <v>4</v>
      </c>
      <c r="F96" s="27">
        <v>4</v>
      </c>
      <c r="G96" s="28">
        <v>8</v>
      </c>
      <c r="H96" s="28">
        <v>210</v>
      </c>
      <c r="I96" s="26">
        <f>VLOOKUP(G96,normenblad!$B$8:$C$18,2,FALSE)</f>
        <v>0</v>
      </c>
      <c r="J96" s="27" t="e">
        <f t="shared" si="2"/>
        <v>#DIV/0!</v>
      </c>
      <c r="K96" s="29" t="e">
        <f>J96*normenblad!$B$20</f>
        <v>#DIV/0!</v>
      </c>
    </row>
    <row r="97" spans="1:11" x14ac:dyDescent="0.3">
      <c r="A97" s="30" t="s">
        <v>130</v>
      </c>
      <c r="B97" s="30">
        <v>1</v>
      </c>
      <c r="C97" s="26"/>
      <c r="D97" s="26" t="s">
        <v>12</v>
      </c>
      <c r="E97" s="27" t="s">
        <v>4</v>
      </c>
      <c r="F97" s="27">
        <v>19.25</v>
      </c>
      <c r="G97" s="28">
        <v>8</v>
      </c>
      <c r="H97" s="28">
        <v>210</v>
      </c>
      <c r="I97" s="26">
        <f>VLOOKUP(G97,normenblad!$B$8:$C$18,2,FALSE)</f>
        <v>0</v>
      </c>
      <c r="J97" s="27" t="e">
        <f t="shared" si="2"/>
        <v>#DIV/0!</v>
      </c>
      <c r="K97" s="29" t="e">
        <f>J97*normenblad!$B$20</f>
        <v>#DIV/0!</v>
      </c>
    </row>
    <row r="98" spans="1:11" x14ac:dyDescent="0.3">
      <c r="A98" s="30" t="s">
        <v>130</v>
      </c>
      <c r="B98" s="30">
        <v>1</v>
      </c>
      <c r="C98" s="26"/>
      <c r="D98" s="26" t="s">
        <v>12</v>
      </c>
      <c r="E98" s="27" t="s">
        <v>4</v>
      </c>
      <c r="F98" s="27">
        <v>12</v>
      </c>
      <c r="G98" s="28">
        <v>8</v>
      </c>
      <c r="H98" s="28">
        <v>210</v>
      </c>
      <c r="I98" s="26">
        <f>VLOOKUP(G98,normenblad!$B$8:$C$18,2,FALSE)</f>
        <v>0</v>
      </c>
      <c r="J98" s="27" t="e">
        <f t="shared" si="2"/>
        <v>#DIV/0!</v>
      </c>
      <c r="K98" s="29" t="e">
        <f>J98*normenblad!$B$20</f>
        <v>#DIV/0!</v>
      </c>
    </row>
    <row r="99" spans="1:11" x14ac:dyDescent="0.3">
      <c r="A99" s="30" t="s">
        <v>130</v>
      </c>
      <c r="B99" s="30">
        <v>1</v>
      </c>
      <c r="C99" s="26"/>
      <c r="D99" s="26" t="s">
        <v>12</v>
      </c>
      <c r="E99" s="27" t="s">
        <v>0</v>
      </c>
      <c r="F99" s="27">
        <v>19.25</v>
      </c>
      <c r="G99" s="28">
        <v>8</v>
      </c>
      <c r="H99" s="28">
        <v>210</v>
      </c>
      <c r="I99" s="26">
        <f>VLOOKUP(G99,normenblad!$B$8:$C$18,2,FALSE)</f>
        <v>0</v>
      </c>
      <c r="J99" s="27" t="e">
        <f t="shared" si="2"/>
        <v>#DIV/0!</v>
      </c>
      <c r="K99" s="29" t="e">
        <f>J99*normenblad!$B$20</f>
        <v>#DIV/0!</v>
      </c>
    </row>
    <row r="100" spans="1:11" x14ac:dyDescent="0.3">
      <c r="A100" s="30" t="s">
        <v>130</v>
      </c>
      <c r="B100" s="30">
        <v>1</v>
      </c>
      <c r="C100" s="26"/>
      <c r="D100" s="26" t="s">
        <v>12</v>
      </c>
      <c r="E100" s="27" t="s">
        <v>4</v>
      </c>
      <c r="F100" s="27">
        <v>14.5</v>
      </c>
      <c r="G100" s="28">
        <v>8</v>
      </c>
      <c r="H100" s="28">
        <v>210</v>
      </c>
      <c r="I100" s="26">
        <f>VLOOKUP(G100,normenblad!$B$8:$C$18,2,FALSE)</f>
        <v>0</v>
      </c>
      <c r="J100" s="27" t="e">
        <f t="shared" si="2"/>
        <v>#DIV/0!</v>
      </c>
      <c r="K100" s="29" t="e">
        <f>J100*normenblad!$B$20</f>
        <v>#DIV/0!</v>
      </c>
    </row>
    <row r="101" spans="1:11" x14ac:dyDescent="0.3">
      <c r="A101" s="30" t="s">
        <v>130</v>
      </c>
      <c r="B101" s="30">
        <v>1</v>
      </c>
      <c r="C101" s="26"/>
      <c r="D101" s="26" t="s">
        <v>12</v>
      </c>
      <c r="E101" s="27" t="s">
        <v>4</v>
      </c>
      <c r="F101" s="27">
        <v>22</v>
      </c>
      <c r="G101" s="28">
        <v>8</v>
      </c>
      <c r="H101" s="28">
        <v>210</v>
      </c>
      <c r="I101" s="26">
        <f>VLOOKUP(G101,normenblad!$B$8:$C$18,2,FALSE)</f>
        <v>0</v>
      </c>
      <c r="J101" s="27" t="e">
        <f t="shared" si="2"/>
        <v>#DIV/0!</v>
      </c>
      <c r="K101" s="29" t="e">
        <f>J101*normenblad!$B$20</f>
        <v>#DIV/0!</v>
      </c>
    </row>
    <row r="102" spans="1:11" x14ac:dyDescent="0.3">
      <c r="A102" s="30" t="s">
        <v>130</v>
      </c>
      <c r="B102" s="30">
        <v>1</v>
      </c>
      <c r="C102" s="26"/>
      <c r="D102" s="26" t="s">
        <v>12</v>
      </c>
      <c r="E102" s="27" t="s">
        <v>4</v>
      </c>
      <c r="F102" s="27">
        <v>27</v>
      </c>
      <c r="G102" s="28">
        <v>8</v>
      </c>
      <c r="H102" s="28">
        <v>210</v>
      </c>
      <c r="I102" s="26">
        <f>VLOOKUP(G102,normenblad!$B$8:$C$18,2,FALSE)</f>
        <v>0</v>
      </c>
      <c r="J102" s="27" t="e">
        <f t="shared" si="2"/>
        <v>#DIV/0!</v>
      </c>
      <c r="K102" s="29" t="e">
        <f>J102*normenblad!$B$20</f>
        <v>#DIV/0!</v>
      </c>
    </row>
    <row r="103" spans="1:11" x14ac:dyDescent="0.3">
      <c r="A103" s="30" t="s">
        <v>130</v>
      </c>
      <c r="B103" s="30">
        <v>1</v>
      </c>
      <c r="C103" s="26"/>
      <c r="D103" s="26" t="s">
        <v>11</v>
      </c>
      <c r="E103" s="27" t="s">
        <v>0</v>
      </c>
      <c r="F103" s="27">
        <v>36.75</v>
      </c>
      <c r="G103" s="27" t="s">
        <v>463</v>
      </c>
      <c r="H103" s="28">
        <v>210</v>
      </c>
      <c r="I103" s="26">
        <f>VLOOKUP(G103,normenblad!$B$8:$C$18,2,FALSE)</f>
        <v>0</v>
      </c>
      <c r="J103" s="27" t="e">
        <f t="shared" si="2"/>
        <v>#DIV/0!</v>
      </c>
      <c r="K103" s="29" t="e">
        <f>J103*normenblad!$B$20</f>
        <v>#DIV/0!</v>
      </c>
    </row>
    <row r="104" spans="1:11" x14ac:dyDescent="0.3">
      <c r="A104" s="30" t="s">
        <v>130</v>
      </c>
      <c r="B104" s="30">
        <v>1</v>
      </c>
      <c r="C104" s="26"/>
      <c r="D104" s="26" t="s">
        <v>11</v>
      </c>
      <c r="E104" s="27" t="s">
        <v>0</v>
      </c>
      <c r="F104" s="27">
        <v>36.75</v>
      </c>
      <c r="G104" s="27" t="s">
        <v>463</v>
      </c>
      <c r="H104" s="28">
        <v>210</v>
      </c>
      <c r="I104" s="26">
        <f>VLOOKUP(G104,normenblad!$B$8:$C$18,2,FALSE)</f>
        <v>0</v>
      </c>
      <c r="J104" s="27" t="e">
        <f t="shared" si="2"/>
        <v>#DIV/0!</v>
      </c>
      <c r="K104" s="29" t="e">
        <f>J104*normenblad!$B$20</f>
        <v>#DIV/0!</v>
      </c>
    </row>
    <row r="105" spans="1:11" x14ac:dyDescent="0.3">
      <c r="A105" s="30" t="s">
        <v>130</v>
      </c>
      <c r="B105" s="30">
        <v>1</v>
      </c>
      <c r="C105" s="26"/>
      <c r="D105" s="26" t="s">
        <v>11</v>
      </c>
      <c r="E105" s="27" t="s">
        <v>4</v>
      </c>
      <c r="F105" s="27">
        <v>90</v>
      </c>
      <c r="G105" s="27" t="s">
        <v>463</v>
      </c>
      <c r="H105" s="28">
        <v>210</v>
      </c>
      <c r="I105" s="26">
        <f>VLOOKUP(G105,normenblad!$B$8:$C$18,2,FALSE)</f>
        <v>0</v>
      </c>
      <c r="J105" s="27" t="e">
        <f t="shared" si="2"/>
        <v>#DIV/0!</v>
      </c>
      <c r="K105" s="29" t="e">
        <f>J105*normenblad!$B$20</f>
        <v>#DIV/0!</v>
      </c>
    </row>
    <row r="106" spans="1:11" x14ac:dyDescent="0.3">
      <c r="A106" s="30" t="s">
        <v>130</v>
      </c>
      <c r="B106" s="30">
        <v>1</v>
      </c>
      <c r="C106" s="26"/>
      <c r="D106" s="26" t="s">
        <v>11</v>
      </c>
      <c r="E106" s="27" t="s">
        <v>4</v>
      </c>
      <c r="F106" s="27">
        <v>120</v>
      </c>
      <c r="G106" s="27" t="s">
        <v>463</v>
      </c>
      <c r="H106" s="28">
        <v>210</v>
      </c>
      <c r="I106" s="26">
        <f>VLOOKUP(G106,normenblad!$B$8:$C$18,2,FALSE)</f>
        <v>0</v>
      </c>
      <c r="J106" s="27" t="e">
        <f t="shared" si="2"/>
        <v>#DIV/0!</v>
      </c>
      <c r="K106" s="29" t="e">
        <f>J106*normenblad!$B$20</f>
        <v>#DIV/0!</v>
      </c>
    </row>
    <row r="107" spans="1:11" x14ac:dyDescent="0.3">
      <c r="A107" s="30" t="s">
        <v>130</v>
      </c>
      <c r="B107" s="30">
        <v>1</v>
      </c>
      <c r="C107" s="26">
        <v>101</v>
      </c>
      <c r="D107" s="26" t="s">
        <v>5</v>
      </c>
      <c r="E107" s="27" t="s">
        <v>0</v>
      </c>
      <c r="F107" s="27">
        <v>56</v>
      </c>
      <c r="G107" s="27" t="s">
        <v>469</v>
      </c>
      <c r="H107" s="28">
        <v>210</v>
      </c>
      <c r="I107" s="26">
        <f>VLOOKUP(G107,normenblad!$B$8:$C$18,2,FALSE)</f>
        <v>0</v>
      </c>
      <c r="J107" s="27" t="e">
        <f t="shared" si="2"/>
        <v>#DIV/0!</v>
      </c>
      <c r="K107" s="29" t="e">
        <f>J107*normenblad!$B$20</f>
        <v>#DIV/0!</v>
      </c>
    </row>
    <row r="108" spans="1:11" x14ac:dyDescent="0.3">
      <c r="A108" s="30" t="s">
        <v>130</v>
      </c>
      <c r="B108" s="30">
        <v>1</v>
      </c>
      <c r="C108" s="26">
        <v>1014</v>
      </c>
      <c r="D108" s="26" t="s">
        <v>225</v>
      </c>
      <c r="E108" s="26" t="s">
        <v>3</v>
      </c>
      <c r="F108" s="27">
        <v>17.5</v>
      </c>
      <c r="G108" s="27" t="s">
        <v>475</v>
      </c>
      <c r="H108" s="28">
        <v>210</v>
      </c>
      <c r="I108" s="26">
        <f>VLOOKUP(G108,normenblad!$B$8:$C$18,2,FALSE)</f>
        <v>0</v>
      </c>
      <c r="J108" s="27" t="e">
        <f t="shared" si="2"/>
        <v>#DIV/0!</v>
      </c>
      <c r="K108" s="29" t="e">
        <f>J108*normenblad!$B$20</f>
        <v>#DIV/0!</v>
      </c>
    </row>
    <row r="109" spans="1:11" x14ac:dyDescent="0.3">
      <c r="A109" s="30" t="s">
        <v>130</v>
      </c>
      <c r="B109" s="30">
        <v>1</v>
      </c>
      <c r="C109" s="26">
        <v>102</v>
      </c>
      <c r="D109" s="26" t="s">
        <v>5</v>
      </c>
      <c r="E109" s="27" t="s">
        <v>0</v>
      </c>
      <c r="F109" s="27">
        <v>56</v>
      </c>
      <c r="G109" s="27" t="s">
        <v>469</v>
      </c>
      <c r="H109" s="28">
        <v>210</v>
      </c>
      <c r="I109" s="26">
        <f>VLOOKUP(G109,normenblad!$B$8:$C$18,2,FALSE)</f>
        <v>0</v>
      </c>
      <c r="J109" s="27" t="e">
        <f t="shared" si="2"/>
        <v>#DIV/0!</v>
      </c>
      <c r="K109" s="29" t="e">
        <f>J109*normenblad!$B$20</f>
        <v>#DIV/0!</v>
      </c>
    </row>
    <row r="110" spans="1:11" x14ac:dyDescent="0.3">
      <c r="A110" s="30" t="s">
        <v>130</v>
      </c>
      <c r="B110" s="30">
        <v>1</v>
      </c>
      <c r="C110" s="26">
        <v>103</v>
      </c>
      <c r="D110" s="26" t="s">
        <v>5</v>
      </c>
      <c r="E110" s="27" t="s">
        <v>0</v>
      </c>
      <c r="F110" s="27">
        <v>56</v>
      </c>
      <c r="G110" s="27" t="s">
        <v>469</v>
      </c>
      <c r="H110" s="28">
        <v>210</v>
      </c>
      <c r="I110" s="26">
        <f>VLOOKUP(G110,normenblad!$B$8:$C$18,2,FALSE)</f>
        <v>0</v>
      </c>
      <c r="J110" s="27" t="e">
        <f t="shared" si="2"/>
        <v>#DIV/0!</v>
      </c>
      <c r="K110" s="29" t="e">
        <f>J110*normenblad!$B$20</f>
        <v>#DIV/0!</v>
      </c>
    </row>
    <row r="111" spans="1:11" x14ac:dyDescent="0.3">
      <c r="A111" s="30" t="s">
        <v>130</v>
      </c>
      <c r="B111" s="30">
        <v>1</v>
      </c>
      <c r="C111" s="26">
        <v>104</v>
      </c>
      <c r="D111" s="26" t="s">
        <v>5</v>
      </c>
      <c r="E111" s="27" t="s">
        <v>0</v>
      </c>
      <c r="F111" s="27">
        <v>56</v>
      </c>
      <c r="G111" s="27" t="s">
        <v>469</v>
      </c>
      <c r="H111" s="28">
        <v>210</v>
      </c>
      <c r="I111" s="26">
        <f>VLOOKUP(G111,normenblad!$B$8:$C$18,2,FALSE)</f>
        <v>0</v>
      </c>
      <c r="J111" s="27" t="e">
        <f t="shared" si="2"/>
        <v>#DIV/0!</v>
      </c>
      <c r="K111" s="29" t="e">
        <f>J111*normenblad!$B$20</f>
        <v>#DIV/0!</v>
      </c>
    </row>
    <row r="112" spans="1:11" x14ac:dyDescent="0.3">
      <c r="A112" s="30" t="s">
        <v>130</v>
      </c>
      <c r="B112" s="30">
        <v>1</v>
      </c>
      <c r="C112" s="26">
        <v>105</v>
      </c>
      <c r="D112" s="26" t="s">
        <v>5</v>
      </c>
      <c r="E112" s="27" t="s">
        <v>0</v>
      </c>
      <c r="F112" s="27">
        <v>56</v>
      </c>
      <c r="G112" s="27" t="s">
        <v>469</v>
      </c>
      <c r="H112" s="28">
        <v>210</v>
      </c>
      <c r="I112" s="26">
        <f>VLOOKUP(G112,normenblad!$B$8:$C$18,2,FALSE)</f>
        <v>0</v>
      </c>
      <c r="J112" s="27" t="e">
        <f t="shared" si="2"/>
        <v>#DIV/0!</v>
      </c>
      <c r="K112" s="29" t="e">
        <f>J112*normenblad!$B$20</f>
        <v>#DIV/0!</v>
      </c>
    </row>
    <row r="113" spans="1:11" x14ac:dyDescent="0.3">
      <c r="A113" s="30" t="s">
        <v>130</v>
      </c>
      <c r="B113" s="30">
        <v>1</v>
      </c>
      <c r="C113" s="26">
        <v>106</v>
      </c>
      <c r="D113" s="26" t="s">
        <v>5</v>
      </c>
      <c r="E113" s="27" t="s">
        <v>0</v>
      </c>
      <c r="F113" s="27">
        <v>114</v>
      </c>
      <c r="G113" s="27" t="s">
        <v>469</v>
      </c>
      <c r="H113" s="28">
        <v>210</v>
      </c>
      <c r="I113" s="26">
        <f>VLOOKUP(G113,normenblad!$B$8:$C$18,2,FALSE)</f>
        <v>0</v>
      </c>
      <c r="J113" s="27" t="e">
        <f t="shared" si="2"/>
        <v>#DIV/0!</v>
      </c>
      <c r="K113" s="29" t="e">
        <f>J113*normenblad!$B$20</f>
        <v>#DIV/0!</v>
      </c>
    </row>
    <row r="114" spans="1:11" x14ac:dyDescent="0.3">
      <c r="A114" s="30" t="s">
        <v>130</v>
      </c>
      <c r="B114" s="30">
        <v>1</v>
      </c>
      <c r="C114" s="26">
        <v>106</v>
      </c>
      <c r="D114" s="26" t="s">
        <v>5</v>
      </c>
      <c r="E114" s="27" t="s">
        <v>0</v>
      </c>
      <c r="F114" s="27">
        <v>53</v>
      </c>
      <c r="G114" s="27" t="s">
        <v>469</v>
      </c>
      <c r="H114" s="28">
        <v>210</v>
      </c>
      <c r="I114" s="26">
        <f>VLOOKUP(G114,normenblad!$B$8:$C$18,2,FALSE)</f>
        <v>0</v>
      </c>
      <c r="J114" s="27" t="e">
        <f t="shared" si="2"/>
        <v>#DIV/0!</v>
      </c>
      <c r="K114" s="29" t="e">
        <f>J114*normenblad!$B$20</f>
        <v>#DIV/0!</v>
      </c>
    </row>
    <row r="115" spans="1:11" x14ac:dyDescent="0.3">
      <c r="A115" s="30" t="s">
        <v>130</v>
      </c>
      <c r="B115" s="30">
        <v>1</v>
      </c>
      <c r="C115" s="26">
        <v>107</v>
      </c>
      <c r="D115" s="26" t="s">
        <v>5</v>
      </c>
      <c r="E115" s="27" t="s">
        <v>0</v>
      </c>
      <c r="F115" s="27">
        <v>15</v>
      </c>
      <c r="G115" s="27" t="s">
        <v>469</v>
      </c>
      <c r="H115" s="28">
        <v>210</v>
      </c>
      <c r="I115" s="26">
        <f>VLOOKUP(G115,normenblad!$B$8:$C$18,2,FALSE)</f>
        <v>0</v>
      </c>
      <c r="J115" s="27" t="e">
        <f t="shared" si="2"/>
        <v>#DIV/0!</v>
      </c>
      <c r="K115" s="29" t="e">
        <f>J115*normenblad!$B$20</f>
        <v>#DIV/0!</v>
      </c>
    </row>
    <row r="116" spans="1:11" x14ac:dyDescent="0.3">
      <c r="A116" s="30" t="s">
        <v>130</v>
      </c>
      <c r="B116" s="30">
        <v>1</v>
      </c>
      <c r="C116" s="26">
        <v>107</v>
      </c>
      <c r="D116" s="26" t="s">
        <v>19</v>
      </c>
      <c r="E116" s="27" t="s">
        <v>0</v>
      </c>
      <c r="F116" s="27">
        <v>53</v>
      </c>
      <c r="G116" s="27" t="s">
        <v>469</v>
      </c>
      <c r="H116" s="28">
        <v>210</v>
      </c>
      <c r="I116" s="26">
        <f>VLOOKUP(G116,normenblad!$B$8:$C$18,2,FALSE)</f>
        <v>0</v>
      </c>
      <c r="J116" s="27" t="e">
        <f t="shared" si="2"/>
        <v>#DIV/0!</v>
      </c>
      <c r="K116" s="29" t="e">
        <f>J116*normenblad!$B$20</f>
        <v>#DIV/0!</v>
      </c>
    </row>
    <row r="117" spans="1:11" x14ac:dyDescent="0.3">
      <c r="A117" s="30" t="s">
        <v>130</v>
      </c>
      <c r="B117" s="30">
        <v>1</v>
      </c>
      <c r="C117" s="26">
        <v>109</v>
      </c>
      <c r="D117" s="26" t="s">
        <v>5</v>
      </c>
      <c r="E117" s="27" t="s">
        <v>0</v>
      </c>
      <c r="F117" s="27">
        <v>53</v>
      </c>
      <c r="G117" s="27" t="s">
        <v>469</v>
      </c>
      <c r="H117" s="28">
        <v>210</v>
      </c>
      <c r="I117" s="26">
        <f>VLOOKUP(G117,normenblad!$B$8:$C$18,2,FALSE)</f>
        <v>0</v>
      </c>
      <c r="J117" s="27" t="e">
        <f t="shared" si="2"/>
        <v>#DIV/0!</v>
      </c>
      <c r="K117" s="29" t="e">
        <f>J117*normenblad!$B$20</f>
        <v>#DIV/0!</v>
      </c>
    </row>
    <row r="118" spans="1:11" x14ac:dyDescent="0.3">
      <c r="A118" s="30" t="s">
        <v>130</v>
      </c>
      <c r="B118" s="30">
        <v>1</v>
      </c>
      <c r="C118" s="26">
        <v>110</v>
      </c>
      <c r="D118" s="26" t="s">
        <v>5</v>
      </c>
      <c r="E118" s="27" t="s">
        <v>0</v>
      </c>
      <c r="F118" s="27">
        <v>53</v>
      </c>
      <c r="G118" s="27" t="s">
        <v>469</v>
      </c>
      <c r="H118" s="28">
        <v>210</v>
      </c>
      <c r="I118" s="26">
        <f>VLOOKUP(G118,normenblad!$B$8:$C$18,2,FALSE)</f>
        <v>0</v>
      </c>
      <c r="J118" s="27" t="e">
        <f t="shared" si="2"/>
        <v>#DIV/0!</v>
      </c>
      <c r="K118" s="29" t="e">
        <f>J118*normenblad!$B$20</f>
        <v>#DIV/0!</v>
      </c>
    </row>
    <row r="119" spans="1:11" x14ac:dyDescent="0.3">
      <c r="A119" s="30" t="s">
        <v>130</v>
      </c>
      <c r="B119" s="30">
        <v>1</v>
      </c>
      <c r="C119" s="26">
        <v>111</v>
      </c>
      <c r="D119" s="26" t="s">
        <v>227</v>
      </c>
      <c r="E119" s="27" t="s">
        <v>0</v>
      </c>
      <c r="F119" s="27">
        <v>150</v>
      </c>
      <c r="G119" s="27" t="s">
        <v>469</v>
      </c>
      <c r="H119" s="28">
        <v>210</v>
      </c>
      <c r="I119" s="26">
        <f>VLOOKUP(G119,normenblad!$B$8:$C$18,2,FALSE)</f>
        <v>0</v>
      </c>
      <c r="J119" s="27" t="e">
        <f t="shared" si="2"/>
        <v>#DIV/0!</v>
      </c>
      <c r="K119" s="29" t="e">
        <f>J119*normenblad!$B$20</f>
        <v>#DIV/0!</v>
      </c>
    </row>
    <row r="120" spans="1:11" x14ac:dyDescent="0.3">
      <c r="A120" s="30" t="s">
        <v>130</v>
      </c>
      <c r="B120" s="30">
        <v>1</v>
      </c>
      <c r="C120" s="26">
        <v>112</v>
      </c>
      <c r="D120" s="26" t="s">
        <v>247</v>
      </c>
      <c r="E120" s="27" t="s">
        <v>0</v>
      </c>
      <c r="F120" s="27">
        <v>168</v>
      </c>
      <c r="G120" s="27" t="s">
        <v>460</v>
      </c>
      <c r="H120" s="28">
        <v>210</v>
      </c>
      <c r="I120" s="26">
        <f>VLOOKUP(G120,normenblad!$B$8:$C$18,2,FALSE)</f>
        <v>0</v>
      </c>
      <c r="J120" s="27" t="e">
        <f t="shared" si="2"/>
        <v>#DIV/0!</v>
      </c>
      <c r="K120" s="29" t="e">
        <f>J120*normenblad!$B$20</f>
        <v>#DIV/0!</v>
      </c>
    </row>
    <row r="121" spans="1:11" x14ac:dyDescent="0.3">
      <c r="A121" s="30" t="s">
        <v>130</v>
      </c>
      <c r="B121" s="30">
        <v>1</v>
      </c>
      <c r="C121" s="26">
        <v>113</v>
      </c>
      <c r="D121" s="26" t="s">
        <v>5</v>
      </c>
      <c r="E121" s="27" t="s">
        <v>0</v>
      </c>
      <c r="F121" s="27">
        <v>82</v>
      </c>
      <c r="G121" s="27" t="s">
        <v>469</v>
      </c>
      <c r="H121" s="28">
        <v>210</v>
      </c>
      <c r="I121" s="26">
        <f>VLOOKUP(G121,normenblad!$B$8:$C$18,2,FALSE)</f>
        <v>0</v>
      </c>
      <c r="J121" s="27" t="e">
        <f t="shared" si="2"/>
        <v>#DIV/0!</v>
      </c>
      <c r="K121" s="29" t="e">
        <f>J121*normenblad!$B$20</f>
        <v>#DIV/0!</v>
      </c>
    </row>
    <row r="122" spans="1:11" x14ac:dyDescent="0.3">
      <c r="A122" s="30" t="s">
        <v>130</v>
      </c>
      <c r="B122" s="30">
        <v>1</v>
      </c>
      <c r="C122" s="26">
        <v>113</v>
      </c>
      <c r="D122" s="26" t="s">
        <v>5</v>
      </c>
      <c r="E122" s="27" t="s">
        <v>0</v>
      </c>
      <c r="F122" s="27">
        <v>53</v>
      </c>
      <c r="G122" s="27" t="s">
        <v>469</v>
      </c>
      <c r="H122" s="28">
        <v>210</v>
      </c>
      <c r="I122" s="26">
        <f>VLOOKUP(G122,normenblad!$B$8:$C$18,2,FALSE)</f>
        <v>0</v>
      </c>
      <c r="J122" s="27" t="e">
        <f t="shared" si="2"/>
        <v>#DIV/0!</v>
      </c>
      <c r="K122" s="29" t="e">
        <f>J122*normenblad!$B$20</f>
        <v>#DIV/0!</v>
      </c>
    </row>
    <row r="123" spans="1:11" x14ac:dyDescent="0.3">
      <c r="A123" s="30" t="s">
        <v>130</v>
      </c>
      <c r="B123" s="30">
        <v>1</v>
      </c>
      <c r="C123" s="26">
        <v>114</v>
      </c>
      <c r="D123" s="26" t="s">
        <v>225</v>
      </c>
      <c r="E123" s="26" t="s">
        <v>3</v>
      </c>
      <c r="F123" s="27">
        <v>22.5</v>
      </c>
      <c r="G123" s="27" t="s">
        <v>475</v>
      </c>
      <c r="H123" s="28">
        <v>210</v>
      </c>
      <c r="I123" s="26">
        <f>VLOOKUP(G123,normenblad!$B$8:$C$18,2,FALSE)</f>
        <v>0</v>
      </c>
      <c r="J123" s="27" t="e">
        <f t="shared" si="2"/>
        <v>#DIV/0!</v>
      </c>
      <c r="K123" s="29" t="e">
        <f>J123*normenblad!$B$20</f>
        <v>#DIV/0!</v>
      </c>
    </row>
    <row r="124" spans="1:11" x14ac:dyDescent="0.3">
      <c r="A124" s="30" t="s">
        <v>130</v>
      </c>
      <c r="B124" s="30">
        <v>1</v>
      </c>
      <c r="C124" s="26">
        <v>114</v>
      </c>
      <c r="D124" s="26" t="s">
        <v>248</v>
      </c>
      <c r="E124" s="27" t="s">
        <v>4</v>
      </c>
      <c r="F124" s="27">
        <v>16</v>
      </c>
      <c r="G124" s="27" t="s">
        <v>487</v>
      </c>
      <c r="H124" s="28">
        <v>210</v>
      </c>
      <c r="I124" s="26">
        <f>VLOOKUP(G124,normenblad!$B$8:$C$18,2,FALSE)</f>
        <v>0</v>
      </c>
      <c r="J124" s="27" t="e">
        <f t="shared" si="2"/>
        <v>#DIV/0!</v>
      </c>
      <c r="K124" s="29" t="e">
        <f>J124*normenblad!$B$20</f>
        <v>#DIV/0!</v>
      </c>
    </row>
    <row r="125" spans="1:11" x14ac:dyDescent="0.3">
      <c r="A125" s="30" t="s">
        <v>130</v>
      </c>
      <c r="B125" s="30">
        <v>1</v>
      </c>
      <c r="C125" s="26">
        <v>114</v>
      </c>
      <c r="D125" s="26" t="s">
        <v>20</v>
      </c>
      <c r="E125" s="26" t="s">
        <v>3</v>
      </c>
      <c r="F125" s="27">
        <v>9</v>
      </c>
      <c r="G125" s="28">
        <v>14</v>
      </c>
      <c r="H125" s="28">
        <v>12</v>
      </c>
      <c r="I125" s="30"/>
      <c r="J125" s="32"/>
      <c r="K125" s="31"/>
    </row>
    <row r="126" spans="1:11" x14ac:dyDescent="0.3">
      <c r="A126" s="30" t="s">
        <v>130</v>
      </c>
      <c r="B126" s="30">
        <v>1</v>
      </c>
      <c r="C126" s="26">
        <v>115</v>
      </c>
      <c r="D126" s="26" t="s">
        <v>225</v>
      </c>
      <c r="E126" s="26" t="s">
        <v>3</v>
      </c>
      <c r="F126" s="27">
        <v>20</v>
      </c>
      <c r="G126" s="28" t="s">
        <v>475</v>
      </c>
      <c r="H126" s="28">
        <v>210</v>
      </c>
      <c r="I126" s="26">
        <f>VLOOKUP(G126,normenblad!$B$8:$C$18,2,FALSE)</f>
        <v>0</v>
      </c>
      <c r="J126" s="27" t="e">
        <f t="shared" ref="J126:J189" si="3">F126*H126/I126</f>
        <v>#DIV/0!</v>
      </c>
      <c r="K126" s="29" t="e">
        <f>J126*normenblad!$B$20</f>
        <v>#DIV/0!</v>
      </c>
    </row>
    <row r="127" spans="1:11" x14ac:dyDescent="0.3">
      <c r="A127" s="30" t="s">
        <v>130</v>
      </c>
      <c r="B127" s="30">
        <v>1</v>
      </c>
      <c r="C127" s="26">
        <v>115</v>
      </c>
      <c r="D127" s="26" t="s">
        <v>225</v>
      </c>
      <c r="E127" s="26" t="s">
        <v>3</v>
      </c>
      <c r="F127" s="27">
        <v>22.5</v>
      </c>
      <c r="G127" s="28" t="s">
        <v>475</v>
      </c>
      <c r="H127" s="28">
        <v>210</v>
      </c>
      <c r="I127" s="26">
        <f>VLOOKUP(G127,normenblad!$B$8:$C$18,2,FALSE)</f>
        <v>0</v>
      </c>
      <c r="J127" s="27" t="e">
        <f t="shared" si="3"/>
        <v>#DIV/0!</v>
      </c>
      <c r="K127" s="29" t="e">
        <f>J127*normenblad!$B$20</f>
        <v>#DIV/0!</v>
      </c>
    </row>
    <row r="128" spans="1:11" x14ac:dyDescent="0.3">
      <c r="A128" s="30" t="s">
        <v>130</v>
      </c>
      <c r="B128" s="30">
        <v>1</v>
      </c>
      <c r="C128" s="26">
        <v>116</v>
      </c>
      <c r="D128" s="26" t="s">
        <v>225</v>
      </c>
      <c r="E128" s="26" t="s">
        <v>3</v>
      </c>
      <c r="F128" s="27">
        <v>17.5</v>
      </c>
      <c r="G128" s="28" t="s">
        <v>475</v>
      </c>
      <c r="H128" s="28">
        <v>210</v>
      </c>
      <c r="I128" s="26">
        <f>VLOOKUP(G128,normenblad!$B$8:$C$18,2,FALSE)</f>
        <v>0</v>
      </c>
      <c r="J128" s="27" t="e">
        <f t="shared" si="3"/>
        <v>#DIV/0!</v>
      </c>
      <c r="K128" s="29" t="e">
        <f>J128*normenblad!$B$20</f>
        <v>#DIV/0!</v>
      </c>
    </row>
    <row r="129" spans="1:11" x14ac:dyDescent="0.3">
      <c r="A129" s="30" t="s">
        <v>130</v>
      </c>
      <c r="B129" s="30">
        <v>1</v>
      </c>
      <c r="C129" s="26">
        <v>116</v>
      </c>
      <c r="D129" s="26" t="s">
        <v>225</v>
      </c>
      <c r="E129" s="26" t="s">
        <v>3</v>
      </c>
      <c r="F129" s="27">
        <v>22.5</v>
      </c>
      <c r="G129" s="28" t="s">
        <v>475</v>
      </c>
      <c r="H129" s="28">
        <v>210</v>
      </c>
      <c r="I129" s="26">
        <f>VLOOKUP(G129,normenblad!$B$8:$C$18,2,FALSE)</f>
        <v>0</v>
      </c>
      <c r="J129" s="27" t="e">
        <f t="shared" si="3"/>
        <v>#DIV/0!</v>
      </c>
      <c r="K129" s="29" t="e">
        <f>J129*normenblad!$B$20</f>
        <v>#DIV/0!</v>
      </c>
    </row>
    <row r="130" spans="1:11" x14ac:dyDescent="0.3">
      <c r="A130" s="30" t="s">
        <v>130</v>
      </c>
      <c r="B130" s="30">
        <v>1</v>
      </c>
      <c r="C130" s="26">
        <v>116</v>
      </c>
      <c r="D130" s="26" t="s">
        <v>225</v>
      </c>
      <c r="E130" s="26" t="s">
        <v>3</v>
      </c>
      <c r="F130" s="27">
        <v>10</v>
      </c>
      <c r="G130" s="28" t="s">
        <v>475</v>
      </c>
      <c r="H130" s="28">
        <v>210</v>
      </c>
      <c r="I130" s="26">
        <f>VLOOKUP(G130,normenblad!$B$8:$C$18,2,FALSE)</f>
        <v>0</v>
      </c>
      <c r="J130" s="27" t="e">
        <f t="shared" si="3"/>
        <v>#DIV/0!</v>
      </c>
      <c r="K130" s="29" t="e">
        <f>J130*normenblad!$B$20</f>
        <v>#DIV/0!</v>
      </c>
    </row>
    <row r="131" spans="1:11" x14ac:dyDescent="0.3">
      <c r="A131" s="30" t="s">
        <v>130</v>
      </c>
      <c r="B131" s="30">
        <v>1</v>
      </c>
      <c r="C131" s="26">
        <v>117</v>
      </c>
      <c r="D131" s="26" t="s">
        <v>225</v>
      </c>
      <c r="E131" s="26" t="s">
        <v>3</v>
      </c>
      <c r="F131" s="27">
        <v>22.5</v>
      </c>
      <c r="G131" s="28" t="s">
        <v>475</v>
      </c>
      <c r="H131" s="28">
        <v>210</v>
      </c>
      <c r="I131" s="26">
        <f>VLOOKUP(G131,normenblad!$B$8:$C$18,2,FALSE)</f>
        <v>0</v>
      </c>
      <c r="J131" s="27" t="e">
        <f t="shared" si="3"/>
        <v>#DIV/0!</v>
      </c>
      <c r="K131" s="29" t="e">
        <f>J131*normenblad!$B$20</f>
        <v>#DIV/0!</v>
      </c>
    </row>
    <row r="132" spans="1:11" x14ac:dyDescent="0.3">
      <c r="A132" s="30" t="s">
        <v>130</v>
      </c>
      <c r="B132" s="30">
        <v>1</v>
      </c>
      <c r="C132" s="26">
        <v>118</v>
      </c>
      <c r="D132" s="26" t="s">
        <v>225</v>
      </c>
      <c r="E132" s="26" t="s">
        <v>3</v>
      </c>
      <c r="F132" s="27">
        <v>22.5</v>
      </c>
      <c r="G132" s="28" t="s">
        <v>475</v>
      </c>
      <c r="H132" s="28">
        <v>210</v>
      </c>
      <c r="I132" s="26">
        <f>VLOOKUP(G132,normenblad!$B$8:$C$18,2,FALSE)</f>
        <v>0</v>
      </c>
      <c r="J132" s="27" t="e">
        <f t="shared" si="3"/>
        <v>#DIV/0!</v>
      </c>
      <c r="K132" s="29" t="e">
        <f>J132*normenblad!$B$20</f>
        <v>#DIV/0!</v>
      </c>
    </row>
    <row r="133" spans="1:11" x14ac:dyDescent="0.3">
      <c r="A133" s="30" t="s">
        <v>130</v>
      </c>
      <c r="B133" s="30">
        <v>1</v>
      </c>
      <c r="C133" s="26">
        <v>119</v>
      </c>
      <c r="D133" s="26" t="s">
        <v>225</v>
      </c>
      <c r="E133" s="26" t="s">
        <v>3</v>
      </c>
      <c r="F133" s="27">
        <v>22.5</v>
      </c>
      <c r="G133" s="28" t="s">
        <v>475</v>
      </c>
      <c r="H133" s="28">
        <v>210</v>
      </c>
      <c r="I133" s="26">
        <f>VLOOKUP(G133,normenblad!$B$8:$C$18,2,FALSE)</f>
        <v>0</v>
      </c>
      <c r="J133" s="27" t="e">
        <f t="shared" si="3"/>
        <v>#DIV/0!</v>
      </c>
      <c r="K133" s="29" t="e">
        <f>J133*normenblad!$B$20</f>
        <v>#DIV/0!</v>
      </c>
    </row>
    <row r="134" spans="1:11" x14ac:dyDescent="0.3">
      <c r="A134" s="30" t="s">
        <v>130</v>
      </c>
      <c r="B134" s="30">
        <v>1</v>
      </c>
      <c r="C134" s="26">
        <v>120</v>
      </c>
      <c r="D134" s="26" t="s">
        <v>225</v>
      </c>
      <c r="E134" s="26" t="s">
        <v>3</v>
      </c>
      <c r="F134" s="27">
        <v>22.5</v>
      </c>
      <c r="G134" s="28" t="s">
        <v>475</v>
      </c>
      <c r="H134" s="28">
        <v>210</v>
      </c>
      <c r="I134" s="26">
        <f>VLOOKUP(G134,normenblad!$B$8:$C$18,2,FALSE)</f>
        <v>0</v>
      </c>
      <c r="J134" s="27" t="e">
        <f t="shared" si="3"/>
        <v>#DIV/0!</v>
      </c>
      <c r="K134" s="29" t="e">
        <f>J134*normenblad!$B$20</f>
        <v>#DIV/0!</v>
      </c>
    </row>
    <row r="135" spans="1:11" x14ac:dyDescent="0.3">
      <c r="A135" s="30" t="s">
        <v>130</v>
      </c>
      <c r="B135" s="30">
        <v>1</v>
      </c>
      <c r="C135" s="26">
        <v>121</v>
      </c>
      <c r="D135" s="26" t="s">
        <v>225</v>
      </c>
      <c r="E135" s="26" t="s">
        <v>3</v>
      </c>
      <c r="F135" s="27">
        <v>22.5</v>
      </c>
      <c r="G135" s="28" t="s">
        <v>475</v>
      </c>
      <c r="H135" s="28">
        <v>210</v>
      </c>
      <c r="I135" s="26">
        <f>VLOOKUP(G135,normenblad!$B$8:$C$18,2,FALSE)</f>
        <v>0</v>
      </c>
      <c r="J135" s="27" t="e">
        <f t="shared" si="3"/>
        <v>#DIV/0!</v>
      </c>
      <c r="K135" s="29" t="e">
        <f>J135*normenblad!$B$20</f>
        <v>#DIV/0!</v>
      </c>
    </row>
    <row r="136" spans="1:11" x14ac:dyDescent="0.3">
      <c r="A136" s="30" t="s">
        <v>130</v>
      </c>
      <c r="B136" s="30">
        <v>1</v>
      </c>
      <c r="C136" s="26">
        <v>122</v>
      </c>
      <c r="D136" s="26" t="s">
        <v>225</v>
      </c>
      <c r="E136" s="26" t="s">
        <v>3</v>
      </c>
      <c r="F136" s="27">
        <v>12</v>
      </c>
      <c r="G136" s="28" t="s">
        <v>475</v>
      </c>
      <c r="H136" s="28">
        <v>210</v>
      </c>
      <c r="I136" s="26">
        <f>VLOOKUP(G136,normenblad!$B$8:$C$18,2,FALSE)</f>
        <v>0</v>
      </c>
      <c r="J136" s="27" t="e">
        <f t="shared" si="3"/>
        <v>#DIV/0!</v>
      </c>
      <c r="K136" s="29" t="e">
        <f>J136*normenblad!$B$20</f>
        <v>#DIV/0!</v>
      </c>
    </row>
    <row r="137" spans="1:11" x14ac:dyDescent="0.3">
      <c r="A137" s="30" t="s">
        <v>130</v>
      </c>
      <c r="B137" s="30">
        <v>1</v>
      </c>
      <c r="C137" s="26">
        <v>123</v>
      </c>
      <c r="D137" s="26" t="s">
        <v>225</v>
      </c>
      <c r="E137" s="26" t="s">
        <v>3</v>
      </c>
      <c r="F137" s="27">
        <v>10</v>
      </c>
      <c r="G137" s="28" t="s">
        <v>475</v>
      </c>
      <c r="H137" s="28">
        <v>210</v>
      </c>
      <c r="I137" s="26">
        <f>VLOOKUP(G137,normenblad!$B$8:$C$18,2,FALSE)</f>
        <v>0</v>
      </c>
      <c r="J137" s="27" t="e">
        <f t="shared" si="3"/>
        <v>#DIV/0!</v>
      </c>
      <c r="K137" s="29" t="e">
        <f>J137*normenblad!$B$20</f>
        <v>#DIV/0!</v>
      </c>
    </row>
    <row r="138" spans="1:11" x14ac:dyDescent="0.3">
      <c r="A138" s="30" t="s">
        <v>130</v>
      </c>
      <c r="B138" s="30">
        <v>1</v>
      </c>
      <c r="C138" s="26">
        <v>124</v>
      </c>
      <c r="D138" s="26" t="s">
        <v>225</v>
      </c>
      <c r="E138" s="26" t="s">
        <v>3</v>
      </c>
      <c r="F138" s="27">
        <v>15</v>
      </c>
      <c r="G138" s="28" t="s">
        <v>475</v>
      </c>
      <c r="H138" s="28">
        <v>210</v>
      </c>
      <c r="I138" s="26">
        <f>VLOOKUP(G138,normenblad!$B$8:$C$18,2,FALSE)</f>
        <v>0</v>
      </c>
      <c r="J138" s="27" t="e">
        <f t="shared" si="3"/>
        <v>#DIV/0!</v>
      </c>
      <c r="K138" s="29" t="e">
        <f>J138*normenblad!$B$20</f>
        <v>#DIV/0!</v>
      </c>
    </row>
    <row r="139" spans="1:11" x14ac:dyDescent="0.3">
      <c r="A139" s="30" t="s">
        <v>130</v>
      </c>
      <c r="B139" s="30">
        <v>1</v>
      </c>
      <c r="C139" s="26" t="s">
        <v>156</v>
      </c>
      <c r="D139" s="26" t="s">
        <v>227</v>
      </c>
      <c r="E139" s="27" t="s">
        <v>0</v>
      </c>
      <c r="F139" s="27">
        <v>60</v>
      </c>
      <c r="G139" s="28" t="s">
        <v>469</v>
      </c>
      <c r="H139" s="28">
        <v>210</v>
      </c>
      <c r="I139" s="26">
        <f>VLOOKUP(G139,normenblad!$B$8:$C$18,2,FALSE)</f>
        <v>0</v>
      </c>
      <c r="J139" s="27" t="e">
        <f t="shared" si="3"/>
        <v>#DIV/0!</v>
      </c>
      <c r="K139" s="29" t="e">
        <f>J139*normenblad!$B$20</f>
        <v>#DIV/0!</v>
      </c>
    </row>
    <row r="140" spans="1:11" x14ac:dyDescent="0.3">
      <c r="A140" s="30" t="s">
        <v>130</v>
      </c>
      <c r="B140" s="30">
        <v>1</v>
      </c>
      <c r="C140" s="26" t="s">
        <v>157</v>
      </c>
      <c r="D140" s="26" t="s">
        <v>227</v>
      </c>
      <c r="E140" s="27" t="s">
        <v>0</v>
      </c>
      <c r="F140" s="27">
        <v>108</v>
      </c>
      <c r="G140" s="28" t="s">
        <v>469</v>
      </c>
      <c r="H140" s="28">
        <v>210</v>
      </c>
      <c r="I140" s="26">
        <f>VLOOKUP(G140,normenblad!$B$8:$C$18,2,FALSE)</f>
        <v>0</v>
      </c>
      <c r="J140" s="27" t="e">
        <f t="shared" si="3"/>
        <v>#DIV/0!</v>
      </c>
      <c r="K140" s="29" t="e">
        <f>J140*normenblad!$B$20</f>
        <v>#DIV/0!</v>
      </c>
    </row>
    <row r="141" spans="1:11" x14ac:dyDescent="0.3">
      <c r="A141" s="30" t="s">
        <v>130</v>
      </c>
      <c r="B141" s="30">
        <v>1</v>
      </c>
      <c r="C141" s="26">
        <v>126</v>
      </c>
      <c r="D141" s="26" t="s">
        <v>17</v>
      </c>
      <c r="E141" s="27" t="s">
        <v>0</v>
      </c>
      <c r="F141" s="27">
        <v>33</v>
      </c>
      <c r="G141" s="28" t="s">
        <v>475</v>
      </c>
      <c r="H141" s="28">
        <v>210</v>
      </c>
      <c r="I141" s="26">
        <f>VLOOKUP(G141,normenblad!$B$8:$C$18,2,FALSE)</f>
        <v>0</v>
      </c>
      <c r="J141" s="27" t="e">
        <f t="shared" si="3"/>
        <v>#DIV/0!</v>
      </c>
      <c r="K141" s="29" t="e">
        <f>J141*normenblad!$B$20</f>
        <v>#DIV/0!</v>
      </c>
    </row>
    <row r="142" spans="1:11" x14ac:dyDescent="0.3">
      <c r="A142" s="30" t="s">
        <v>130</v>
      </c>
      <c r="B142" s="30">
        <v>1</v>
      </c>
      <c r="C142" s="26">
        <v>127</v>
      </c>
      <c r="D142" s="26" t="s">
        <v>5</v>
      </c>
      <c r="E142" s="27" t="s">
        <v>0</v>
      </c>
      <c r="F142" s="27">
        <v>60</v>
      </c>
      <c r="G142" s="28" t="s">
        <v>469</v>
      </c>
      <c r="H142" s="28">
        <v>210</v>
      </c>
      <c r="I142" s="26">
        <f>VLOOKUP(G142,normenblad!$B$8:$C$18,2,FALSE)</f>
        <v>0</v>
      </c>
      <c r="J142" s="27" t="e">
        <f t="shared" si="3"/>
        <v>#DIV/0!</v>
      </c>
      <c r="K142" s="29" t="e">
        <f>J142*normenblad!$B$20</f>
        <v>#DIV/0!</v>
      </c>
    </row>
    <row r="143" spans="1:11" x14ac:dyDescent="0.3">
      <c r="A143" s="30" t="s">
        <v>130</v>
      </c>
      <c r="B143" s="30">
        <v>1</v>
      </c>
      <c r="C143" s="26">
        <v>128</v>
      </c>
      <c r="D143" s="26" t="s">
        <v>5</v>
      </c>
      <c r="E143" s="27" t="s">
        <v>0</v>
      </c>
      <c r="F143" s="27">
        <v>80</v>
      </c>
      <c r="G143" s="28" t="s">
        <v>469</v>
      </c>
      <c r="H143" s="28">
        <v>210</v>
      </c>
      <c r="I143" s="26">
        <f>VLOOKUP(G143,normenblad!$B$8:$C$18,2,FALSE)</f>
        <v>0</v>
      </c>
      <c r="J143" s="27" t="e">
        <f t="shared" si="3"/>
        <v>#DIV/0!</v>
      </c>
      <c r="K143" s="29" t="e">
        <f>J143*normenblad!$B$20</f>
        <v>#DIV/0!</v>
      </c>
    </row>
    <row r="144" spans="1:11" x14ac:dyDescent="0.3">
      <c r="A144" s="30" t="s">
        <v>130</v>
      </c>
      <c r="B144" s="30">
        <v>1</v>
      </c>
      <c r="C144" s="26">
        <v>129</v>
      </c>
      <c r="D144" s="26" t="s">
        <v>5</v>
      </c>
      <c r="E144" s="27" t="s">
        <v>0</v>
      </c>
      <c r="F144" s="27">
        <v>60</v>
      </c>
      <c r="G144" s="28" t="s">
        <v>469</v>
      </c>
      <c r="H144" s="28">
        <v>210</v>
      </c>
      <c r="I144" s="26">
        <f>VLOOKUP(G144,normenblad!$B$8:$C$18,2,FALSE)</f>
        <v>0</v>
      </c>
      <c r="J144" s="27" t="e">
        <f t="shared" si="3"/>
        <v>#DIV/0!</v>
      </c>
      <c r="K144" s="29" t="e">
        <f>J144*normenblad!$B$20</f>
        <v>#DIV/0!</v>
      </c>
    </row>
    <row r="145" spans="1:11" x14ac:dyDescent="0.3">
      <c r="A145" s="30" t="s">
        <v>130</v>
      </c>
      <c r="B145" s="30">
        <v>1</v>
      </c>
      <c r="C145" s="26">
        <v>13</v>
      </c>
      <c r="D145" s="26" t="s">
        <v>5</v>
      </c>
      <c r="E145" s="27" t="s">
        <v>0</v>
      </c>
      <c r="F145" s="27">
        <v>72</v>
      </c>
      <c r="G145" s="28" t="s">
        <v>469</v>
      </c>
      <c r="H145" s="28">
        <v>210</v>
      </c>
      <c r="I145" s="26">
        <f>VLOOKUP(G145,normenblad!$B$8:$C$18,2,FALSE)</f>
        <v>0</v>
      </c>
      <c r="J145" s="27" t="e">
        <f t="shared" si="3"/>
        <v>#DIV/0!</v>
      </c>
      <c r="K145" s="29" t="e">
        <f>J145*normenblad!$B$20</f>
        <v>#DIV/0!</v>
      </c>
    </row>
    <row r="146" spans="1:11" x14ac:dyDescent="0.3">
      <c r="A146" s="30" t="s">
        <v>130</v>
      </c>
      <c r="B146" s="30">
        <v>1</v>
      </c>
      <c r="C146" s="26">
        <v>13</v>
      </c>
      <c r="D146" s="26" t="s">
        <v>5</v>
      </c>
      <c r="E146" s="27" t="s">
        <v>0</v>
      </c>
      <c r="F146" s="27">
        <v>72</v>
      </c>
      <c r="G146" s="28" t="s">
        <v>469</v>
      </c>
      <c r="H146" s="28">
        <v>210</v>
      </c>
      <c r="I146" s="26">
        <f>VLOOKUP(G146,normenblad!$B$8:$C$18,2,FALSE)</f>
        <v>0</v>
      </c>
      <c r="J146" s="27" t="e">
        <f t="shared" si="3"/>
        <v>#DIV/0!</v>
      </c>
      <c r="K146" s="29" t="e">
        <f>J146*normenblad!$B$20</f>
        <v>#DIV/0!</v>
      </c>
    </row>
    <row r="147" spans="1:11" x14ac:dyDescent="0.3">
      <c r="A147" s="30" t="s">
        <v>130</v>
      </c>
      <c r="B147" s="30">
        <v>1</v>
      </c>
      <c r="C147" s="26">
        <v>13</v>
      </c>
      <c r="D147" s="26" t="s">
        <v>249</v>
      </c>
      <c r="E147" s="27" t="s">
        <v>0</v>
      </c>
      <c r="F147" s="27">
        <v>65</v>
      </c>
      <c r="G147" s="28" t="s">
        <v>469</v>
      </c>
      <c r="H147" s="28">
        <v>210</v>
      </c>
      <c r="I147" s="26">
        <f>VLOOKUP(G147,normenblad!$B$8:$C$18,2,FALSE)</f>
        <v>0</v>
      </c>
      <c r="J147" s="27" t="e">
        <f t="shared" si="3"/>
        <v>#DIV/0!</v>
      </c>
      <c r="K147" s="29" t="e">
        <f>J147*normenblad!$B$20</f>
        <v>#DIV/0!</v>
      </c>
    </row>
    <row r="148" spans="1:11" x14ac:dyDescent="0.3">
      <c r="A148" s="30" t="s">
        <v>130</v>
      </c>
      <c r="B148" s="30">
        <v>1</v>
      </c>
      <c r="C148" s="26">
        <v>132</v>
      </c>
      <c r="D148" s="26" t="s">
        <v>250</v>
      </c>
      <c r="E148" s="27" t="s">
        <v>21</v>
      </c>
      <c r="F148" s="27">
        <v>520</v>
      </c>
      <c r="G148" s="28" t="s">
        <v>478</v>
      </c>
      <c r="H148" s="28">
        <v>210</v>
      </c>
      <c r="I148" s="26">
        <f>VLOOKUP(G148,normenblad!$B$8:$C$18,2,FALSE)</f>
        <v>0</v>
      </c>
      <c r="J148" s="27" t="e">
        <f t="shared" si="3"/>
        <v>#DIV/0!</v>
      </c>
      <c r="K148" s="29" t="e">
        <f>J148*normenblad!$B$20</f>
        <v>#DIV/0!</v>
      </c>
    </row>
    <row r="149" spans="1:11" x14ac:dyDescent="0.3">
      <c r="A149" s="30" t="s">
        <v>130</v>
      </c>
      <c r="B149" s="30">
        <v>1</v>
      </c>
      <c r="C149" s="26">
        <v>132</v>
      </c>
      <c r="D149" s="26" t="s">
        <v>22</v>
      </c>
      <c r="E149" s="27" t="s">
        <v>4</v>
      </c>
      <c r="F149" s="27">
        <v>30</v>
      </c>
      <c r="G149" s="28">
        <v>8</v>
      </c>
      <c r="H149" s="28">
        <v>210</v>
      </c>
      <c r="I149" s="26">
        <f>VLOOKUP(G149,normenblad!$B$8:$C$18,2,FALSE)</f>
        <v>0</v>
      </c>
      <c r="J149" s="27" t="e">
        <f t="shared" si="3"/>
        <v>#DIV/0!</v>
      </c>
      <c r="K149" s="29" t="e">
        <f>J149*normenblad!$B$20</f>
        <v>#DIV/0!</v>
      </c>
    </row>
    <row r="150" spans="1:11" x14ac:dyDescent="0.3">
      <c r="A150" s="30" t="s">
        <v>130</v>
      </c>
      <c r="B150" s="30">
        <v>1</v>
      </c>
      <c r="C150" s="26">
        <v>133</v>
      </c>
      <c r="D150" s="26" t="s">
        <v>250</v>
      </c>
      <c r="E150" s="27" t="s">
        <v>21</v>
      </c>
      <c r="F150" s="27">
        <v>520</v>
      </c>
      <c r="G150" s="28" t="s">
        <v>478</v>
      </c>
      <c r="H150" s="28">
        <v>210</v>
      </c>
      <c r="I150" s="26">
        <f>VLOOKUP(G150,normenblad!$B$8:$C$18,2,FALSE)</f>
        <v>0</v>
      </c>
      <c r="J150" s="27" t="e">
        <f t="shared" si="3"/>
        <v>#DIV/0!</v>
      </c>
      <c r="K150" s="29" t="e">
        <f>J150*normenblad!$B$20</f>
        <v>#DIV/0!</v>
      </c>
    </row>
    <row r="151" spans="1:11" x14ac:dyDescent="0.3">
      <c r="A151" s="30" t="s">
        <v>130</v>
      </c>
      <c r="B151" s="30">
        <v>1</v>
      </c>
      <c r="C151" s="26">
        <v>133</v>
      </c>
      <c r="D151" s="26" t="s">
        <v>22</v>
      </c>
      <c r="E151" s="27" t="s">
        <v>4</v>
      </c>
      <c r="F151" s="27">
        <v>30</v>
      </c>
      <c r="G151" s="28">
        <v>8</v>
      </c>
      <c r="H151" s="28">
        <v>210</v>
      </c>
      <c r="I151" s="26">
        <f>VLOOKUP(G151,normenblad!$B$8:$C$18,2,FALSE)</f>
        <v>0</v>
      </c>
      <c r="J151" s="27" t="e">
        <f t="shared" si="3"/>
        <v>#DIV/0!</v>
      </c>
      <c r="K151" s="29" t="e">
        <f>J151*normenblad!$B$20</f>
        <v>#DIV/0!</v>
      </c>
    </row>
    <row r="152" spans="1:11" x14ac:dyDescent="0.3">
      <c r="A152" s="30" t="s">
        <v>130</v>
      </c>
      <c r="B152" s="30">
        <v>1</v>
      </c>
      <c r="C152" s="26" t="s">
        <v>158</v>
      </c>
      <c r="D152" s="26" t="s">
        <v>250</v>
      </c>
      <c r="E152" s="27" t="s">
        <v>21</v>
      </c>
      <c r="F152" s="27">
        <v>520</v>
      </c>
      <c r="G152" s="28" t="s">
        <v>478</v>
      </c>
      <c r="H152" s="28">
        <v>210</v>
      </c>
      <c r="I152" s="26">
        <f>VLOOKUP(G152,normenblad!$B$8:$C$18,2,FALSE)</f>
        <v>0</v>
      </c>
      <c r="J152" s="27" t="e">
        <f t="shared" si="3"/>
        <v>#DIV/0!</v>
      </c>
      <c r="K152" s="29" t="e">
        <f>J152*normenblad!$B$20</f>
        <v>#DIV/0!</v>
      </c>
    </row>
    <row r="153" spans="1:11" x14ac:dyDescent="0.3">
      <c r="A153" s="30" t="s">
        <v>130</v>
      </c>
      <c r="B153" s="30">
        <v>1</v>
      </c>
      <c r="C153" s="26">
        <v>134</v>
      </c>
      <c r="D153" s="26" t="s">
        <v>22</v>
      </c>
      <c r="E153" s="27" t="s">
        <v>4</v>
      </c>
      <c r="F153" s="27">
        <v>30</v>
      </c>
      <c r="G153" s="28">
        <v>8</v>
      </c>
      <c r="H153" s="28">
        <v>210</v>
      </c>
      <c r="I153" s="26">
        <f>VLOOKUP(G153,normenblad!$B$8:$C$18,2,FALSE)</f>
        <v>0</v>
      </c>
      <c r="J153" s="27" t="e">
        <f t="shared" si="3"/>
        <v>#DIV/0!</v>
      </c>
      <c r="K153" s="29" t="e">
        <f>J153*normenblad!$B$20</f>
        <v>#DIV/0!</v>
      </c>
    </row>
    <row r="154" spans="1:11" x14ac:dyDescent="0.3">
      <c r="A154" s="30" t="s">
        <v>130</v>
      </c>
      <c r="B154" s="30">
        <v>2</v>
      </c>
      <c r="C154" s="26" t="s">
        <v>159</v>
      </c>
      <c r="D154" s="26" t="s">
        <v>5</v>
      </c>
      <c r="E154" s="26" t="s">
        <v>0</v>
      </c>
      <c r="F154" s="27">
        <v>61</v>
      </c>
      <c r="G154" s="28" t="s">
        <v>469</v>
      </c>
      <c r="H154" s="28">
        <v>210</v>
      </c>
      <c r="I154" s="26">
        <f>VLOOKUP(G154,normenblad!$B$8:$C$18,2,FALSE)</f>
        <v>0</v>
      </c>
      <c r="J154" s="27" t="e">
        <f t="shared" si="3"/>
        <v>#DIV/0!</v>
      </c>
      <c r="K154" s="29" t="e">
        <f>J154*normenblad!$B$20</f>
        <v>#DIV/0!</v>
      </c>
    </row>
    <row r="155" spans="1:11" x14ac:dyDescent="0.3">
      <c r="A155" s="30" t="s">
        <v>130</v>
      </c>
      <c r="B155" s="30">
        <v>2</v>
      </c>
      <c r="C155" s="26" t="s">
        <v>160</v>
      </c>
      <c r="D155" s="26" t="s">
        <v>5</v>
      </c>
      <c r="E155" s="26" t="s">
        <v>0</v>
      </c>
      <c r="F155" s="27">
        <v>61</v>
      </c>
      <c r="G155" s="28" t="s">
        <v>469</v>
      </c>
      <c r="H155" s="28">
        <v>210</v>
      </c>
      <c r="I155" s="26">
        <f>VLOOKUP(G155,normenblad!$B$8:$C$18,2,FALSE)</f>
        <v>0</v>
      </c>
      <c r="J155" s="27" t="e">
        <f t="shared" si="3"/>
        <v>#DIV/0!</v>
      </c>
      <c r="K155" s="29" t="e">
        <f>J155*normenblad!$B$20</f>
        <v>#DIV/0!</v>
      </c>
    </row>
    <row r="156" spans="1:11" x14ac:dyDescent="0.3">
      <c r="A156" s="30" t="s">
        <v>130</v>
      </c>
      <c r="B156" s="30">
        <v>2</v>
      </c>
      <c r="C156" s="26" t="s">
        <v>161</v>
      </c>
      <c r="D156" s="26" t="s">
        <v>5</v>
      </c>
      <c r="E156" s="26" t="s">
        <v>0</v>
      </c>
      <c r="F156" s="27">
        <v>61</v>
      </c>
      <c r="G156" s="28" t="s">
        <v>469</v>
      </c>
      <c r="H156" s="28">
        <v>210</v>
      </c>
      <c r="I156" s="26">
        <f>VLOOKUP(G156,normenblad!$B$8:$C$18,2,FALSE)</f>
        <v>0</v>
      </c>
      <c r="J156" s="27" t="e">
        <f t="shared" si="3"/>
        <v>#DIV/0!</v>
      </c>
      <c r="K156" s="29" t="e">
        <f>J156*normenblad!$B$20</f>
        <v>#DIV/0!</v>
      </c>
    </row>
    <row r="157" spans="1:11" x14ac:dyDescent="0.3">
      <c r="A157" s="30" t="s">
        <v>130</v>
      </c>
      <c r="B157" s="30">
        <v>2</v>
      </c>
      <c r="C157" s="26" t="s">
        <v>73</v>
      </c>
      <c r="D157" s="26" t="s">
        <v>5</v>
      </c>
      <c r="E157" s="26" t="s">
        <v>0</v>
      </c>
      <c r="F157" s="27">
        <v>61</v>
      </c>
      <c r="G157" s="28" t="s">
        <v>469</v>
      </c>
      <c r="H157" s="28">
        <v>210</v>
      </c>
      <c r="I157" s="26">
        <f>VLOOKUP(G157,normenblad!$B$8:$C$18,2,FALSE)</f>
        <v>0</v>
      </c>
      <c r="J157" s="27" t="e">
        <f t="shared" si="3"/>
        <v>#DIV/0!</v>
      </c>
      <c r="K157" s="29" t="e">
        <f>J157*normenblad!$B$20</f>
        <v>#DIV/0!</v>
      </c>
    </row>
    <row r="158" spans="1:11" x14ac:dyDescent="0.3">
      <c r="A158" s="30" t="s">
        <v>130</v>
      </c>
      <c r="B158" s="30">
        <v>2</v>
      </c>
      <c r="C158" s="26" t="s">
        <v>162</v>
      </c>
      <c r="D158" s="26" t="s">
        <v>5</v>
      </c>
      <c r="E158" s="26" t="s">
        <v>0</v>
      </c>
      <c r="F158" s="27">
        <v>61</v>
      </c>
      <c r="G158" s="28" t="s">
        <v>469</v>
      </c>
      <c r="H158" s="28">
        <v>210</v>
      </c>
      <c r="I158" s="26">
        <f>VLOOKUP(G158,normenblad!$B$8:$C$18,2,FALSE)</f>
        <v>0</v>
      </c>
      <c r="J158" s="27" t="e">
        <f t="shared" si="3"/>
        <v>#DIV/0!</v>
      </c>
      <c r="K158" s="29" t="e">
        <f>J158*normenblad!$B$20</f>
        <v>#DIV/0!</v>
      </c>
    </row>
    <row r="159" spans="1:11" x14ac:dyDescent="0.3">
      <c r="A159" s="30" t="s">
        <v>130</v>
      </c>
      <c r="B159" s="30">
        <v>2</v>
      </c>
      <c r="C159" s="26" t="s">
        <v>23</v>
      </c>
      <c r="D159" s="26" t="s">
        <v>5</v>
      </c>
      <c r="E159" s="26" t="s">
        <v>0</v>
      </c>
      <c r="F159" s="27">
        <v>56</v>
      </c>
      <c r="G159" s="28" t="s">
        <v>469</v>
      </c>
      <c r="H159" s="28">
        <v>210</v>
      </c>
      <c r="I159" s="26">
        <f>VLOOKUP(G159,normenblad!$B$8:$C$18,2,FALSE)</f>
        <v>0</v>
      </c>
      <c r="J159" s="27" t="e">
        <f t="shared" si="3"/>
        <v>#DIV/0!</v>
      </c>
      <c r="K159" s="29" t="e">
        <f>J159*normenblad!$B$20</f>
        <v>#DIV/0!</v>
      </c>
    </row>
    <row r="160" spans="1:11" x14ac:dyDescent="0.3">
      <c r="A160" s="30" t="s">
        <v>130</v>
      </c>
      <c r="B160" s="30">
        <v>2</v>
      </c>
      <c r="C160" s="26" t="s">
        <v>163</v>
      </c>
      <c r="D160" s="26" t="s">
        <v>5</v>
      </c>
      <c r="E160" s="26" t="s">
        <v>3</v>
      </c>
      <c r="F160" s="27">
        <v>25</v>
      </c>
      <c r="G160" s="28" t="s">
        <v>469</v>
      </c>
      <c r="H160" s="28">
        <v>210</v>
      </c>
      <c r="I160" s="26">
        <f>VLOOKUP(G160,normenblad!$B$8:$C$18,2,FALSE)</f>
        <v>0</v>
      </c>
      <c r="J160" s="27" t="e">
        <f t="shared" si="3"/>
        <v>#DIV/0!</v>
      </c>
      <c r="K160" s="29" t="e">
        <f>J160*normenblad!$B$20</f>
        <v>#DIV/0!</v>
      </c>
    </row>
    <row r="161" spans="1:11" x14ac:dyDescent="0.3">
      <c r="A161" s="30" t="s">
        <v>130</v>
      </c>
      <c r="B161" s="30">
        <v>2</v>
      </c>
      <c r="C161" s="26" t="s">
        <v>24</v>
      </c>
      <c r="D161" s="26" t="s">
        <v>5</v>
      </c>
      <c r="E161" s="26" t="s">
        <v>0</v>
      </c>
      <c r="F161" s="27">
        <v>56</v>
      </c>
      <c r="G161" s="28" t="s">
        <v>469</v>
      </c>
      <c r="H161" s="28">
        <v>210</v>
      </c>
      <c r="I161" s="26">
        <f>VLOOKUP(G161,normenblad!$B$8:$C$18,2,FALSE)</f>
        <v>0</v>
      </c>
      <c r="J161" s="27" t="e">
        <f t="shared" si="3"/>
        <v>#DIV/0!</v>
      </c>
      <c r="K161" s="29" t="e">
        <f>J161*normenblad!$B$20</f>
        <v>#DIV/0!</v>
      </c>
    </row>
    <row r="162" spans="1:11" x14ac:dyDescent="0.3">
      <c r="A162" s="30" t="s">
        <v>130</v>
      </c>
      <c r="B162" s="30">
        <v>2</v>
      </c>
      <c r="C162" s="26" t="s">
        <v>80</v>
      </c>
      <c r="D162" s="26" t="s">
        <v>5</v>
      </c>
      <c r="E162" s="26" t="s">
        <v>0</v>
      </c>
      <c r="F162" s="27">
        <v>56</v>
      </c>
      <c r="G162" s="28" t="s">
        <v>469</v>
      </c>
      <c r="H162" s="28">
        <v>210</v>
      </c>
      <c r="I162" s="26">
        <f>VLOOKUP(G162,normenblad!$B$8:$C$18,2,FALSE)</f>
        <v>0</v>
      </c>
      <c r="J162" s="27" t="e">
        <f t="shared" si="3"/>
        <v>#DIV/0!</v>
      </c>
      <c r="K162" s="29" t="e">
        <f>J162*normenblad!$B$20</f>
        <v>#DIV/0!</v>
      </c>
    </row>
    <row r="163" spans="1:11" x14ac:dyDescent="0.3">
      <c r="A163" s="30" t="s">
        <v>130</v>
      </c>
      <c r="B163" s="30">
        <v>2</v>
      </c>
      <c r="C163" s="26" t="s">
        <v>25</v>
      </c>
      <c r="D163" s="26" t="s">
        <v>5</v>
      </c>
      <c r="E163" s="26" t="s">
        <v>0</v>
      </c>
      <c r="F163" s="27">
        <v>70</v>
      </c>
      <c r="G163" s="28" t="s">
        <v>469</v>
      </c>
      <c r="H163" s="28">
        <v>210</v>
      </c>
      <c r="I163" s="26">
        <f>VLOOKUP(G163,normenblad!$B$8:$C$18,2,FALSE)</f>
        <v>0</v>
      </c>
      <c r="J163" s="27" t="e">
        <f t="shared" si="3"/>
        <v>#DIV/0!</v>
      </c>
      <c r="K163" s="29" t="e">
        <f>J163*normenblad!$B$20</f>
        <v>#DIV/0!</v>
      </c>
    </row>
    <row r="164" spans="1:11" x14ac:dyDescent="0.3">
      <c r="A164" s="30" t="s">
        <v>130</v>
      </c>
      <c r="B164" s="30">
        <v>2</v>
      </c>
      <c r="C164" s="26" t="s">
        <v>84</v>
      </c>
      <c r="D164" s="26" t="s">
        <v>225</v>
      </c>
      <c r="E164" s="26" t="s">
        <v>3</v>
      </c>
      <c r="F164" s="27">
        <v>25</v>
      </c>
      <c r="G164" s="28" t="s">
        <v>475</v>
      </c>
      <c r="H164" s="28">
        <v>210</v>
      </c>
      <c r="I164" s="26">
        <f>VLOOKUP(G164,normenblad!$B$8:$C$18,2,FALSE)</f>
        <v>0</v>
      </c>
      <c r="J164" s="27" t="e">
        <f t="shared" si="3"/>
        <v>#DIV/0!</v>
      </c>
      <c r="K164" s="29" t="e">
        <f>J164*normenblad!$B$20</f>
        <v>#DIV/0!</v>
      </c>
    </row>
    <row r="165" spans="1:11" x14ac:dyDescent="0.3">
      <c r="A165" s="30" t="s">
        <v>130</v>
      </c>
      <c r="B165" s="30">
        <v>2</v>
      </c>
      <c r="C165" s="26" t="s">
        <v>26</v>
      </c>
      <c r="D165" s="26" t="s">
        <v>5</v>
      </c>
      <c r="E165" s="26" t="s">
        <v>0</v>
      </c>
      <c r="F165" s="27">
        <v>70</v>
      </c>
      <c r="G165" s="28" t="s">
        <v>469</v>
      </c>
      <c r="H165" s="28">
        <v>210</v>
      </c>
      <c r="I165" s="26">
        <f>VLOOKUP(G165,normenblad!$B$8:$C$18,2,FALSE)</f>
        <v>0</v>
      </c>
      <c r="J165" s="27" t="e">
        <f t="shared" si="3"/>
        <v>#DIV/0!</v>
      </c>
      <c r="K165" s="29" t="e">
        <f>J165*normenblad!$B$20</f>
        <v>#DIV/0!</v>
      </c>
    </row>
    <row r="166" spans="1:11" x14ac:dyDescent="0.3">
      <c r="A166" s="30" t="s">
        <v>130</v>
      </c>
      <c r="B166" s="30">
        <v>2</v>
      </c>
      <c r="C166" s="26" t="s">
        <v>27</v>
      </c>
      <c r="D166" s="26" t="s">
        <v>5</v>
      </c>
      <c r="E166" s="26" t="s">
        <v>0</v>
      </c>
      <c r="F166" s="27">
        <v>56</v>
      </c>
      <c r="G166" s="28" t="s">
        <v>469</v>
      </c>
      <c r="H166" s="28">
        <v>210</v>
      </c>
      <c r="I166" s="26">
        <f>VLOOKUP(G166,normenblad!$B$8:$C$18,2,FALSE)</f>
        <v>0</v>
      </c>
      <c r="J166" s="27" t="e">
        <f t="shared" si="3"/>
        <v>#DIV/0!</v>
      </c>
      <c r="K166" s="29" t="e">
        <f>J166*normenblad!$B$20</f>
        <v>#DIV/0!</v>
      </c>
    </row>
    <row r="167" spans="1:11" x14ac:dyDescent="0.3">
      <c r="A167" s="30" t="s">
        <v>130</v>
      </c>
      <c r="B167" s="30">
        <v>2</v>
      </c>
      <c r="C167" s="26" t="s">
        <v>164</v>
      </c>
      <c r="D167" s="26" t="s">
        <v>225</v>
      </c>
      <c r="E167" s="26" t="s">
        <v>0</v>
      </c>
      <c r="F167" s="27">
        <v>33</v>
      </c>
      <c r="G167" s="28" t="s">
        <v>475</v>
      </c>
      <c r="H167" s="28">
        <v>210</v>
      </c>
      <c r="I167" s="26">
        <f>VLOOKUP(G167,normenblad!$B$8:$C$18,2,FALSE)</f>
        <v>0</v>
      </c>
      <c r="J167" s="27" t="e">
        <f t="shared" si="3"/>
        <v>#DIV/0!</v>
      </c>
      <c r="K167" s="29" t="e">
        <f>J167*normenblad!$B$20</f>
        <v>#DIV/0!</v>
      </c>
    </row>
    <row r="168" spans="1:11" x14ac:dyDescent="0.3">
      <c r="A168" s="30" t="s">
        <v>130</v>
      </c>
      <c r="B168" s="30">
        <v>2</v>
      </c>
      <c r="C168" s="26" t="s">
        <v>165</v>
      </c>
      <c r="D168" s="26" t="s">
        <v>225</v>
      </c>
      <c r="E168" s="26" t="s">
        <v>0</v>
      </c>
      <c r="F168" s="27">
        <v>33</v>
      </c>
      <c r="G168" s="28" t="s">
        <v>475</v>
      </c>
      <c r="H168" s="28">
        <v>210</v>
      </c>
      <c r="I168" s="26">
        <f>VLOOKUP(G168,normenblad!$B$8:$C$18,2,FALSE)</f>
        <v>0</v>
      </c>
      <c r="J168" s="27" t="e">
        <f t="shared" si="3"/>
        <v>#DIV/0!</v>
      </c>
      <c r="K168" s="29" t="e">
        <f>J168*normenblad!$B$20</f>
        <v>#DIV/0!</v>
      </c>
    </row>
    <row r="169" spans="1:11" x14ac:dyDescent="0.3">
      <c r="A169" s="30" t="s">
        <v>130</v>
      </c>
      <c r="B169" s="30">
        <v>2</v>
      </c>
      <c r="C169" s="26" t="s">
        <v>166</v>
      </c>
      <c r="D169" s="26" t="s">
        <v>5</v>
      </c>
      <c r="E169" s="26" t="s">
        <v>0</v>
      </c>
      <c r="F169" s="27">
        <v>61</v>
      </c>
      <c r="G169" s="28" t="s">
        <v>469</v>
      </c>
      <c r="H169" s="28">
        <v>210</v>
      </c>
      <c r="I169" s="26">
        <f>VLOOKUP(G169,normenblad!$B$8:$C$18,2,FALSE)</f>
        <v>0</v>
      </c>
      <c r="J169" s="27" t="e">
        <f t="shared" si="3"/>
        <v>#DIV/0!</v>
      </c>
      <c r="K169" s="29" t="e">
        <f>J169*normenblad!$B$20</f>
        <v>#DIV/0!</v>
      </c>
    </row>
    <row r="170" spans="1:11" x14ac:dyDescent="0.3">
      <c r="A170" s="30" t="s">
        <v>130</v>
      </c>
      <c r="B170" s="30">
        <v>2</v>
      </c>
      <c r="C170" s="26" t="s">
        <v>167</v>
      </c>
      <c r="D170" s="26" t="s">
        <v>5</v>
      </c>
      <c r="E170" s="26" t="s">
        <v>0</v>
      </c>
      <c r="F170" s="27">
        <v>61</v>
      </c>
      <c r="G170" s="28" t="s">
        <v>469</v>
      </c>
      <c r="H170" s="28">
        <v>210</v>
      </c>
      <c r="I170" s="26">
        <f>VLOOKUP(G170,normenblad!$B$8:$C$18,2,FALSE)</f>
        <v>0</v>
      </c>
      <c r="J170" s="27" t="e">
        <f t="shared" si="3"/>
        <v>#DIV/0!</v>
      </c>
      <c r="K170" s="29" t="e">
        <f>J170*normenblad!$B$20</f>
        <v>#DIV/0!</v>
      </c>
    </row>
    <row r="171" spans="1:11" x14ac:dyDescent="0.3">
      <c r="A171" s="30" t="s">
        <v>130</v>
      </c>
      <c r="B171" s="30">
        <v>3</v>
      </c>
      <c r="C171" s="26" t="s">
        <v>168</v>
      </c>
      <c r="D171" s="26" t="s">
        <v>225</v>
      </c>
      <c r="E171" s="26" t="s">
        <v>0</v>
      </c>
      <c r="F171" s="27">
        <v>33</v>
      </c>
      <c r="G171" s="28" t="s">
        <v>475</v>
      </c>
      <c r="H171" s="28">
        <v>210</v>
      </c>
      <c r="I171" s="26">
        <f>VLOOKUP(G171,normenblad!$B$8:$C$18,2,FALSE)</f>
        <v>0</v>
      </c>
      <c r="J171" s="27" t="e">
        <f t="shared" si="3"/>
        <v>#DIV/0!</v>
      </c>
      <c r="K171" s="29" t="e">
        <f>J171*normenblad!$B$20</f>
        <v>#DIV/0!</v>
      </c>
    </row>
    <row r="172" spans="1:11" x14ac:dyDescent="0.3">
      <c r="A172" s="30" t="s">
        <v>130</v>
      </c>
      <c r="B172" s="30">
        <v>3</v>
      </c>
      <c r="C172" s="26" t="s">
        <v>169</v>
      </c>
      <c r="D172" s="26" t="s">
        <v>5</v>
      </c>
      <c r="E172" s="26" t="s">
        <v>0</v>
      </c>
      <c r="F172" s="27">
        <v>61</v>
      </c>
      <c r="G172" s="28" t="s">
        <v>469</v>
      </c>
      <c r="H172" s="28">
        <v>210</v>
      </c>
      <c r="I172" s="26">
        <f>VLOOKUP(G172,normenblad!$B$8:$C$18,2,FALSE)</f>
        <v>0</v>
      </c>
      <c r="J172" s="27" t="e">
        <f t="shared" si="3"/>
        <v>#DIV/0!</v>
      </c>
      <c r="K172" s="29" t="e">
        <f>J172*normenblad!$B$20</f>
        <v>#DIV/0!</v>
      </c>
    </row>
    <row r="173" spans="1:11" x14ac:dyDescent="0.3">
      <c r="A173" s="30" t="s">
        <v>130</v>
      </c>
      <c r="B173" s="30">
        <v>3</v>
      </c>
      <c r="C173" s="26" t="s">
        <v>170</v>
      </c>
      <c r="D173" s="26" t="s">
        <v>5</v>
      </c>
      <c r="E173" s="26" t="s">
        <v>0</v>
      </c>
      <c r="F173" s="27">
        <v>61</v>
      </c>
      <c r="G173" s="28" t="s">
        <v>469</v>
      </c>
      <c r="H173" s="28">
        <v>210</v>
      </c>
      <c r="I173" s="26">
        <f>VLOOKUP(G173,normenblad!$B$8:$C$18,2,FALSE)</f>
        <v>0</v>
      </c>
      <c r="J173" s="27" t="e">
        <f t="shared" si="3"/>
        <v>#DIV/0!</v>
      </c>
      <c r="K173" s="29" t="e">
        <f>J173*normenblad!$B$20</f>
        <v>#DIV/0!</v>
      </c>
    </row>
    <row r="174" spans="1:11" x14ac:dyDescent="0.3">
      <c r="A174" s="30" t="s">
        <v>130</v>
      </c>
      <c r="B174" s="30">
        <v>3</v>
      </c>
      <c r="C174" s="26" t="s">
        <v>171</v>
      </c>
      <c r="D174" s="26" t="s">
        <v>17</v>
      </c>
      <c r="E174" s="26" t="s">
        <v>0</v>
      </c>
      <c r="F174" s="27">
        <v>33</v>
      </c>
      <c r="G174" s="28" t="s">
        <v>475</v>
      </c>
      <c r="H174" s="28">
        <v>210</v>
      </c>
      <c r="I174" s="26">
        <f>VLOOKUP(G174,normenblad!$B$8:$C$18,2,FALSE)</f>
        <v>0</v>
      </c>
      <c r="J174" s="27" t="e">
        <f t="shared" si="3"/>
        <v>#DIV/0!</v>
      </c>
      <c r="K174" s="29" t="e">
        <f>J174*normenblad!$B$20</f>
        <v>#DIV/0!</v>
      </c>
    </row>
    <row r="175" spans="1:11" x14ac:dyDescent="0.3">
      <c r="A175" s="30" t="s">
        <v>130</v>
      </c>
      <c r="B175" s="30">
        <v>3</v>
      </c>
      <c r="C175" s="26" t="s">
        <v>172</v>
      </c>
      <c r="D175" s="26" t="s">
        <v>5</v>
      </c>
      <c r="E175" s="26" t="s">
        <v>0</v>
      </c>
      <c r="F175" s="27">
        <v>61</v>
      </c>
      <c r="G175" s="28" t="s">
        <v>469</v>
      </c>
      <c r="H175" s="28">
        <v>210</v>
      </c>
      <c r="I175" s="26">
        <f>VLOOKUP(G175,normenblad!$B$8:$C$18,2,FALSE)</f>
        <v>0</v>
      </c>
      <c r="J175" s="27" t="e">
        <f t="shared" si="3"/>
        <v>#DIV/0!</v>
      </c>
      <c r="K175" s="29" t="e">
        <f>J175*normenblad!$B$20</f>
        <v>#DIV/0!</v>
      </c>
    </row>
    <row r="176" spans="1:11" x14ac:dyDescent="0.3">
      <c r="A176" s="30" t="s">
        <v>130</v>
      </c>
      <c r="B176" s="30">
        <v>3</v>
      </c>
      <c r="C176" s="26" t="s">
        <v>168</v>
      </c>
      <c r="D176" s="26" t="s">
        <v>225</v>
      </c>
      <c r="E176" s="26" t="s">
        <v>0</v>
      </c>
      <c r="F176" s="27">
        <v>33</v>
      </c>
      <c r="G176" s="28" t="s">
        <v>475</v>
      </c>
      <c r="H176" s="28">
        <v>210</v>
      </c>
      <c r="I176" s="26">
        <f>VLOOKUP(G176,normenblad!$B$8:$C$18,2,FALSE)</f>
        <v>0</v>
      </c>
      <c r="J176" s="27" t="e">
        <f t="shared" si="3"/>
        <v>#DIV/0!</v>
      </c>
      <c r="K176" s="29" t="e">
        <f>J176*normenblad!$B$20</f>
        <v>#DIV/0!</v>
      </c>
    </row>
    <row r="177" spans="1:11" x14ac:dyDescent="0.3">
      <c r="A177" s="30" t="s">
        <v>130</v>
      </c>
      <c r="B177" s="30">
        <v>3</v>
      </c>
      <c r="C177" s="26" t="s">
        <v>169</v>
      </c>
      <c r="D177" s="26" t="s">
        <v>5</v>
      </c>
      <c r="E177" s="26" t="s">
        <v>0</v>
      </c>
      <c r="F177" s="27">
        <v>61</v>
      </c>
      <c r="G177" s="28" t="s">
        <v>469</v>
      </c>
      <c r="H177" s="28">
        <v>210</v>
      </c>
      <c r="I177" s="26">
        <f>VLOOKUP(G177,normenblad!$B$8:$C$18,2,FALSE)</f>
        <v>0</v>
      </c>
      <c r="J177" s="27" t="e">
        <f t="shared" si="3"/>
        <v>#DIV/0!</v>
      </c>
      <c r="K177" s="29" t="e">
        <f>J177*normenblad!$B$20</f>
        <v>#DIV/0!</v>
      </c>
    </row>
    <row r="178" spans="1:11" x14ac:dyDescent="0.3">
      <c r="A178" s="30" t="s">
        <v>130</v>
      </c>
      <c r="B178" s="30">
        <v>3</v>
      </c>
      <c r="C178" s="26" t="s">
        <v>170</v>
      </c>
      <c r="D178" s="26" t="s">
        <v>5</v>
      </c>
      <c r="E178" s="26" t="s">
        <v>0</v>
      </c>
      <c r="F178" s="27">
        <v>61</v>
      </c>
      <c r="G178" s="28" t="s">
        <v>469</v>
      </c>
      <c r="H178" s="28">
        <v>210</v>
      </c>
      <c r="I178" s="26">
        <f>VLOOKUP(G178,normenblad!$B$8:$C$18,2,FALSE)</f>
        <v>0</v>
      </c>
      <c r="J178" s="27" t="e">
        <f t="shared" si="3"/>
        <v>#DIV/0!</v>
      </c>
      <c r="K178" s="29" t="e">
        <f>J178*normenblad!$B$20</f>
        <v>#DIV/0!</v>
      </c>
    </row>
    <row r="179" spans="1:11" x14ac:dyDescent="0.3">
      <c r="A179" s="30" t="s">
        <v>130</v>
      </c>
      <c r="B179" s="30">
        <v>3</v>
      </c>
      <c r="C179" s="26" t="s">
        <v>171</v>
      </c>
      <c r="D179" s="26" t="s">
        <v>17</v>
      </c>
      <c r="E179" s="26" t="s">
        <v>0</v>
      </c>
      <c r="F179" s="27">
        <v>33</v>
      </c>
      <c r="G179" s="28" t="s">
        <v>475</v>
      </c>
      <c r="H179" s="28">
        <v>210</v>
      </c>
      <c r="I179" s="26">
        <f>VLOOKUP(G179,normenblad!$B$8:$C$18,2,FALSE)</f>
        <v>0</v>
      </c>
      <c r="J179" s="27" t="e">
        <f t="shared" si="3"/>
        <v>#DIV/0!</v>
      </c>
      <c r="K179" s="29" t="e">
        <f>J179*normenblad!$B$20</f>
        <v>#DIV/0!</v>
      </c>
    </row>
    <row r="180" spans="1:11" x14ac:dyDescent="0.3">
      <c r="A180" s="30" t="s">
        <v>130</v>
      </c>
      <c r="B180" s="30">
        <v>3</v>
      </c>
      <c r="C180" s="26" t="s">
        <v>172</v>
      </c>
      <c r="D180" s="26" t="s">
        <v>5</v>
      </c>
      <c r="E180" s="26" t="s">
        <v>0</v>
      </c>
      <c r="F180" s="27">
        <v>61</v>
      </c>
      <c r="G180" s="28" t="s">
        <v>469</v>
      </c>
      <c r="H180" s="28">
        <v>210</v>
      </c>
      <c r="I180" s="26">
        <f>VLOOKUP(G180,normenblad!$B$8:$C$18,2,FALSE)</f>
        <v>0</v>
      </c>
      <c r="J180" s="27" t="e">
        <f t="shared" si="3"/>
        <v>#DIV/0!</v>
      </c>
      <c r="K180" s="29" t="e">
        <f>J180*normenblad!$B$20</f>
        <v>#DIV/0!</v>
      </c>
    </row>
    <row r="181" spans="1:11" x14ac:dyDescent="0.3">
      <c r="A181" s="30" t="s">
        <v>130</v>
      </c>
      <c r="B181" s="30">
        <v>3</v>
      </c>
      <c r="C181" s="26" t="s">
        <v>28</v>
      </c>
      <c r="D181" s="26" t="s">
        <v>5</v>
      </c>
      <c r="E181" s="27" t="s">
        <v>0</v>
      </c>
      <c r="F181" s="27">
        <v>61</v>
      </c>
      <c r="G181" s="28" t="s">
        <v>469</v>
      </c>
      <c r="H181" s="28">
        <v>210</v>
      </c>
      <c r="I181" s="26">
        <f>VLOOKUP(G181,normenblad!$B$8:$C$18,2,FALSE)</f>
        <v>0</v>
      </c>
      <c r="J181" s="27" t="e">
        <f t="shared" si="3"/>
        <v>#DIV/0!</v>
      </c>
      <c r="K181" s="29" t="e">
        <f>J181*normenblad!$B$20</f>
        <v>#DIV/0!</v>
      </c>
    </row>
    <row r="182" spans="1:11" x14ac:dyDescent="0.3">
      <c r="A182" s="30" t="s">
        <v>130</v>
      </c>
      <c r="B182" s="30">
        <v>3</v>
      </c>
      <c r="C182" s="26" t="s">
        <v>29</v>
      </c>
      <c r="D182" s="26" t="s">
        <v>17</v>
      </c>
      <c r="E182" s="27" t="s">
        <v>0</v>
      </c>
      <c r="F182" s="27">
        <v>33</v>
      </c>
      <c r="G182" s="28" t="s">
        <v>475</v>
      </c>
      <c r="H182" s="28">
        <v>210</v>
      </c>
      <c r="I182" s="26">
        <f>VLOOKUP(G182,normenblad!$B$8:$C$18,2,FALSE)</f>
        <v>0</v>
      </c>
      <c r="J182" s="27" t="e">
        <f t="shared" si="3"/>
        <v>#DIV/0!</v>
      </c>
      <c r="K182" s="29" t="e">
        <f>J182*normenblad!$B$20</f>
        <v>#DIV/0!</v>
      </c>
    </row>
    <row r="183" spans="1:11" x14ac:dyDescent="0.3">
      <c r="A183" s="30" t="s">
        <v>130</v>
      </c>
      <c r="B183" s="30">
        <v>3</v>
      </c>
      <c r="C183" s="26">
        <v>3</v>
      </c>
      <c r="D183" s="26" t="s">
        <v>30</v>
      </c>
      <c r="E183" s="27" t="s">
        <v>0</v>
      </c>
      <c r="F183" s="27">
        <v>174</v>
      </c>
      <c r="G183" s="28" t="s">
        <v>469</v>
      </c>
      <c r="H183" s="28">
        <v>210</v>
      </c>
      <c r="I183" s="26">
        <f>VLOOKUP(G183,normenblad!$B$8:$C$18,2,FALSE)</f>
        <v>0</v>
      </c>
      <c r="J183" s="27" t="e">
        <f t="shared" si="3"/>
        <v>#DIV/0!</v>
      </c>
      <c r="K183" s="29" t="e">
        <f>J183*normenblad!$B$20</f>
        <v>#DIV/0!</v>
      </c>
    </row>
    <row r="184" spans="1:11" x14ac:dyDescent="0.3">
      <c r="A184" s="30" t="s">
        <v>130</v>
      </c>
      <c r="B184" s="30">
        <v>3</v>
      </c>
      <c r="C184" s="26">
        <v>3</v>
      </c>
      <c r="D184" s="26" t="s">
        <v>31</v>
      </c>
      <c r="E184" s="27" t="s">
        <v>32</v>
      </c>
      <c r="F184" s="27">
        <v>20</v>
      </c>
      <c r="G184" s="28" t="s">
        <v>463</v>
      </c>
      <c r="H184" s="28">
        <v>210</v>
      </c>
      <c r="I184" s="26">
        <f>VLOOKUP(G184,normenblad!$B$8:$C$18,2,FALSE)</f>
        <v>0</v>
      </c>
      <c r="J184" s="27" t="e">
        <f t="shared" si="3"/>
        <v>#DIV/0!</v>
      </c>
      <c r="K184" s="29" t="e">
        <f>J184*normenblad!$B$20</f>
        <v>#DIV/0!</v>
      </c>
    </row>
    <row r="185" spans="1:11" x14ac:dyDescent="0.3">
      <c r="A185" s="30" t="s">
        <v>130</v>
      </c>
      <c r="B185" s="30">
        <v>3</v>
      </c>
      <c r="C185" s="26" t="s">
        <v>33</v>
      </c>
      <c r="D185" s="26" t="s">
        <v>5</v>
      </c>
      <c r="E185" s="27" t="s">
        <v>0</v>
      </c>
      <c r="F185" s="27">
        <v>61</v>
      </c>
      <c r="G185" s="28" t="s">
        <v>469</v>
      </c>
      <c r="H185" s="28">
        <v>210</v>
      </c>
      <c r="I185" s="26">
        <f>VLOOKUP(G185,normenblad!$B$8:$C$18,2,FALSE)</f>
        <v>0</v>
      </c>
      <c r="J185" s="27" t="e">
        <f t="shared" si="3"/>
        <v>#DIV/0!</v>
      </c>
      <c r="K185" s="29" t="e">
        <f>J185*normenblad!$B$20</f>
        <v>#DIV/0!</v>
      </c>
    </row>
    <row r="186" spans="1:11" x14ac:dyDescent="0.3">
      <c r="A186" s="30" t="s">
        <v>130</v>
      </c>
      <c r="B186" s="30">
        <v>3</v>
      </c>
      <c r="C186" s="26" t="s">
        <v>34</v>
      </c>
      <c r="D186" s="26" t="s">
        <v>225</v>
      </c>
      <c r="E186" s="27" t="s">
        <v>0</v>
      </c>
      <c r="F186" s="27">
        <v>33</v>
      </c>
      <c r="G186" s="28" t="s">
        <v>475</v>
      </c>
      <c r="H186" s="28">
        <v>210</v>
      </c>
      <c r="I186" s="26">
        <f>VLOOKUP(G186,normenblad!$B$8:$C$18,2,FALSE)</f>
        <v>0</v>
      </c>
      <c r="J186" s="27" t="e">
        <f t="shared" si="3"/>
        <v>#DIV/0!</v>
      </c>
      <c r="K186" s="29" t="e">
        <f>J186*normenblad!$B$20</f>
        <v>#DIV/0!</v>
      </c>
    </row>
    <row r="187" spans="1:11" x14ac:dyDescent="0.3">
      <c r="A187" s="30" t="s">
        <v>130</v>
      </c>
      <c r="B187" s="30">
        <v>3</v>
      </c>
      <c r="C187" s="26" t="s">
        <v>35</v>
      </c>
      <c r="D187" s="26" t="s">
        <v>225</v>
      </c>
      <c r="E187" s="27" t="s">
        <v>0</v>
      </c>
      <c r="F187" s="27">
        <v>18</v>
      </c>
      <c r="G187" s="28" t="s">
        <v>475</v>
      </c>
      <c r="H187" s="28">
        <v>210</v>
      </c>
      <c r="I187" s="26">
        <f>VLOOKUP(G187,normenblad!$B$8:$C$18,2,FALSE)</f>
        <v>0</v>
      </c>
      <c r="J187" s="27" t="e">
        <f t="shared" si="3"/>
        <v>#DIV/0!</v>
      </c>
      <c r="K187" s="29" t="e">
        <f>J187*normenblad!$B$20</f>
        <v>#DIV/0!</v>
      </c>
    </row>
    <row r="188" spans="1:11" x14ac:dyDescent="0.3">
      <c r="A188" s="30" t="s">
        <v>130</v>
      </c>
      <c r="B188" s="30">
        <v>3</v>
      </c>
      <c r="C188" s="26" t="s">
        <v>28</v>
      </c>
      <c r="D188" s="26" t="s">
        <v>17</v>
      </c>
      <c r="E188" s="26" t="s">
        <v>3</v>
      </c>
      <c r="F188" s="27">
        <v>22</v>
      </c>
      <c r="G188" s="28" t="s">
        <v>475</v>
      </c>
      <c r="H188" s="28">
        <v>210</v>
      </c>
      <c r="I188" s="26">
        <f>VLOOKUP(G188,normenblad!$B$8:$C$18,2,FALSE)</f>
        <v>0</v>
      </c>
      <c r="J188" s="27" t="e">
        <f t="shared" si="3"/>
        <v>#DIV/0!</v>
      </c>
      <c r="K188" s="29" t="e">
        <f>J188*normenblad!$B$20</f>
        <v>#DIV/0!</v>
      </c>
    </row>
    <row r="189" spans="1:11" x14ac:dyDescent="0.3">
      <c r="A189" s="30" t="s">
        <v>130</v>
      </c>
      <c r="B189" s="30">
        <v>3</v>
      </c>
      <c r="C189" s="26" t="s">
        <v>36</v>
      </c>
      <c r="D189" s="26" t="s">
        <v>5</v>
      </c>
      <c r="E189" s="27" t="s">
        <v>0</v>
      </c>
      <c r="F189" s="27">
        <v>61</v>
      </c>
      <c r="G189" s="28" t="s">
        <v>469</v>
      </c>
      <c r="H189" s="28">
        <v>210</v>
      </c>
      <c r="I189" s="26">
        <f>VLOOKUP(G189,normenblad!$B$8:$C$18,2,FALSE)</f>
        <v>0</v>
      </c>
      <c r="J189" s="27" t="e">
        <f t="shared" si="3"/>
        <v>#DIV/0!</v>
      </c>
      <c r="K189" s="29" t="e">
        <f>J189*normenblad!$B$20</f>
        <v>#DIV/0!</v>
      </c>
    </row>
    <row r="190" spans="1:11" x14ac:dyDescent="0.3">
      <c r="A190" s="30" t="s">
        <v>130</v>
      </c>
      <c r="B190" s="30">
        <v>3</v>
      </c>
      <c r="C190" s="26" t="s">
        <v>37</v>
      </c>
      <c r="D190" s="26" t="s">
        <v>5</v>
      </c>
      <c r="E190" s="27" t="s">
        <v>0</v>
      </c>
      <c r="F190" s="27">
        <v>61</v>
      </c>
      <c r="G190" s="28" t="s">
        <v>469</v>
      </c>
      <c r="H190" s="28">
        <v>210</v>
      </c>
      <c r="I190" s="26">
        <f>VLOOKUP(G190,normenblad!$B$8:$C$18,2,FALSE)</f>
        <v>0</v>
      </c>
      <c r="J190" s="27" t="e">
        <f t="shared" ref="J190:J215" si="4">F190*H190/I190</f>
        <v>#DIV/0!</v>
      </c>
      <c r="K190" s="29" t="e">
        <f>J190*normenblad!$B$20</f>
        <v>#DIV/0!</v>
      </c>
    </row>
    <row r="191" spans="1:11" x14ac:dyDescent="0.3">
      <c r="A191" s="30" t="s">
        <v>130</v>
      </c>
      <c r="B191" s="30"/>
      <c r="C191" s="26">
        <v>132</v>
      </c>
      <c r="D191" s="26" t="s">
        <v>22</v>
      </c>
      <c r="E191" s="27" t="s">
        <v>4</v>
      </c>
      <c r="F191" s="27">
        <v>30</v>
      </c>
      <c r="G191" s="28">
        <v>8</v>
      </c>
      <c r="H191" s="28">
        <v>210</v>
      </c>
      <c r="I191" s="26">
        <f>VLOOKUP(G191,normenblad!$B$8:$C$18,2,FALSE)</f>
        <v>0</v>
      </c>
      <c r="J191" s="27" t="e">
        <f t="shared" si="4"/>
        <v>#DIV/0!</v>
      </c>
      <c r="K191" s="29" t="e">
        <f>J191*normenblad!$B$20</f>
        <v>#DIV/0!</v>
      </c>
    </row>
    <row r="192" spans="1:11" x14ac:dyDescent="0.3">
      <c r="A192" s="30" t="s">
        <v>130</v>
      </c>
      <c r="B192" s="30"/>
      <c r="C192" s="26">
        <v>133</v>
      </c>
      <c r="D192" s="26" t="s">
        <v>22</v>
      </c>
      <c r="E192" s="27" t="s">
        <v>4</v>
      </c>
      <c r="F192" s="27">
        <v>30</v>
      </c>
      <c r="G192" s="28">
        <v>8</v>
      </c>
      <c r="H192" s="28">
        <v>210</v>
      </c>
      <c r="I192" s="26">
        <f>VLOOKUP(G192,normenblad!$B$8:$C$18,2,FALSE)</f>
        <v>0</v>
      </c>
      <c r="J192" s="27" t="e">
        <f t="shared" si="4"/>
        <v>#DIV/0!</v>
      </c>
      <c r="K192" s="29" t="e">
        <f>J192*normenblad!$B$20</f>
        <v>#DIV/0!</v>
      </c>
    </row>
    <row r="193" spans="1:15" x14ac:dyDescent="0.3">
      <c r="A193" s="30" t="s">
        <v>130</v>
      </c>
      <c r="B193" s="30"/>
      <c r="C193" s="26">
        <v>134</v>
      </c>
      <c r="D193" s="26" t="s">
        <v>22</v>
      </c>
      <c r="E193" s="27" t="s">
        <v>4</v>
      </c>
      <c r="F193" s="27">
        <v>30</v>
      </c>
      <c r="G193" s="28">
        <v>8</v>
      </c>
      <c r="H193" s="28">
        <v>210</v>
      </c>
      <c r="I193" s="26">
        <f>VLOOKUP(G193,normenblad!$B$8:$C$18,2,FALSE)</f>
        <v>0</v>
      </c>
      <c r="J193" s="27" t="e">
        <f t="shared" si="4"/>
        <v>#DIV/0!</v>
      </c>
      <c r="K193" s="29" t="e">
        <f>J193*normenblad!$B$20</f>
        <v>#DIV/0!</v>
      </c>
    </row>
    <row r="194" spans="1:15" x14ac:dyDescent="0.3">
      <c r="A194" s="30" t="s">
        <v>130</v>
      </c>
      <c r="B194" s="30"/>
      <c r="C194" s="26"/>
      <c r="D194" s="26" t="s">
        <v>12</v>
      </c>
      <c r="E194" s="27" t="s">
        <v>4</v>
      </c>
      <c r="F194" s="27">
        <v>15</v>
      </c>
      <c r="G194" s="28">
        <v>8</v>
      </c>
      <c r="H194" s="28">
        <v>210</v>
      </c>
      <c r="I194" s="26">
        <f>VLOOKUP(G194,normenblad!$B$8:$C$18,2,FALSE)</f>
        <v>0</v>
      </c>
      <c r="J194" s="27" t="e">
        <f t="shared" si="4"/>
        <v>#DIV/0!</v>
      </c>
      <c r="K194" s="29" t="e">
        <f>J194*normenblad!$B$20</f>
        <v>#DIV/0!</v>
      </c>
    </row>
    <row r="195" spans="1:15" x14ac:dyDescent="0.3">
      <c r="A195" s="30" t="s">
        <v>130</v>
      </c>
      <c r="B195" s="30"/>
      <c r="C195" s="26"/>
      <c r="D195" s="26" t="s">
        <v>12</v>
      </c>
      <c r="E195" s="27" t="s">
        <v>4</v>
      </c>
      <c r="F195" s="27">
        <v>4</v>
      </c>
      <c r="G195" s="28">
        <v>8</v>
      </c>
      <c r="H195" s="28">
        <v>210</v>
      </c>
      <c r="I195" s="26">
        <f>VLOOKUP(G195,normenblad!$B$8:$C$18,2,FALSE)</f>
        <v>0</v>
      </c>
      <c r="J195" s="27" t="e">
        <f t="shared" si="4"/>
        <v>#DIV/0!</v>
      </c>
      <c r="K195" s="29" t="e">
        <f>J195*normenblad!$B$20</f>
        <v>#DIV/0!</v>
      </c>
    </row>
    <row r="196" spans="1:15" x14ac:dyDescent="0.3">
      <c r="A196" s="30" t="s">
        <v>130</v>
      </c>
      <c r="B196" s="30"/>
      <c r="C196" s="26"/>
      <c r="D196" s="26" t="s">
        <v>12</v>
      </c>
      <c r="E196" s="27" t="s">
        <v>4</v>
      </c>
      <c r="F196" s="27">
        <v>16</v>
      </c>
      <c r="G196" s="28">
        <v>8</v>
      </c>
      <c r="H196" s="28">
        <v>210</v>
      </c>
      <c r="I196" s="26">
        <f>VLOOKUP(G196,normenblad!$B$8:$C$18,2,FALSE)</f>
        <v>0</v>
      </c>
      <c r="J196" s="27" t="e">
        <f t="shared" si="4"/>
        <v>#DIV/0!</v>
      </c>
      <c r="K196" s="29" t="e">
        <f>J196*normenblad!$B$20</f>
        <v>#DIV/0!</v>
      </c>
    </row>
    <row r="197" spans="1:15" x14ac:dyDescent="0.3">
      <c r="A197" s="30" t="s">
        <v>130</v>
      </c>
      <c r="B197" s="30"/>
      <c r="C197" s="26"/>
      <c r="D197" s="26" t="s">
        <v>12</v>
      </c>
      <c r="E197" s="27" t="s">
        <v>4</v>
      </c>
      <c r="F197" s="27">
        <v>4</v>
      </c>
      <c r="G197" s="28">
        <v>8</v>
      </c>
      <c r="H197" s="28">
        <v>210</v>
      </c>
      <c r="I197" s="26">
        <f>VLOOKUP(G197,normenblad!$B$8:$C$18,2,FALSE)</f>
        <v>0</v>
      </c>
      <c r="J197" s="27" t="e">
        <f t="shared" si="4"/>
        <v>#DIV/0!</v>
      </c>
      <c r="K197" s="29" t="e">
        <f>J197*normenblad!$B$20</f>
        <v>#DIV/0!</v>
      </c>
    </row>
    <row r="198" spans="1:15" x14ac:dyDescent="0.3">
      <c r="A198" s="30" t="s">
        <v>130</v>
      </c>
      <c r="B198" s="30"/>
      <c r="C198" s="26"/>
      <c r="D198" s="26" t="s">
        <v>12</v>
      </c>
      <c r="E198" s="27" t="s">
        <v>4</v>
      </c>
      <c r="F198" s="27">
        <v>43</v>
      </c>
      <c r="G198" s="28">
        <v>8</v>
      </c>
      <c r="H198" s="28">
        <v>210</v>
      </c>
      <c r="I198" s="26">
        <f>VLOOKUP(G198,normenblad!$B$8:$C$18,2,FALSE)</f>
        <v>0</v>
      </c>
      <c r="J198" s="27" t="e">
        <f t="shared" si="4"/>
        <v>#DIV/0!</v>
      </c>
      <c r="K198" s="29" t="e">
        <f>J198*normenblad!$B$20</f>
        <v>#DIV/0!</v>
      </c>
    </row>
    <row r="199" spans="1:15" x14ac:dyDescent="0.3">
      <c r="A199" s="30" t="s">
        <v>130</v>
      </c>
      <c r="B199" s="30"/>
      <c r="C199" s="26"/>
      <c r="D199" s="26" t="s">
        <v>12</v>
      </c>
      <c r="E199" s="27" t="s">
        <v>4</v>
      </c>
      <c r="F199" s="27">
        <v>19.25</v>
      </c>
      <c r="G199" s="28">
        <v>8</v>
      </c>
      <c r="H199" s="28">
        <v>210</v>
      </c>
      <c r="I199" s="26">
        <f>VLOOKUP(G199,normenblad!$B$8:$C$18,2,FALSE)</f>
        <v>0</v>
      </c>
      <c r="J199" s="27" t="e">
        <f t="shared" si="4"/>
        <v>#DIV/0!</v>
      </c>
      <c r="K199" s="29" t="e">
        <f>J199*normenblad!$B$20</f>
        <v>#DIV/0!</v>
      </c>
    </row>
    <row r="200" spans="1:15" x14ac:dyDescent="0.3">
      <c r="A200" s="30" t="s">
        <v>130</v>
      </c>
      <c r="B200" s="30"/>
      <c r="C200" s="26"/>
      <c r="D200" s="26" t="s">
        <v>12</v>
      </c>
      <c r="E200" s="27" t="s">
        <v>4</v>
      </c>
      <c r="F200" s="27">
        <v>12</v>
      </c>
      <c r="G200" s="28">
        <v>8</v>
      </c>
      <c r="H200" s="28">
        <v>210</v>
      </c>
      <c r="I200" s="26">
        <f>VLOOKUP(G200,normenblad!$B$8:$C$18,2,FALSE)</f>
        <v>0</v>
      </c>
      <c r="J200" s="27" t="e">
        <f t="shared" si="4"/>
        <v>#DIV/0!</v>
      </c>
      <c r="K200" s="29" t="e">
        <f>J200*normenblad!$B$20</f>
        <v>#DIV/0!</v>
      </c>
    </row>
    <row r="201" spans="1:15" x14ac:dyDescent="0.3">
      <c r="A201" s="30" t="s">
        <v>130</v>
      </c>
      <c r="B201" s="30"/>
      <c r="C201" s="26"/>
      <c r="D201" s="26" t="s">
        <v>12</v>
      </c>
      <c r="E201" s="27" t="s">
        <v>0</v>
      </c>
      <c r="F201" s="27">
        <v>19.25</v>
      </c>
      <c r="G201" s="28">
        <v>8</v>
      </c>
      <c r="H201" s="28">
        <v>210</v>
      </c>
      <c r="I201" s="26">
        <f>VLOOKUP(G201,normenblad!$B$8:$C$18,2,FALSE)</f>
        <v>0</v>
      </c>
      <c r="J201" s="27" t="e">
        <f t="shared" si="4"/>
        <v>#DIV/0!</v>
      </c>
      <c r="K201" s="29" t="e">
        <f>J201*normenblad!$B$20</f>
        <v>#DIV/0!</v>
      </c>
    </row>
    <row r="202" spans="1:15" x14ac:dyDescent="0.3">
      <c r="A202" s="30" t="s">
        <v>130</v>
      </c>
      <c r="B202" s="30"/>
      <c r="C202" s="26"/>
      <c r="D202" s="26" t="s">
        <v>12</v>
      </c>
      <c r="E202" s="27" t="s">
        <v>4</v>
      </c>
      <c r="F202" s="27">
        <v>22</v>
      </c>
      <c r="G202" s="28">
        <v>8</v>
      </c>
      <c r="H202" s="28">
        <v>210</v>
      </c>
      <c r="I202" s="26">
        <f>VLOOKUP(G202,normenblad!$B$8:$C$18,2,FALSE)</f>
        <v>0</v>
      </c>
      <c r="J202" s="27" t="e">
        <f t="shared" si="4"/>
        <v>#DIV/0!</v>
      </c>
      <c r="K202" s="29" t="e">
        <f>J202*normenblad!$B$20</f>
        <v>#DIV/0!</v>
      </c>
    </row>
    <row r="203" spans="1:15" x14ac:dyDescent="0.3">
      <c r="A203" s="30" t="s">
        <v>130</v>
      </c>
      <c r="B203" s="30"/>
      <c r="C203" s="26"/>
      <c r="D203" s="26" t="s">
        <v>12</v>
      </c>
      <c r="E203" s="27" t="s">
        <v>4</v>
      </c>
      <c r="F203" s="27">
        <v>14.5</v>
      </c>
      <c r="G203" s="28">
        <v>8</v>
      </c>
      <c r="H203" s="28">
        <v>210</v>
      </c>
      <c r="I203" s="26">
        <f>VLOOKUP(G203,normenblad!$B$8:$C$18,2,FALSE)</f>
        <v>0</v>
      </c>
      <c r="J203" s="27" t="e">
        <f t="shared" si="4"/>
        <v>#DIV/0!</v>
      </c>
      <c r="K203" s="29" t="e">
        <f>J203*normenblad!$B$20</f>
        <v>#DIV/0!</v>
      </c>
    </row>
    <row r="204" spans="1:15" x14ac:dyDescent="0.3">
      <c r="A204" s="30" t="s">
        <v>130</v>
      </c>
      <c r="B204" s="30"/>
      <c r="C204" s="26"/>
      <c r="D204" s="26" t="s">
        <v>12</v>
      </c>
      <c r="E204" s="27" t="s">
        <v>4</v>
      </c>
      <c r="F204" s="27">
        <v>27</v>
      </c>
      <c r="G204" s="28">
        <v>8</v>
      </c>
      <c r="H204" s="28">
        <v>210</v>
      </c>
      <c r="I204" s="26">
        <f>VLOOKUP(G204,normenblad!$B$8:$C$18,2,FALSE)</f>
        <v>0</v>
      </c>
      <c r="J204" s="27" t="e">
        <f t="shared" si="4"/>
        <v>#DIV/0!</v>
      </c>
      <c r="K204" s="29" t="e">
        <f>J204*normenblad!$B$20</f>
        <v>#DIV/0!</v>
      </c>
      <c r="L204" s="36" t="e">
        <f>SUM(K40:K204)</f>
        <v>#DIV/0!</v>
      </c>
    </row>
    <row r="205" spans="1:15" x14ac:dyDescent="0.3">
      <c r="A205" s="30" t="s">
        <v>131</v>
      </c>
      <c r="B205" s="30">
        <v>0</v>
      </c>
      <c r="C205" s="26" t="s">
        <v>132</v>
      </c>
      <c r="D205" s="26" t="s">
        <v>10</v>
      </c>
      <c r="E205" s="27" t="s">
        <v>251</v>
      </c>
      <c r="F205" s="27">
        <v>22</v>
      </c>
      <c r="G205" s="28" t="s">
        <v>457</v>
      </c>
      <c r="H205" s="28">
        <v>210</v>
      </c>
      <c r="I205" s="26">
        <f>VLOOKUP(G205,normenblad!$B$8:$C$18,2,FALSE)</f>
        <v>0</v>
      </c>
      <c r="J205" s="27" t="e">
        <f t="shared" si="4"/>
        <v>#DIV/0!</v>
      </c>
      <c r="K205" s="29" t="e">
        <f>J205*normenblad!$B$20</f>
        <v>#DIV/0!</v>
      </c>
    </row>
    <row r="206" spans="1:15" x14ac:dyDescent="0.3">
      <c r="A206" s="30" t="s">
        <v>131</v>
      </c>
      <c r="B206" s="30">
        <v>0</v>
      </c>
      <c r="C206" s="26" t="s">
        <v>152</v>
      </c>
      <c r="D206" s="26" t="s">
        <v>252</v>
      </c>
      <c r="E206" s="26" t="s">
        <v>415</v>
      </c>
      <c r="F206" s="27">
        <v>25.02</v>
      </c>
      <c r="G206" s="28" t="s">
        <v>475</v>
      </c>
      <c r="H206" s="28">
        <v>210</v>
      </c>
      <c r="I206" s="26">
        <f>VLOOKUP(G206,normenblad!$B$8:$C$18,2,FALSE)</f>
        <v>0</v>
      </c>
      <c r="J206" s="27" t="e">
        <f t="shared" si="4"/>
        <v>#DIV/0!</v>
      </c>
      <c r="K206" s="29" t="e">
        <f>J206*normenblad!$B$20</f>
        <v>#DIV/0!</v>
      </c>
      <c r="L206" s="1"/>
      <c r="M206" s="1"/>
      <c r="N206" s="1"/>
      <c r="O206" s="1"/>
    </row>
    <row r="207" spans="1:15" x14ac:dyDescent="0.3">
      <c r="A207" s="30" t="s">
        <v>131</v>
      </c>
      <c r="B207" s="30">
        <v>0</v>
      </c>
      <c r="C207" s="26" t="s">
        <v>133</v>
      </c>
      <c r="D207" s="26" t="s">
        <v>231</v>
      </c>
      <c r="E207" s="26" t="s">
        <v>415</v>
      </c>
      <c r="F207" s="27">
        <v>18.7</v>
      </c>
      <c r="G207" s="28" t="s">
        <v>475</v>
      </c>
      <c r="H207" s="28">
        <v>210</v>
      </c>
      <c r="I207" s="26">
        <f>VLOOKUP(G207,normenblad!$B$8:$C$18,2,FALSE)</f>
        <v>0</v>
      </c>
      <c r="J207" s="27" t="e">
        <f t="shared" si="4"/>
        <v>#DIV/0!</v>
      </c>
      <c r="K207" s="29" t="e">
        <f>J207*normenblad!$B$20</f>
        <v>#DIV/0!</v>
      </c>
      <c r="L207" s="1"/>
      <c r="M207" s="1"/>
      <c r="N207" s="1"/>
      <c r="O207" s="1"/>
    </row>
    <row r="208" spans="1:15" x14ac:dyDescent="0.3">
      <c r="A208" s="30" t="s">
        <v>131</v>
      </c>
      <c r="B208" s="30">
        <v>0</v>
      </c>
      <c r="C208" s="26" t="s">
        <v>134</v>
      </c>
      <c r="D208" s="26" t="s">
        <v>253</v>
      </c>
      <c r="E208" s="26" t="s">
        <v>39</v>
      </c>
      <c r="F208" s="27">
        <v>103.58</v>
      </c>
      <c r="G208" s="28" t="s">
        <v>475</v>
      </c>
      <c r="H208" s="28">
        <v>210</v>
      </c>
      <c r="I208" s="26">
        <f>VLOOKUP(G208,normenblad!$B$8:$C$18,2,FALSE)</f>
        <v>0</v>
      </c>
      <c r="J208" s="27" t="e">
        <f t="shared" si="4"/>
        <v>#DIV/0!</v>
      </c>
      <c r="K208" s="29" t="e">
        <f>J208*normenblad!$B$20</f>
        <v>#DIV/0!</v>
      </c>
      <c r="L208" s="1"/>
      <c r="M208" s="1"/>
      <c r="N208" s="1"/>
      <c r="O208" s="1"/>
    </row>
    <row r="209" spans="1:15" x14ac:dyDescent="0.3">
      <c r="A209" s="30" t="s">
        <v>131</v>
      </c>
      <c r="B209" s="30">
        <v>0</v>
      </c>
      <c r="C209" s="26" t="s">
        <v>135</v>
      </c>
      <c r="D209" s="26" t="s">
        <v>254</v>
      </c>
      <c r="E209" s="26" t="s">
        <v>39</v>
      </c>
      <c r="F209" s="27">
        <v>609.07000000000005</v>
      </c>
      <c r="G209" s="28" t="s">
        <v>484</v>
      </c>
      <c r="H209" s="28">
        <v>210</v>
      </c>
      <c r="I209" s="26">
        <f>VLOOKUP(G209,normenblad!$B$8:$C$18,2,FALSE)</f>
        <v>0</v>
      </c>
      <c r="J209" s="27" t="e">
        <f t="shared" si="4"/>
        <v>#DIV/0!</v>
      </c>
      <c r="K209" s="29" t="e">
        <f>J209*normenblad!$B$20</f>
        <v>#DIV/0!</v>
      </c>
      <c r="L209" s="1"/>
      <c r="M209" s="1"/>
      <c r="N209" s="1"/>
      <c r="O209" s="1"/>
    </row>
    <row r="210" spans="1:15" x14ac:dyDescent="0.3">
      <c r="A210" s="30" t="s">
        <v>131</v>
      </c>
      <c r="B210" s="30">
        <v>0</v>
      </c>
      <c r="C210" s="26" t="s">
        <v>173</v>
      </c>
      <c r="D210" s="26" t="s">
        <v>255</v>
      </c>
      <c r="E210" s="26" t="s">
        <v>415</v>
      </c>
      <c r="F210" s="27">
        <v>240.7</v>
      </c>
      <c r="G210" s="28" t="s">
        <v>484</v>
      </c>
      <c r="H210" s="28">
        <v>210</v>
      </c>
      <c r="I210" s="26">
        <f>VLOOKUP(G210,normenblad!$B$8:$C$18,2,FALSE)</f>
        <v>0</v>
      </c>
      <c r="J210" s="27" t="e">
        <f t="shared" si="4"/>
        <v>#DIV/0!</v>
      </c>
      <c r="K210" s="29" t="e">
        <f>J210*normenblad!$B$20</f>
        <v>#DIV/0!</v>
      </c>
      <c r="L210" s="1"/>
      <c r="M210" s="1"/>
      <c r="N210" s="1"/>
      <c r="O210" s="1"/>
    </row>
    <row r="211" spans="1:15" x14ac:dyDescent="0.3">
      <c r="A211" s="30" t="s">
        <v>131</v>
      </c>
      <c r="B211" s="30">
        <v>0</v>
      </c>
      <c r="C211" s="26" t="s">
        <v>136</v>
      </c>
      <c r="D211" s="26" t="s">
        <v>256</v>
      </c>
      <c r="E211" s="26" t="s">
        <v>415</v>
      </c>
      <c r="F211" s="27">
        <v>77.12</v>
      </c>
      <c r="G211" s="28" t="s">
        <v>469</v>
      </c>
      <c r="H211" s="28">
        <v>210</v>
      </c>
      <c r="I211" s="26">
        <f>VLOOKUP(G211,normenblad!$B$8:$C$18,2,FALSE)</f>
        <v>0</v>
      </c>
      <c r="J211" s="27" t="e">
        <f t="shared" si="4"/>
        <v>#DIV/0!</v>
      </c>
      <c r="K211" s="29" t="e">
        <f>J211*normenblad!$B$20</f>
        <v>#DIV/0!</v>
      </c>
      <c r="L211" s="1"/>
      <c r="M211" s="1"/>
      <c r="N211" s="1"/>
      <c r="O211" s="1"/>
    </row>
    <row r="212" spans="1:15" x14ac:dyDescent="0.3">
      <c r="A212" s="30" t="s">
        <v>131</v>
      </c>
      <c r="B212" s="30">
        <v>0</v>
      </c>
      <c r="C212" s="26" t="s">
        <v>137</v>
      </c>
      <c r="D212" s="26" t="s">
        <v>257</v>
      </c>
      <c r="E212" s="26" t="s">
        <v>40</v>
      </c>
      <c r="F212" s="27">
        <v>111.7</v>
      </c>
      <c r="G212" s="28" t="s">
        <v>469</v>
      </c>
      <c r="H212" s="28">
        <v>210</v>
      </c>
      <c r="I212" s="26">
        <f>VLOOKUP(G212,normenblad!$B$8:$C$18,2,FALSE)</f>
        <v>0</v>
      </c>
      <c r="J212" s="27" t="e">
        <f t="shared" si="4"/>
        <v>#DIV/0!</v>
      </c>
      <c r="K212" s="29" t="e">
        <f>J212*normenblad!$B$20</f>
        <v>#DIV/0!</v>
      </c>
      <c r="L212" s="1"/>
      <c r="M212" s="1"/>
      <c r="N212" s="1"/>
      <c r="O212" s="1"/>
    </row>
    <row r="213" spans="1:15" x14ac:dyDescent="0.3">
      <c r="A213" s="30" t="s">
        <v>131</v>
      </c>
      <c r="B213" s="30">
        <v>0</v>
      </c>
      <c r="C213" s="26" t="s">
        <v>138</v>
      </c>
      <c r="D213" s="26" t="s">
        <v>258</v>
      </c>
      <c r="E213" s="26" t="s">
        <v>3</v>
      </c>
      <c r="F213" s="27">
        <v>49.03</v>
      </c>
      <c r="G213" s="28" t="s">
        <v>469</v>
      </c>
      <c r="H213" s="28">
        <v>210</v>
      </c>
      <c r="I213" s="26">
        <f>VLOOKUP(G213,normenblad!$B$8:$C$18,2,FALSE)</f>
        <v>0</v>
      </c>
      <c r="J213" s="27" t="e">
        <f t="shared" si="4"/>
        <v>#DIV/0!</v>
      </c>
      <c r="K213" s="29" t="e">
        <f>J213*normenblad!$B$20</f>
        <v>#DIV/0!</v>
      </c>
      <c r="L213" s="1"/>
      <c r="M213" s="1"/>
      <c r="N213" s="1"/>
      <c r="O213" s="1"/>
    </row>
    <row r="214" spans="1:15" x14ac:dyDescent="0.3">
      <c r="A214" s="30" t="s">
        <v>131</v>
      </c>
      <c r="B214" s="30">
        <v>0</v>
      </c>
      <c r="C214" s="26" t="s">
        <v>139</v>
      </c>
      <c r="D214" s="26" t="s">
        <v>259</v>
      </c>
      <c r="E214" s="26" t="s">
        <v>3</v>
      </c>
      <c r="F214" s="27">
        <v>47.03</v>
      </c>
      <c r="G214" s="28" t="s">
        <v>469</v>
      </c>
      <c r="H214" s="28">
        <v>210</v>
      </c>
      <c r="I214" s="26">
        <f>VLOOKUP(G214,normenblad!$B$8:$C$18,2,FALSE)</f>
        <v>0</v>
      </c>
      <c r="J214" s="27" t="e">
        <f t="shared" si="4"/>
        <v>#DIV/0!</v>
      </c>
      <c r="K214" s="29" t="e">
        <f>J214*normenblad!$B$20</f>
        <v>#DIV/0!</v>
      </c>
      <c r="L214" s="1"/>
      <c r="M214" s="1"/>
      <c r="N214" s="1"/>
      <c r="O214" s="1"/>
    </row>
    <row r="215" spans="1:15" x14ac:dyDescent="0.3">
      <c r="A215" s="30" t="s">
        <v>131</v>
      </c>
      <c r="B215" s="30">
        <v>0</v>
      </c>
      <c r="C215" s="26" t="s">
        <v>140</v>
      </c>
      <c r="D215" s="26" t="s">
        <v>260</v>
      </c>
      <c r="E215" s="26" t="s">
        <v>3</v>
      </c>
      <c r="F215" s="27">
        <v>13</v>
      </c>
      <c r="G215" s="28" t="s">
        <v>469</v>
      </c>
      <c r="H215" s="28">
        <v>210</v>
      </c>
      <c r="I215" s="26">
        <f>VLOOKUP(G215,normenblad!$B$8:$C$18,2,FALSE)</f>
        <v>0</v>
      </c>
      <c r="J215" s="27" t="e">
        <f t="shared" si="4"/>
        <v>#DIV/0!</v>
      </c>
      <c r="K215" s="29" t="e">
        <f>J215*normenblad!$B$20</f>
        <v>#DIV/0!</v>
      </c>
      <c r="L215" s="1"/>
      <c r="M215" s="1"/>
      <c r="N215" s="1"/>
      <c r="O215" s="1"/>
    </row>
    <row r="216" spans="1:15" x14ac:dyDescent="0.3">
      <c r="A216" s="30" t="s">
        <v>131</v>
      </c>
      <c r="B216" s="30">
        <v>0</v>
      </c>
      <c r="C216" s="26" t="s">
        <v>141</v>
      </c>
      <c r="D216" s="26" t="s">
        <v>262</v>
      </c>
      <c r="E216" s="26" t="s">
        <v>415</v>
      </c>
      <c r="F216" s="27">
        <v>29.03</v>
      </c>
      <c r="G216" s="28" t="s">
        <v>484</v>
      </c>
      <c r="H216" s="28">
        <v>210</v>
      </c>
      <c r="I216" s="26">
        <f>VLOOKUP(G216,normenblad!$B$8:$C$18,2,FALSE)</f>
        <v>0</v>
      </c>
      <c r="J216" s="27" t="e">
        <f t="shared" ref="J216:J225" si="5">F216*H216/I216</f>
        <v>#DIV/0!</v>
      </c>
      <c r="K216" s="29" t="e">
        <f>J216*normenblad!$B$20</f>
        <v>#DIV/0!</v>
      </c>
      <c r="L216" s="1"/>
      <c r="M216" s="1"/>
      <c r="N216" s="1"/>
      <c r="O216" s="1"/>
    </row>
    <row r="217" spans="1:15" x14ac:dyDescent="0.3">
      <c r="A217" s="30" t="s">
        <v>131</v>
      </c>
      <c r="B217" s="30">
        <v>0</v>
      </c>
      <c r="C217" s="26" t="s">
        <v>142</v>
      </c>
      <c r="D217" s="26" t="s">
        <v>12</v>
      </c>
      <c r="E217" s="26" t="s">
        <v>41</v>
      </c>
      <c r="F217" s="27">
        <v>3.77</v>
      </c>
      <c r="G217" s="28">
        <v>8</v>
      </c>
      <c r="H217" s="28">
        <v>210</v>
      </c>
      <c r="I217" s="26">
        <f>VLOOKUP(G217,normenblad!$B$8:$C$18,2,FALSE)</f>
        <v>0</v>
      </c>
      <c r="J217" s="27" t="e">
        <f t="shared" si="5"/>
        <v>#DIV/0!</v>
      </c>
      <c r="K217" s="29" t="e">
        <f>J217*normenblad!$B$20</f>
        <v>#DIV/0!</v>
      </c>
      <c r="L217" s="1"/>
      <c r="M217" s="1"/>
      <c r="N217" s="1"/>
      <c r="O217" s="1"/>
    </row>
    <row r="218" spans="1:15" x14ac:dyDescent="0.3">
      <c r="A218" s="30" t="s">
        <v>131</v>
      </c>
      <c r="B218" s="30">
        <v>0</v>
      </c>
      <c r="C218" s="26" t="s">
        <v>143</v>
      </c>
      <c r="D218" s="26" t="s">
        <v>12</v>
      </c>
      <c r="E218" s="26" t="s">
        <v>41</v>
      </c>
      <c r="F218" s="27">
        <v>6.09</v>
      </c>
      <c r="G218" s="28">
        <v>8</v>
      </c>
      <c r="H218" s="28">
        <v>210</v>
      </c>
      <c r="I218" s="26">
        <f>VLOOKUP(G218,normenblad!$B$8:$C$18,2,FALSE)</f>
        <v>0</v>
      </c>
      <c r="J218" s="27" t="e">
        <f t="shared" si="5"/>
        <v>#DIV/0!</v>
      </c>
      <c r="K218" s="29" t="e">
        <f>J218*normenblad!$B$20</f>
        <v>#DIV/0!</v>
      </c>
      <c r="L218" s="1"/>
      <c r="M218" s="1"/>
      <c r="N218" s="1"/>
      <c r="O218" s="1"/>
    </row>
    <row r="219" spans="1:15" x14ac:dyDescent="0.3">
      <c r="A219" s="30" t="s">
        <v>131</v>
      </c>
      <c r="B219" s="30">
        <v>0</v>
      </c>
      <c r="C219" s="26" t="s">
        <v>145</v>
      </c>
      <c r="D219" s="26" t="s">
        <v>12</v>
      </c>
      <c r="E219" s="26" t="s">
        <v>42</v>
      </c>
      <c r="F219" s="27">
        <v>5.94</v>
      </c>
      <c r="G219" s="28">
        <v>8</v>
      </c>
      <c r="H219" s="28">
        <v>210</v>
      </c>
      <c r="I219" s="26">
        <f>VLOOKUP(G219,normenblad!$B$8:$C$18,2,FALSE)</f>
        <v>0</v>
      </c>
      <c r="J219" s="27" t="e">
        <f t="shared" si="5"/>
        <v>#DIV/0!</v>
      </c>
      <c r="K219" s="29" t="e">
        <f>J219*normenblad!$B$20</f>
        <v>#DIV/0!</v>
      </c>
      <c r="L219" s="1"/>
      <c r="M219" s="1"/>
      <c r="N219" s="1"/>
      <c r="O219" s="1"/>
    </row>
    <row r="220" spans="1:15" x14ac:dyDescent="0.3">
      <c r="A220" s="30" t="s">
        <v>131</v>
      </c>
      <c r="B220" s="30">
        <v>0</v>
      </c>
      <c r="C220" s="26" t="s">
        <v>146</v>
      </c>
      <c r="D220" s="26" t="s">
        <v>10</v>
      </c>
      <c r="E220" s="27" t="s">
        <v>251</v>
      </c>
      <c r="F220" s="27">
        <v>7.53</v>
      </c>
      <c r="G220" s="28" t="s">
        <v>457</v>
      </c>
      <c r="H220" s="28">
        <v>210</v>
      </c>
      <c r="I220" s="26">
        <f>VLOOKUP(G220,normenblad!$B$8:$C$18,2,FALSE)</f>
        <v>0</v>
      </c>
      <c r="J220" s="27" t="e">
        <f t="shared" si="5"/>
        <v>#DIV/0!</v>
      </c>
      <c r="K220" s="29" t="e">
        <f>J220*normenblad!$B$20</f>
        <v>#DIV/0!</v>
      </c>
      <c r="L220" s="1"/>
      <c r="M220" s="1"/>
      <c r="N220" s="1"/>
      <c r="O220" s="1"/>
    </row>
    <row r="221" spans="1:15" x14ac:dyDescent="0.3">
      <c r="A221" s="30" t="s">
        <v>131</v>
      </c>
      <c r="B221" s="30">
        <v>0</v>
      </c>
      <c r="C221" s="26" t="s">
        <v>174</v>
      </c>
      <c r="D221" s="26" t="s">
        <v>226</v>
      </c>
      <c r="E221" s="26" t="s">
        <v>40</v>
      </c>
      <c r="F221" s="27">
        <v>472.02</v>
      </c>
      <c r="G221" s="28" t="s">
        <v>460</v>
      </c>
      <c r="H221" s="28">
        <v>210</v>
      </c>
      <c r="I221" s="26">
        <f>VLOOKUP(G221,normenblad!$B$8:$C$18,2,FALSE)</f>
        <v>0</v>
      </c>
      <c r="J221" s="27" t="e">
        <f t="shared" si="5"/>
        <v>#DIV/0!</v>
      </c>
      <c r="K221" s="29" t="e">
        <f>J221*normenblad!$B$20</f>
        <v>#DIV/0!</v>
      </c>
      <c r="L221" s="1"/>
      <c r="M221" s="1"/>
      <c r="N221" s="1"/>
      <c r="O221" s="1"/>
    </row>
    <row r="222" spans="1:15" x14ac:dyDescent="0.3">
      <c r="A222" s="30" t="s">
        <v>131</v>
      </c>
      <c r="B222" s="30">
        <v>0</v>
      </c>
      <c r="C222" s="26" t="s">
        <v>175</v>
      </c>
      <c r="D222" s="26" t="s">
        <v>69</v>
      </c>
      <c r="E222" s="26" t="s">
        <v>40</v>
      </c>
      <c r="F222" s="27">
        <v>15.26</v>
      </c>
      <c r="G222" s="28" t="s">
        <v>475</v>
      </c>
      <c r="H222" s="28">
        <v>210</v>
      </c>
      <c r="I222" s="26">
        <f>VLOOKUP(G222,normenblad!$B$8:$C$18,2,FALSE)</f>
        <v>0</v>
      </c>
      <c r="J222" s="27" t="e">
        <f t="shared" si="5"/>
        <v>#DIV/0!</v>
      </c>
      <c r="K222" s="29" t="e">
        <f>J222*normenblad!$B$20</f>
        <v>#DIV/0!</v>
      </c>
      <c r="L222" s="1"/>
      <c r="M222" s="1"/>
      <c r="N222" s="1"/>
      <c r="O222" s="1"/>
    </row>
    <row r="223" spans="1:15" x14ac:dyDescent="0.3">
      <c r="A223" s="30" t="s">
        <v>131</v>
      </c>
      <c r="B223" s="30">
        <v>0</v>
      </c>
      <c r="C223" s="26" t="s">
        <v>176</v>
      </c>
      <c r="D223" s="26" t="s">
        <v>263</v>
      </c>
      <c r="E223" s="26" t="s">
        <v>40</v>
      </c>
      <c r="F223" s="27">
        <v>14.75</v>
      </c>
      <c r="G223" s="28" t="s">
        <v>469</v>
      </c>
      <c r="H223" s="28">
        <v>210</v>
      </c>
      <c r="I223" s="26">
        <f>VLOOKUP(G223,normenblad!$B$8:$C$18,2,FALSE)</f>
        <v>0</v>
      </c>
      <c r="J223" s="27" t="e">
        <f t="shared" si="5"/>
        <v>#DIV/0!</v>
      </c>
      <c r="K223" s="29" t="e">
        <f>J223*normenblad!$B$20</f>
        <v>#DIV/0!</v>
      </c>
      <c r="L223" s="1"/>
      <c r="M223" s="1"/>
      <c r="N223" s="1"/>
      <c r="O223" s="1"/>
    </row>
    <row r="224" spans="1:15" x14ac:dyDescent="0.3">
      <c r="A224" s="30" t="s">
        <v>131</v>
      </c>
      <c r="B224" s="30">
        <v>0</v>
      </c>
      <c r="C224" s="26" t="s">
        <v>148</v>
      </c>
      <c r="D224" s="26" t="s">
        <v>231</v>
      </c>
      <c r="E224" s="26" t="s">
        <v>40</v>
      </c>
      <c r="F224" s="27">
        <v>11.87</v>
      </c>
      <c r="G224" s="28" t="s">
        <v>475</v>
      </c>
      <c r="H224" s="28">
        <v>210</v>
      </c>
      <c r="I224" s="26">
        <f>VLOOKUP(G224,normenblad!$B$8:$C$18,2,FALSE)</f>
        <v>0</v>
      </c>
      <c r="J224" s="27" t="e">
        <f t="shared" si="5"/>
        <v>#DIV/0!</v>
      </c>
      <c r="K224" s="29" t="e">
        <f>J224*normenblad!$B$20</f>
        <v>#DIV/0!</v>
      </c>
      <c r="L224" s="1"/>
      <c r="M224" s="1"/>
      <c r="N224" s="1"/>
      <c r="O224" s="1"/>
    </row>
    <row r="225" spans="1:15" x14ac:dyDescent="0.3">
      <c r="A225" s="30" t="s">
        <v>131</v>
      </c>
      <c r="B225" s="30">
        <v>0</v>
      </c>
      <c r="C225" s="26" t="s">
        <v>149</v>
      </c>
      <c r="D225" s="26" t="s">
        <v>264</v>
      </c>
      <c r="E225" s="26" t="s">
        <v>40</v>
      </c>
      <c r="F225" s="27">
        <v>35.72</v>
      </c>
      <c r="G225" s="28" t="s">
        <v>469</v>
      </c>
      <c r="H225" s="28">
        <v>210</v>
      </c>
      <c r="I225" s="26">
        <f>VLOOKUP(G225,normenblad!$B$8:$C$18,2,FALSE)</f>
        <v>0</v>
      </c>
      <c r="J225" s="27" t="e">
        <f t="shared" si="5"/>
        <v>#DIV/0!</v>
      </c>
      <c r="K225" s="29" t="e">
        <f>J225*normenblad!$B$20</f>
        <v>#DIV/0!</v>
      </c>
      <c r="L225" s="1"/>
      <c r="M225" s="1"/>
      <c r="N225" s="1"/>
      <c r="O225" s="1"/>
    </row>
    <row r="226" spans="1:15" x14ac:dyDescent="0.3">
      <c r="A226" s="30" t="s">
        <v>131</v>
      </c>
      <c r="B226" s="30">
        <v>0</v>
      </c>
      <c r="C226" s="26" t="s">
        <v>177</v>
      </c>
      <c r="D226" s="26" t="s">
        <v>265</v>
      </c>
      <c r="E226" s="26" t="s">
        <v>40</v>
      </c>
      <c r="F226" s="27">
        <v>68.47</v>
      </c>
      <c r="G226" s="28" t="s">
        <v>469</v>
      </c>
      <c r="H226" s="28">
        <v>210</v>
      </c>
      <c r="I226" s="26">
        <f>VLOOKUP(G226,normenblad!$B$8:$C$18,2,FALSE)</f>
        <v>0</v>
      </c>
      <c r="J226" s="27" t="e">
        <f t="shared" ref="J226:J235" si="6">F226*H226/I226</f>
        <v>#DIV/0!</v>
      </c>
      <c r="K226" s="29" t="e">
        <f>J226*normenblad!$B$20</f>
        <v>#DIV/0!</v>
      </c>
      <c r="L226" s="1"/>
      <c r="M226" s="1"/>
      <c r="N226" s="1"/>
      <c r="O226" s="1"/>
    </row>
    <row r="227" spans="1:15" x14ac:dyDescent="0.3">
      <c r="A227" s="30" t="s">
        <v>131</v>
      </c>
      <c r="B227" s="30">
        <v>0</v>
      </c>
      <c r="C227" s="26" t="s">
        <v>178</v>
      </c>
      <c r="D227" s="26" t="s">
        <v>266</v>
      </c>
      <c r="E227" s="26" t="s">
        <v>40</v>
      </c>
      <c r="F227" s="27">
        <v>68.819999999999993</v>
      </c>
      <c r="G227" s="28" t="s">
        <v>469</v>
      </c>
      <c r="H227" s="28">
        <v>210</v>
      </c>
      <c r="I227" s="26">
        <f>VLOOKUP(G227,normenblad!$B$8:$C$18,2,FALSE)</f>
        <v>0</v>
      </c>
      <c r="J227" s="27" t="e">
        <f t="shared" si="6"/>
        <v>#DIV/0!</v>
      </c>
      <c r="K227" s="29" t="e">
        <f>J227*normenblad!$B$20</f>
        <v>#DIV/0!</v>
      </c>
      <c r="L227" s="1"/>
      <c r="M227" s="1"/>
      <c r="N227" s="1"/>
      <c r="O227" s="1"/>
    </row>
    <row r="228" spans="1:15" x14ac:dyDescent="0.3">
      <c r="A228" s="30" t="s">
        <v>131</v>
      </c>
      <c r="B228" s="30">
        <v>0</v>
      </c>
      <c r="C228" s="26" t="s">
        <v>179</v>
      </c>
      <c r="D228" s="26" t="s">
        <v>227</v>
      </c>
      <c r="E228" s="26" t="s">
        <v>40</v>
      </c>
      <c r="F228" s="27">
        <v>79.11</v>
      </c>
      <c r="G228" s="28" t="s">
        <v>469</v>
      </c>
      <c r="H228" s="28">
        <v>210</v>
      </c>
      <c r="I228" s="26">
        <f>VLOOKUP(G228,normenblad!$B$8:$C$18,2,FALSE)</f>
        <v>0</v>
      </c>
      <c r="J228" s="27" t="e">
        <f t="shared" si="6"/>
        <v>#DIV/0!</v>
      </c>
      <c r="K228" s="29" t="e">
        <f>J228*normenblad!$B$20</f>
        <v>#DIV/0!</v>
      </c>
      <c r="L228" s="1"/>
      <c r="M228" s="1"/>
      <c r="N228" s="1"/>
      <c r="O228" s="1"/>
    </row>
    <row r="229" spans="1:15" x14ac:dyDescent="0.3">
      <c r="A229" s="30" t="s">
        <v>131</v>
      </c>
      <c r="B229" s="30">
        <v>0</v>
      </c>
      <c r="C229" s="26" t="s">
        <v>180</v>
      </c>
      <c r="D229" s="26" t="s">
        <v>267</v>
      </c>
      <c r="E229" s="26" t="s">
        <v>40</v>
      </c>
      <c r="F229" s="27">
        <v>88.95</v>
      </c>
      <c r="G229" s="28" t="s">
        <v>469</v>
      </c>
      <c r="H229" s="28">
        <v>210</v>
      </c>
      <c r="I229" s="26">
        <f>VLOOKUP(G229,normenblad!$B$8:$C$18,2,FALSE)</f>
        <v>0</v>
      </c>
      <c r="J229" s="27" t="e">
        <f t="shared" si="6"/>
        <v>#DIV/0!</v>
      </c>
      <c r="K229" s="29" t="e">
        <f>J229*normenblad!$B$20</f>
        <v>#DIV/0!</v>
      </c>
      <c r="L229" s="1"/>
      <c r="M229" s="1"/>
      <c r="N229" s="1"/>
      <c r="O229" s="1"/>
    </row>
    <row r="230" spans="1:15" x14ac:dyDescent="0.3">
      <c r="A230" s="30" t="s">
        <v>131</v>
      </c>
      <c r="B230" s="30">
        <v>0</v>
      </c>
      <c r="C230" s="26" t="s">
        <v>181</v>
      </c>
      <c r="D230" s="26" t="s">
        <v>268</v>
      </c>
      <c r="E230" s="26" t="s">
        <v>40</v>
      </c>
      <c r="F230" s="27">
        <v>116.99</v>
      </c>
      <c r="G230" s="28" t="s">
        <v>469</v>
      </c>
      <c r="H230" s="28">
        <v>210</v>
      </c>
      <c r="I230" s="26">
        <f>VLOOKUP(G230,normenblad!$B$8:$C$18,2,FALSE)</f>
        <v>0</v>
      </c>
      <c r="J230" s="27" t="e">
        <f t="shared" si="6"/>
        <v>#DIV/0!</v>
      </c>
      <c r="K230" s="29" t="e">
        <f>J230*normenblad!$B$20</f>
        <v>#DIV/0!</v>
      </c>
      <c r="L230" s="1"/>
      <c r="M230" s="1"/>
      <c r="N230" s="1"/>
      <c r="O230" s="1"/>
    </row>
    <row r="231" spans="1:15" x14ac:dyDescent="0.3">
      <c r="A231" s="30" t="s">
        <v>131</v>
      </c>
      <c r="B231" s="30">
        <v>0</v>
      </c>
      <c r="C231" s="26" t="s">
        <v>182</v>
      </c>
      <c r="D231" s="26" t="s">
        <v>269</v>
      </c>
      <c r="E231" s="26" t="s">
        <v>40</v>
      </c>
      <c r="F231" s="27">
        <v>95.43</v>
      </c>
      <c r="G231" s="28" t="s">
        <v>469</v>
      </c>
      <c r="H231" s="28">
        <v>210</v>
      </c>
      <c r="I231" s="26">
        <f>VLOOKUP(G231,normenblad!$B$8:$C$18,2,FALSE)</f>
        <v>0</v>
      </c>
      <c r="J231" s="27" t="e">
        <f t="shared" si="6"/>
        <v>#DIV/0!</v>
      </c>
      <c r="K231" s="29" t="e">
        <f>J231*normenblad!$B$20</f>
        <v>#DIV/0!</v>
      </c>
      <c r="L231" s="1"/>
      <c r="M231" s="1"/>
      <c r="N231" s="1"/>
      <c r="O231" s="1"/>
    </row>
    <row r="232" spans="1:15" x14ac:dyDescent="0.3">
      <c r="A232" s="30" t="s">
        <v>131</v>
      </c>
      <c r="B232" s="30">
        <v>0</v>
      </c>
      <c r="C232" s="26" t="s">
        <v>183</v>
      </c>
      <c r="D232" s="26" t="s">
        <v>270</v>
      </c>
      <c r="E232" s="26" t="s">
        <v>40</v>
      </c>
      <c r="F232" s="27">
        <v>72.25</v>
      </c>
      <c r="G232" s="28" t="s">
        <v>469</v>
      </c>
      <c r="H232" s="28">
        <v>210</v>
      </c>
      <c r="I232" s="26">
        <f>VLOOKUP(G232,normenblad!$B$8:$C$18,2,FALSE)</f>
        <v>0</v>
      </c>
      <c r="J232" s="27" t="e">
        <f t="shared" si="6"/>
        <v>#DIV/0!</v>
      </c>
      <c r="K232" s="29" t="e">
        <f>J232*normenblad!$B$20</f>
        <v>#DIV/0!</v>
      </c>
      <c r="L232" s="1"/>
      <c r="M232" s="1"/>
      <c r="N232" s="1"/>
      <c r="O232" s="1"/>
    </row>
    <row r="233" spans="1:15" x14ac:dyDescent="0.3">
      <c r="A233" s="30" t="s">
        <v>131</v>
      </c>
      <c r="B233" s="30">
        <v>0</v>
      </c>
      <c r="C233" s="26" t="s">
        <v>183</v>
      </c>
      <c r="D233" s="26" t="s">
        <v>265</v>
      </c>
      <c r="E233" s="26" t="s">
        <v>43</v>
      </c>
      <c r="F233" s="27">
        <v>61.13</v>
      </c>
      <c r="G233" s="28" t="s">
        <v>469</v>
      </c>
      <c r="H233" s="28">
        <v>210</v>
      </c>
      <c r="I233" s="26">
        <f>VLOOKUP(G233,normenblad!$B$8:$C$18,2,FALSE)</f>
        <v>0</v>
      </c>
      <c r="J233" s="27" t="e">
        <f t="shared" si="6"/>
        <v>#DIV/0!</v>
      </c>
      <c r="K233" s="29" t="e">
        <f>J233*normenblad!$B$20</f>
        <v>#DIV/0!</v>
      </c>
      <c r="L233" s="1"/>
      <c r="M233" s="1"/>
      <c r="N233" s="1"/>
      <c r="O233" s="1"/>
    </row>
    <row r="234" spans="1:15" x14ac:dyDescent="0.3">
      <c r="A234" s="30" t="s">
        <v>131</v>
      </c>
      <c r="B234" s="30">
        <v>0</v>
      </c>
      <c r="C234" s="26" t="s">
        <v>184</v>
      </c>
      <c r="D234" s="26" t="s">
        <v>271</v>
      </c>
      <c r="E234" s="26" t="s">
        <v>43</v>
      </c>
      <c r="F234" s="27">
        <v>66.760000000000005</v>
      </c>
      <c r="G234" s="28" t="s">
        <v>475</v>
      </c>
      <c r="H234" s="28">
        <v>210</v>
      </c>
      <c r="I234" s="26">
        <f>VLOOKUP(G234,normenblad!$B$8:$C$18,2,FALSE)</f>
        <v>0</v>
      </c>
      <c r="J234" s="27" t="e">
        <f t="shared" si="6"/>
        <v>#DIV/0!</v>
      </c>
      <c r="K234" s="29" t="e">
        <f>J234*normenblad!$B$20</f>
        <v>#DIV/0!</v>
      </c>
      <c r="L234" s="1"/>
      <c r="M234" s="1"/>
      <c r="N234" s="1"/>
      <c r="O234" s="1"/>
    </row>
    <row r="235" spans="1:15" x14ac:dyDescent="0.3">
      <c r="A235" s="30" t="s">
        <v>131</v>
      </c>
      <c r="B235" s="30">
        <v>0</v>
      </c>
      <c r="C235" s="26" t="s">
        <v>185</v>
      </c>
      <c r="D235" s="26" t="s">
        <v>272</v>
      </c>
      <c r="E235" s="26" t="s">
        <v>43</v>
      </c>
      <c r="F235" s="27">
        <v>49.36</v>
      </c>
      <c r="G235" s="28" t="s">
        <v>469</v>
      </c>
      <c r="H235" s="28">
        <v>210</v>
      </c>
      <c r="I235" s="26">
        <f>VLOOKUP(G235,normenblad!$B$8:$C$18,2,FALSE)</f>
        <v>0</v>
      </c>
      <c r="J235" s="27" t="e">
        <f t="shared" si="6"/>
        <v>#DIV/0!</v>
      </c>
      <c r="K235" s="29" t="e">
        <f>J235*normenblad!$B$20</f>
        <v>#DIV/0!</v>
      </c>
      <c r="L235" s="1"/>
      <c r="M235" s="1"/>
      <c r="N235" s="1"/>
      <c r="O235" s="1"/>
    </row>
    <row r="236" spans="1:15" x14ac:dyDescent="0.3">
      <c r="A236" s="30" t="s">
        <v>131</v>
      </c>
      <c r="B236" s="30">
        <v>0</v>
      </c>
      <c r="C236" s="26" t="s">
        <v>186</v>
      </c>
      <c r="D236" s="33" t="s">
        <v>261</v>
      </c>
      <c r="E236" s="26" t="s">
        <v>43</v>
      </c>
      <c r="F236" s="27"/>
      <c r="G236" s="28">
        <v>14</v>
      </c>
      <c r="H236" s="28">
        <v>12</v>
      </c>
      <c r="I236" s="30"/>
      <c r="J236" s="30"/>
      <c r="K236" s="31"/>
      <c r="L236" s="1"/>
      <c r="M236" s="1"/>
      <c r="N236" s="1"/>
      <c r="O236" s="1"/>
    </row>
    <row r="237" spans="1:15" x14ac:dyDescent="0.3">
      <c r="A237" s="30" t="s">
        <v>131</v>
      </c>
      <c r="B237" s="30">
        <v>0</v>
      </c>
      <c r="C237" s="26" t="s">
        <v>151</v>
      </c>
      <c r="D237" s="26" t="s">
        <v>273</v>
      </c>
      <c r="E237" s="26" t="s">
        <v>40</v>
      </c>
      <c r="F237" s="27">
        <v>49.51</v>
      </c>
      <c r="G237" s="28" t="s">
        <v>469</v>
      </c>
      <c r="H237" s="28">
        <v>210</v>
      </c>
      <c r="I237" s="26">
        <f>VLOOKUP(G237,normenblad!$B$8:$C$18,2,FALSE)</f>
        <v>0</v>
      </c>
      <c r="J237" s="27" t="e">
        <f t="shared" ref="J237:J268" si="7">F237*H237/I237</f>
        <v>#DIV/0!</v>
      </c>
      <c r="K237" s="29" t="e">
        <f>J237*normenblad!$B$20</f>
        <v>#DIV/0!</v>
      </c>
      <c r="L237" s="1"/>
      <c r="M237" s="1"/>
      <c r="N237" s="1"/>
      <c r="O237" s="1"/>
    </row>
    <row r="238" spans="1:15" x14ac:dyDescent="0.3">
      <c r="A238" s="30" t="s">
        <v>131</v>
      </c>
      <c r="B238" s="30">
        <v>0</v>
      </c>
      <c r="C238" s="26" t="s">
        <v>187</v>
      </c>
      <c r="D238" s="26" t="s">
        <v>12</v>
      </c>
      <c r="E238" s="26" t="s">
        <v>41</v>
      </c>
      <c r="F238" s="27">
        <v>4.5199999999999996</v>
      </c>
      <c r="G238" s="28">
        <v>8</v>
      </c>
      <c r="H238" s="28">
        <v>210</v>
      </c>
      <c r="I238" s="26">
        <f>VLOOKUP(G238,normenblad!$B$8:$C$18,2,FALSE)</f>
        <v>0</v>
      </c>
      <c r="J238" s="27" t="e">
        <f t="shared" si="7"/>
        <v>#DIV/0!</v>
      </c>
      <c r="K238" s="29" t="e">
        <f>J238*normenblad!$B$20</f>
        <v>#DIV/0!</v>
      </c>
      <c r="L238" s="1"/>
      <c r="M238" s="1"/>
      <c r="N238" s="1"/>
      <c r="O238" s="1"/>
    </row>
    <row r="239" spans="1:15" x14ac:dyDescent="0.3">
      <c r="A239" s="30" t="s">
        <v>131</v>
      </c>
      <c r="B239" s="30">
        <v>0</v>
      </c>
      <c r="C239" s="26" t="s">
        <v>188</v>
      </c>
      <c r="D239" s="26" t="s">
        <v>12</v>
      </c>
      <c r="E239" s="26" t="s">
        <v>41</v>
      </c>
      <c r="F239" s="27">
        <v>4.68</v>
      </c>
      <c r="G239" s="28">
        <v>8</v>
      </c>
      <c r="H239" s="28">
        <v>210</v>
      </c>
      <c r="I239" s="26">
        <f>VLOOKUP(G239,normenblad!$B$8:$C$18,2,FALSE)</f>
        <v>0</v>
      </c>
      <c r="J239" s="27" t="e">
        <f t="shared" si="7"/>
        <v>#DIV/0!</v>
      </c>
      <c r="K239" s="29" t="e">
        <f>J239*normenblad!$B$20</f>
        <v>#DIV/0!</v>
      </c>
      <c r="L239" s="1"/>
      <c r="M239" s="1"/>
      <c r="N239" s="1"/>
      <c r="O239" s="1"/>
    </row>
    <row r="240" spans="1:15" x14ac:dyDescent="0.3">
      <c r="A240" s="30" t="s">
        <v>131</v>
      </c>
      <c r="B240" s="30">
        <v>0</v>
      </c>
      <c r="C240" s="26" t="s">
        <v>189</v>
      </c>
      <c r="D240" s="26" t="s">
        <v>12</v>
      </c>
      <c r="E240" s="26" t="s">
        <v>41</v>
      </c>
      <c r="F240" s="27">
        <v>6.93</v>
      </c>
      <c r="G240" s="28">
        <v>8</v>
      </c>
      <c r="H240" s="28">
        <v>210</v>
      </c>
      <c r="I240" s="26">
        <f>VLOOKUP(G240,normenblad!$B$8:$C$18,2,FALSE)</f>
        <v>0</v>
      </c>
      <c r="J240" s="27" t="e">
        <f t="shared" si="7"/>
        <v>#DIV/0!</v>
      </c>
      <c r="K240" s="29" t="e">
        <f>J240*normenblad!$B$20</f>
        <v>#DIV/0!</v>
      </c>
      <c r="L240" s="1"/>
      <c r="M240" s="1"/>
      <c r="N240" s="1"/>
      <c r="O240" s="1"/>
    </row>
    <row r="241" spans="1:15" x14ac:dyDescent="0.3">
      <c r="A241" s="30" t="s">
        <v>131</v>
      </c>
      <c r="B241" s="30">
        <v>0</v>
      </c>
      <c r="C241" s="26" t="s">
        <v>190</v>
      </c>
      <c r="D241" s="26" t="s">
        <v>12</v>
      </c>
      <c r="E241" s="26" t="s">
        <v>42</v>
      </c>
      <c r="F241" s="27">
        <v>6.33</v>
      </c>
      <c r="G241" s="28">
        <v>8</v>
      </c>
      <c r="H241" s="28">
        <v>210</v>
      </c>
      <c r="I241" s="26">
        <f>VLOOKUP(G241,normenblad!$B$8:$C$18,2,FALSE)</f>
        <v>0</v>
      </c>
      <c r="J241" s="27" t="e">
        <f t="shared" si="7"/>
        <v>#DIV/0!</v>
      </c>
      <c r="K241" s="29" t="e">
        <f>J241*normenblad!$B$20</f>
        <v>#DIV/0!</v>
      </c>
      <c r="L241" s="1"/>
      <c r="M241" s="1"/>
      <c r="N241" s="1"/>
      <c r="O241" s="1"/>
    </row>
    <row r="242" spans="1:15" x14ac:dyDescent="0.3">
      <c r="A242" s="30" t="s">
        <v>131</v>
      </c>
      <c r="B242" s="30">
        <v>0</v>
      </c>
      <c r="C242" s="26" t="s">
        <v>191</v>
      </c>
      <c r="D242" s="26" t="s">
        <v>12</v>
      </c>
      <c r="E242" s="26" t="s">
        <v>41</v>
      </c>
      <c r="F242" s="27">
        <v>6.33</v>
      </c>
      <c r="G242" s="28">
        <v>8</v>
      </c>
      <c r="H242" s="28">
        <v>210</v>
      </c>
      <c r="I242" s="26">
        <f>VLOOKUP(G242,normenblad!$B$8:$C$18,2,FALSE)</f>
        <v>0</v>
      </c>
      <c r="J242" s="27" t="e">
        <f t="shared" si="7"/>
        <v>#DIV/0!</v>
      </c>
      <c r="K242" s="29" t="e">
        <f>J242*normenblad!$B$20</f>
        <v>#DIV/0!</v>
      </c>
      <c r="L242" s="1"/>
      <c r="M242" s="1"/>
      <c r="N242" s="1"/>
      <c r="O242" s="1"/>
    </row>
    <row r="243" spans="1:15" x14ac:dyDescent="0.3">
      <c r="A243" s="30" t="s">
        <v>131</v>
      </c>
      <c r="B243" s="30">
        <v>0</v>
      </c>
      <c r="C243" s="26" t="s">
        <v>192</v>
      </c>
      <c r="D243" s="26" t="s">
        <v>12</v>
      </c>
      <c r="E243" s="26" t="s">
        <v>41</v>
      </c>
      <c r="F243" s="27">
        <v>18.82</v>
      </c>
      <c r="G243" s="28">
        <v>8</v>
      </c>
      <c r="H243" s="28">
        <v>210</v>
      </c>
      <c r="I243" s="26">
        <f>VLOOKUP(G243,normenblad!$B$8:$C$18,2,FALSE)</f>
        <v>0</v>
      </c>
      <c r="J243" s="27" t="e">
        <f t="shared" si="7"/>
        <v>#DIV/0!</v>
      </c>
      <c r="K243" s="29" t="e">
        <f>J243*normenblad!$B$20</f>
        <v>#DIV/0!</v>
      </c>
      <c r="L243" s="1"/>
      <c r="M243" s="1"/>
      <c r="N243" s="1"/>
      <c r="O243" s="1"/>
    </row>
    <row r="244" spans="1:15" x14ac:dyDescent="0.3">
      <c r="A244" s="30" t="s">
        <v>131</v>
      </c>
      <c r="B244" s="30">
        <v>0</v>
      </c>
      <c r="C244" s="26" t="s">
        <v>193</v>
      </c>
      <c r="D244" s="26" t="s">
        <v>226</v>
      </c>
      <c r="E244" s="26" t="s">
        <v>43</v>
      </c>
      <c r="F244" s="27">
        <v>70.69</v>
      </c>
      <c r="G244" s="28" t="s">
        <v>460</v>
      </c>
      <c r="H244" s="28">
        <v>210</v>
      </c>
      <c r="I244" s="26">
        <f>VLOOKUP(G244,normenblad!$B$8:$C$18,2,FALSE)</f>
        <v>0</v>
      </c>
      <c r="J244" s="27" t="e">
        <f t="shared" si="7"/>
        <v>#DIV/0!</v>
      </c>
      <c r="K244" s="29" t="e">
        <f>J244*normenblad!$B$20</f>
        <v>#DIV/0!</v>
      </c>
      <c r="L244" s="1"/>
      <c r="M244" s="1"/>
      <c r="N244" s="1"/>
      <c r="O244" s="1"/>
    </row>
    <row r="245" spans="1:15" x14ac:dyDescent="0.3">
      <c r="A245" s="30" t="s">
        <v>131</v>
      </c>
      <c r="B245" s="30">
        <v>0</v>
      </c>
      <c r="C245" s="26" t="s">
        <v>194</v>
      </c>
      <c r="D245" s="26" t="s">
        <v>12</v>
      </c>
      <c r="E245" s="26" t="s">
        <v>41</v>
      </c>
      <c r="F245" s="27">
        <v>20.73</v>
      </c>
      <c r="G245" s="28">
        <v>8</v>
      </c>
      <c r="H245" s="28">
        <v>210</v>
      </c>
      <c r="I245" s="26">
        <f>VLOOKUP(G245,normenblad!$B$8:$C$18,2,FALSE)</f>
        <v>0</v>
      </c>
      <c r="J245" s="27" t="e">
        <f t="shared" si="7"/>
        <v>#DIV/0!</v>
      </c>
      <c r="K245" s="29" t="e">
        <f>J245*normenblad!$B$20</f>
        <v>#DIV/0!</v>
      </c>
      <c r="L245" s="1"/>
      <c r="M245" s="1"/>
      <c r="N245" s="1"/>
      <c r="O245" s="1"/>
    </row>
    <row r="246" spans="1:15" x14ac:dyDescent="0.3">
      <c r="A246" s="30" t="s">
        <v>131</v>
      </c>
      <c r="B246" s="30">
        <v>0</v>
      </c>
      <c r="C246" s="26" t="s">
        <v>195</v>
      </c>
      <c r="D246" s="26" t="s">
        <v>226</v>
      </c>
      <c r="E246" s="26" t="s">
        <v>43</v>
      </c>
      <c r="F246" s="27">
        <v>82.78</v>
      </c>
      <c r="G246" s="28" t="s">
        <v>460</v>
      </c>
      <c r="H246" s="28">
        <v>210</v>
      </c>
      <c r="I246" s="26">
        <f>VLOOKUP(G246,normenblad!$B$8:$C$18,2,FALSE)</f>
        <v>0</v>
      </c>
      <c r="J246" s="27" t="e">
        <f t="shared" si="7"/>
        <v>#DIV/0!</v>
      </c>
      <c r="K246" s="29" t="e">
        <f>J246*normenblad!$B$20</f>
        <v>#DIV/0!</v>
      </c>
      <c r="L246" s="1"/>
      <c r="M246" s="1"/>
      <c r="N246" s="1"/>
      <c r="O246" s="1"/>
    </row>
    <row r="247" spans="1:15" x14ac:dyDescent="0.3">
      <c r="A247" s="30" t="s">
        <v>131</v>
      </c>
      <c r="B247" s="30">
        <v>0</v>
      </c>
      <c r="C247" s="26" t="s">
        <v>196</v>
      </c>
      <c r="D247" s="26" t="s">
        <v>226</v>
      </c>
      <c r="E247" s="26" t="s">
        <v>43</v>
      </c>
      <c r="F247" s="27">
        <v>67.19</v>
      </c>
      <c r="G247" s="28" t="s">
        <v>460</v>
      </c>
      <c r="H247" s="28">
        <v>210</v>
      </c>
      <c r="I247" s="26">
        <f>VLOOKUP(G247,normenblad!$B$8:$C$18,2,FALSE)</f>
        <v>0</v>
      </c>
      <c r="J247" s="27" t="e">
        <f t="shared" si="7"/>
        <v>#DIV/0!</v>
      </c>
      <c r="K247" s="29" t="e">
        <f>J247*normenblad!$B$20</f>
        <v>#DIV/0!</v>
      </c>
      <c r="L247" s="1"/>
      <c r="M247" s="1"/>
      <c r="N247" s="1"/>
      <c r="O247" s="1"/>
    </row>
    <row r="248" spans="1:15" x14ac:dyDescent="0.3">
      <c r="A248" s="30" t="s">
        <v>131</v>
      </c>
      <c r="B248" s="30">
        <v>0</v>
      </c>
      <c r="C248" s="26" t="s">
        <v>197</v>
      </c>
      <c r="D248" s="26" t="s">
        <v>12</v>
      </c>
      <c r="E248" s="26" t="s">
        <v>41</v>
      </c>
      <c r="F248" s="27">
        <v>6.33</v>
      </c>
      <c r="G248" s="28">
        <v>8</v>
      </c>
      <c r="H248" s="28">
        <v>210</v>
      </c>
      <c r="I248" s="26">
        <f>VLOOKUP(G248,normenblad!$B$8:$C$18,2,FALSE)</f>
        <v>0</v>
      </c>
      <c r="J248" s="27" t="e">
        <f t="shared" si="7"/>
        <v>#DIV/0!</v>
      </c>
      <c r="K248" s="29" t="e">
        <f>J248*normenblad!$B$20</f>
        <v>#DIV/0!</v>
      </c>
      <c r="L248" s="1"/>
      <c r="M248" s="1"/>
      <c r="N248" s="1"/>
      <c r="O248" s="1"/>
    </row>
    <row r="249" spans="1:15" x14ac:dyDescent="0.3">
      <c r="A249" s="30" t="s">
        <v>131</v>
      </c>
      <c r="B249" s="30">
        <v>0</v>
      </c>
      <c r="C249" s="26" t="s">
        <v>198</v>
      </c>
      <c r="D249" s="26" t="s">
        <v>226</v>
      </c>
      <c r="E249" s="26" t="s">
        <v>43</v>
      </c>
      <c r="F249" s="27">
        <v>25.43</v>
      </c>
      <c r="G249" s="28" t="s">
        <v>460</v>
      </c>
      <c r="H249" s="28">
        <v>210</v>
      </c>
      <c r="I249" s="26">
        <f>VLOOKUP(G249,normenblad!$B$8:$C$18,2,FALSE)</f>
        <v>0</v>
      </c>
      <c r="J249" s="27" t="e">
        <f t="shared" si="7"/>
        <v>#DIV/0!</v>
      </c>
      <c r="K249" s="29" t="e">
        <f>J249*normenblad!$B$20</f>
        <v>#DIV/0!</v>
      </c>
      <c r="L249" s="1"/>
      <c r="M249" s="1"/>
      <c r="N249" s="1"/>
      <c r="O249" s="1"/>
    </row>
    <row r="250" spans="1:15" x14ac:dyDescent="0.3">
      <c r="A250" s="30" t="s">
        <v>131</v>
      </c>
      <c r="B250" s="30">
        <v>0</v>
      </c>
      <c r="C250" s="26" t="s">
        <v>199</v>
      </c>
      <c r="D250" s="26" t="s">
        <v>274</v>
      </c>
      <c r="E250" s="26" t="s">
        <v>43</v>
      </c>
      <c r="F250" s="27">
        <v>113.24</v>
      </c>
      <c r="G250" s="28" t="s">
        <v>469</v>
      </c>
      <c r="H250" s="28">
        <v>210</v>
      </c>
      <c r="I250" s="26">
        <f>VLOOKUP(G250,normenblad!$B$8:$C$18,2,FALSE)</f>
        <v>0</v>
      </c>
      <c r="J250" s="27" t="e">
        <f t="shared" si="7"/>
        <v>#DIV/0!</v>
      </c>
      <c r="K250" s="29" t="e">
        <f>J250*normenblad!$B$20</f>
        <v>#DIV/0!</v>
      </c>
      <c r="L250" s="1"/>
      <c r="M250" s="1"/>
      <c r="N250" s="1"/>
      <c r="O250" s="1"/>
    </row>
    <row r="251" spans="1:15" x14ac:dyDescent="0.3">
      <c r="A251" s="30" t="s">
        <v>131</v>
      </c>
      <c r="B251" s="30">
        <v>0</v>
      </c>
      <c r="C251" s="26" t="s">
        <v>200</v>
      </c>
      <c r="D251" s="26" t="s">
        <v>69</v>
      </c>
      <c r="E251" s="26" t="s">
        <v>43</v>
      </c>
      <c r="F251" s="27">
        <v>43.94</v>
      </c>
      <c r="G251" s="28" t="s">
        <v>475</v>
      </c>
      <c r="H251" s="28">
        <v>210</v>
      </c>
      <c r="I251" s="26">
        <f>VLOOKUP(G251,normenblad!$B$8:$C$18,2,FALSE)</f>
        <v>0</v>
      </c>
      <c r="J251" s="27" t="e">
        <f t="shared" si="7"/>
        <v>#DIV/0!</v>
      </c>
      <c r="K251" s="29" t="e">
        <f>J251*normenblad!$B$20</f>
        <v>#DIV/0!</v>
      </c>
      <c r="L251" s="1"/>
      <c r="M251" s="1"/>
      <c r="N251" s="1"/>
      <c r="O251" s="1"/>
    </row>
    <row r="252" spans="1:15" x14ac:dyDescent="0.3">
      <c r="A252" s="30" t="s">
        <v>131</v>
      </c>
      <c r="B252" s="30">
        <v>0</v>
      </c>
      <c r="C252" s="26" t="s">
        <v>201</v>
      </c>
      <c r="D252" s="26" t="s">
        <v>275</v>
      </c>
      <c r="E252" s="26" t="s">
        <v>43</v>
      </c>
      <c r="F252" s="27">
        <v>60.35</v>
      </c>
      <c r="G252" s="28" t="s">
        <v>469</v>
      </c>
      <c r="H252" s="28">
        <v>210</v>
      </c>
      <c r="I252" s="26">
        <f>VLOOKUP(G252,normenblad!$B$8:$C$18,2,FALSE)</f>
        <v>0</v>
      </c>
      <c r="J252" s="27" t="e">
        <f t="shared" si="7"/>
        <v>#DIV/0!</v>
      </c>
      <c r="K252" s="29" t="e">
        <f>J252*normenblad!$B$20</f>
        <v>#DIV/0!</v>
      </c>
      <c r="L252" s="1"/>
      <c r="M252" s="1"/>
      <c r="N252" s="1"/>
      <c r="O252" s="1"/>
    </row>
    <row r="253" spans="1:15" x14ac:dyDescent="0.3">
      <c r="A253" s="30" t="s">
        <v>131</v>
      </c>
      <c r="B253" s="30">
        <v>0</v>
      </c>
      <c r="C253" s="26" t="s">
        <v>202</v>
      </c>
      <c r="D253" s="26" t="s">
        <v>81</v>
      </c>
      <c r="E253" s="26" t="s">
        <v>43</v>
      </c>
      <c r="F253" s="27">
        <v>14.55</v>
      </c>
      <c r="G253" s="28" t="s">
        <v>469</v>
      </c>
      <c r="H253" s="28">
        <v>210</v>
      </c>
      <c r="I253" s="26">
        <f>VLOOKUP(G253,normenblad!$B$8:$C$18,2,FALSE)</f>
        <v>0</v>
      </c>
      <c r="J253" s="27" t="e">
        <f t="shared" si="7"/>
        <v>#DIV/0!</v>
      </c>
      <c r="K253" s="29" t="e">
        <f>J253*normenblad!$B$20</f>
        <v>#DIV/0!</v>
      </c>
      <c r="L253" s="1"/>
      <c r="M253" s="1"/>
      <c r="N253" s="1"/>
      <c r="O253" s="1"/>
    </row>
    <row r="254" spans="1:15" x14ac:dyDescent="0.3">
      <c r="A254" s="30" t="s">
        <v>131</v>
      </c>
      <c r="B254" s="30">
        <v>0</v>
      </c>
      <c r="C254" s="26" t="s">
        <v>203</v>
      </c>
      <c r="D254" s="26" t="s">
        <v>225</v>
      </c>
      <c r="E254" s="26" t="s">
        <v>43</v>
      </c>
      <c r="F254" s="27">
        <v>20.170000000000002</v>
      </c>
      <c r="G254" s="28" t="s">
        <v>475</v>
      </c>
      <c r="H254" s="28">
        <v>210</v>
      </c>
      <c r="I254" s="26">
        <f>VLOOKUP(G254,normenblad!$B$8:$C$18,2,FALSE)</f>
        <v>0</v>
      </c>
      <c r="J254" s="27" t="e">
        <f t="shared" si="7"/>
        <v>#DIV/0!</v>
      </c>
      <c r="K254" s="29" t="e">
        <f>J254*normenblad!$B$20</f>
        <v>#DIV/0!</v>
      </c>
      <c r="L254" s="1"/>
      <c r="M254" s="1"/>
      <c r="N254" s="1"/>
      <c r="O254" s="1"/>
    </row>
    <row r="255" spans="1:15" x14ac:dyDescent="0.3">
      <c r="A255" s="30" t="s">
        <v>131</v>
      </c>
      <c r="B255" s="30">
        <v>0</v>
      </c>
      <c r="C255" s="26" t="s">
        <v>204</v>
      </c>
      <c r="D255" s="26" t="s">
        <v>276</v>
      </c>
      <c r="E255" s="26" t="s">
        <v>43</v>
      </c>
      <c r="F255" s="27">
        <v>15.93</v>
      </c>
      <c r="G255" s="28" t="s">
        <v>469</v>
      </c>
      <c r="H255" s="28">
        <v>210</v>
      </c>
      <c r="I255" s="26">
        <f>VLOOKUP(G255,normenblad!$B$8:$C$18,2,FALSE)</f>
        <v>0</v>
      </c>
      <c r="J255" s="27" t="e">
        <f t="shared" si="7"/>
        <v>#DIV/0!</v>
      </c>
      <c r="K255" s="29" t="e">
        <f>J255*normenblad!$B$20</f>
        <v>#DIV/0!</v>
      </c>
      <c r="L255" s="1"/>
      <c r="M255" s="1"/>
      <c r="N255" s="1"/>
      <c r="O255" s="1"/>
    </row>
    <row r="256" spans="1:15" x14ac:dyDescent="0.3">
      <c r="A256" s="30" t="s">
        <v>131</v>
      </c>
      <c r="B256" s="30">
        <v>0</v>
      </c>
      <c r="C256" s="26" t="s">
        <v>205</v>
      </c>
      <c r="D256" s="26" t="s">
        <v>277</v>
      </c>
      <c r="E256" s="26" t="s">
        <v>43</v>
      </c>
      <c r="F256" s="27">
        <v>82.39</v>
      </c>
      <c r="G256" s="28" t="s">
        <v>475</v>
      </c>
      <c r="H256" s="28">
        <v>210</v>
      </c>
      <c r="I256" s="26">
        <f>VLOOKUP(G256,normenblad!$B$8:$C$18,2,FALSE)</f>
        <v>0</v>
      </c>
      <c r="J256" s="27" t="e">
        <f t="shared" si="7"/>
        <v>#DIV/0!</v>
      </c>
      <c r="K256" s="29" t="e">
        <f>J256*normenblad!$B$20</f>
        <v>#DIV/0!</v>
      </c>
      <c r="L256" s="1"/>
      <c r="M256" s="1"/>
      <c r="N256" s="1"/>
      <c r="O256" s="1"/>
    </row>
    <row r="257" spans="1:15" x14ac:dyDescent="0.3">
      <c r="A257" s="30" t="s">
        <v>131</v>
      </c>
      <c r="B257" s="30">
        <v>0</v>
      </c>
      <c r="C257" s="26" t="s">
        <v>206</v>
      </c>
      <c r="D257" s="26" t="s">
        <v>278</v>
      </c>
      <c r="E257" s="26" t="s">
        <v>43</v>
      </c>
      <c r="F257" s="27">
        <v>73.83</v>
      </c>
      <c r="G257" s="28" t="s">
        <v>469</v>
      </c>
      <c r="H257" s="28">
        <v>210</v>
      </c>
      <c r="I257" s="26">
        <f>VLOOKUP(G257,normenblad!$B$8:$C$18,2,FALSE)</f>
        <v>0</v>
      </c>
      <c r="J257" s="27" t="e">
        <f t="shared" si="7"/>
        <v>#DIV/0!</v>
      </c>
      <c r="K257" s="29" t="e">
        <f>J257*normenblad!$B$20</f>
        <v>#DIV/0!</v>
      </c>
      <c r="L257" s="1"/>
      <c r="M257" s="1"/>
      <c r="N257" s="1"/>
      <c r="O257" s="1"/>
    </row>
    <row r="258" spans="1:15" x14ac:dyDescent="0.3">
      <c r="A258" s="30" t="s">
        <v>131</v>
      </c>
      <c r="B258" s="30">
        <v>0</v>
      </c>
      <c r="C258" s="26" t="s">
        <v>207</v>
      </c>
      <c r="D258" s="26" t="s">
        <v>87</v>
      </c>
      <c r="E258" s="26" t="s">
        <v>43</v>
      </c>
      <c r="F258" s="27">
        <v>49.14</v>
      </c>
      <c r="G258" s="28" t="s">
        <v>469</v>
      </c>
      <c r="H258" s="28">
        <v>210</v>
      </c>
      <c r="I258" s="26">
        <f>VLOOKUP(G258,normenblad!$B$8:$C$18,2,FALSE)</f>
        <v>0</v>
      </c>
      <c r="J258" s="27" t="e">
        <f t="shared" si="7"/>
        <v>#DIV/0!</v>
      </c>
      <c r="K258" s="29" t="e">
        <f>J258*normenblad!$B$20</f>
        <v>#DIV/0!</v>
      </c>
      <c r="L258" s="1"/>
      <c r="M258" s="1"/>
      <c r="N258" s="1"/>
      <c r="O258" s="1"/>
    </row>
    <row r="259" spans="1:15" x14ac:dyDescent="0.3">
      <c r="A259" s="30" t="s">
        <v>131</v>
      </c>
      <c r="B259" s="30">
        <v>0</v>
      </c>
      <c r="C259" s="26" t="s">
        <v>208</v>
      </c>
      <c r="D259" s="26" t="s">
        <v>226</v>
      </c>
      <c r="E259" s="26" t="s">
        <v>43</v>
      </c>
      <c r="F259" s="27">
        <v>73.87</v>
      </c>
      <c r="G259" s="28" t="s">
        <v>460</v>
      </c>
      <c r="H259" s="28">
        <v>210</v>
      </c>
      <c r="I259" s="26">
        <f>VLOOKUP(G259,normenblad!$B$8:$C$18,2,FALSE)</f>
        <v>0</v>
      </c>
      <c r="J259" s="27" t="e">
        <f t="shared" si="7"/>
        <v>#DIV/0!</v>
      </c>
      <c r="K259" s="29" t="e">
        <f>J259*normenblad!$B$20</f>
        <v>#DIV/0!</v>
      </c>
      <c r="L259" s="1"/>
      <c r="M259" s="1"/>
      <c r="N259" s="1"/>
      <c r="O259" s="1"/>
    </row>
    <row r="260" spans="1:15" x14ac:dyDescent="0.3">
      <c r="A260" s="30" t="s">
        <v>131</v>
      </c>
      <c r="B260" s="30">
        <v>0</v>
      </c>
      <c r="C260" s="26" t="s">
        <v>209</v>
      </c>
      <c r="D260" s="26" t="s">
        <v>279</v>
      </c>
      <c r="E260" s="26" t="s">
        <v>43</v>
      </c>
      <c r="F260" s="27">
        <v>55.49</v>
      </c>
      <c r="G260" s="28" t="s">
        <v>469</v>
      </c>
      <c r="H260" s="28">
        <v>210</v>
      </c>
      <c r="I260" s="26">
        <f>VLOOKUP(G260,normenblad!$B$8:$C$18,2,FALSE)</f>
        <v>0</v>
      </c>
      <c r="J260" s="27" t="e">
        <f t="shared" si="7"/>
        <v>#DIV/0!</v>
      </c>
      <c r="K260" s="29" t="e">
        <f>J260*normenblad!$B$20</f>
        <v>#DIV/0!</v>
      </c>
      <c r="L260" s="1"/>
      <c r="M260" s="1"/>
      <c r="N260" s="1"/>
      <c r="O260" s="1"/>
    </row>
    <row r="261" spans="1:15" x14ac:dyDescent="0.3">
      <c r="A261" s="30" t="s">
        <v>131</v>
      </c>
      <c r="B261" s="30">
        <v>0</v>
      </c>
      <c r="C261" s="26" t="s">
        <v>210</v>
      </c>
      <c r="D261" s="26" t="s">
        <v>280</v>
      </c>
      <c r="E261" s="26" t="s">
        <v>43</v>
      </c>
      <c r="F261" s="27">
        <v>49.9</v>
      </c>
      <c r="G261" s="28" t="s">
        <v>469</v>
      </c>
      <c r="H261" s="28">
        <v>210</v>
      </c>
      <c r="I261" s="26">
        <f>VLOOKUP(G261,normenblad!$B$8:$C$18,2,FALSE)</f>
        <v>0</v>
      </c>
      <c r="J261" s="27" t="e">
        <f t="shared" si="7"/>
        <v>#DIV/0!</v>
      </c>
      <c r="K261" s="29" t="e">
        <f>J261*normenblad!$B$20</f>
        <v>#DIV/0!</v>
      </c>
      <c r="L261" s="1"/>
      <c r="M261" s="1"/>
      <c r="N261" s="1"/>
      <c r="O261" s="1"/>
    </row>
    <row r="262" spans="1:15" x14ac:dyDescent="0.3">
      <c r="A262" s="30" t="s">
        <v>131</v>
      </c>
      <c r="B262" s="30">
        <v>0</v>
      </c>
      <c r="C262" s="26" t="s">
        <v>211</v>
      </c>
      <c r="D262" s="26" t="s">
        <v>281</v>
      </c>
      <c r="E262" s="26" t="s">
        <v>43</v>
      </c>
      <c r="F262" s="27">
        <v>37.340000000000003</v>
      </c>
      <c r="G262" s="28" t="s">
        <v>475</v>
      </c>
      <c r="H262" s="28">
        <v>210</v>
      </c>
      <c r="I262" s="26">
        <f>VLOOKUP(G262,normenblad!$B$8:$C$18,2,FALSE)</f>
        <v>0</v>
      </c>
      <c r="J262" s="27" t="e">
        <f t="shared" si="7"/>
        <v>#DIV/0!</v>
      </c>
      <c r="K262" s="29" t="e">
        <f>J262*normenblad!$B$20</f>
        <v>#DIV/0!</v>
      </c>
      <c r="L262" s="1"/>
      <c r="M262" s="1"/>
      <c r="N262" s="1"/>
      <c r="O262" s="1"/>
    </row>
    <row r="263" spans="1:15" x14ac:dyDescent="0.3">
      <c r="A263" s="30" t="s">
        <v>131</v>
      </c>
      <c r="B263" s="30">
        <v>0</v>
      </c>
      <c r="C263" s="26" t="s">
        <v>212</v>
      </c>
      <c r="D263" s="26" t="s">
        <v>282</v>
      </c>
      <c r="E263" s="26" t="s">
        <v>43</v>
      </c>
      <c r="F263" s="27">
        <v>43.2</v>
      </c>
      <c r="G263" s="28" t="s">
        <v>469</v>
      </c>
      <c r="H263" s="28">
        <v>210</v>
      </c>
      <c r="I263" s="26">
        <f>VLOOKUP(G263,normenblad!$B$8:$C$18,2,FALSE)</f>
        <v>0</v>
      </c>
      <c r="J263" s="27" t="e">
        <f t="shared" si="7"/>
        <v>#DIV/0!</v>
      </c>
      <c r="K263" s="29" t="e">
        <f>J263*normenblad!$B$20</f>
        <v>#DIV/0!</v>
      </c>
      <c r="L263" s="1"/>
      <c r="M263" s="1"/>
      <c r="N263" s="1"/>
      <c r="O263" s="1"/>
    </row>
    <row r="264" spans="1:15" x14ac:dyDescent="0.3">
      <c r="A264" s="30" t="s">
        <v>131</v>
      </c>
      <c r="B264" s="30">
        <v>0</v>
      </c>
      <c r="C264" s="26" t="s">
        <v>213</v>
      </c>
      <c r="D264" s="26" t="s">
        <v>248</v>
      </c>
      <c r="E264" s="26" t="s">
        <v>43</v>
      </c>
      <c r="F264" s="27">
        <v>7.97</v>
      </c>
      <c r="G264" s="28" t="s">
        <v>487</v>
      </c>
      <c r="H264" s="28">
        <v>210</v>
      </c>
      <c r="I264" s="26">
        <f>VLOOKUP(G264,normenblad!$B$8:$C$18,2,FALSE)</f>
        <v>0</v>
      </c>
      <c r="J264" s="27" t="e">
        <f t="shared" si="7"/>
        <v>#DIV/0!</v>
      </c>
      <c r="K264" s="29" t="e">
        <f>J264*normenblad!$B$20</f>
        <v>#DIV/0!</v>
      </c>
      <c r="L264" s="1"/>
      <c r="M264" s="1"/>
      <c r="N264" s="1"/>
      <c r="O264" s="1"/>
    </row>
    <row r="265" spans="1:15" x14ac:dyDescent="0.3">
      <c r="A265" s="30" t="s">
        <v>131</v>
      </c>
      <c r="B265" s="30">
        <v>0</v>
      </c>
      <c r="C265" s="26" t="s">
        <v>214</v>
      </c>
      <c r="D265" s="26" t="s">
        <v>283</v>
      </c>
      <c r="E265" s="26" t="s">
        <v>45</v>
      </c>
      <c r="F265" s="27">
        <v>56.1</v>
      </c>
      <c r="G265" s="28" t="s">
        <v>487</v>
      </c>
      <c r="H265" s="28">
        <v>210</v>
      </c>
      <c r="I265" s="26">
        <f>VLOOKUP(G265,normenblad!$B$8:$C$18,2,FALSE)</f>
        <v>0</v>
      </c>
      <c r="J265" s="27" t="e">
        <f t="shared" si="7"/>
        <v>#DIV/0!</v>
      </c>
      <c r="K265" s="29" t="e">
        <f>J265*normenblad!$B$20</f>
        <v>#DIV/0!</v>
      </c>
      <c r="L265" s="1"/>
      <c r="M265" s="1"/>
      <c r="N265" s="1"/>
      <c r="O265" s="1"/>
    </row>
    <row r="266" spans="1:15" x14ac:dyDescent="0.3">
      <c r="A266" s="30" t="s">
        <v>131</v>
      </c>
      <c r="B266" s="30">
        <v>0</v>
      </c>
      <c r="C266" s="26" t="s">
        <v>215</v>
      </c>
      <c r="D266" s="26" t="s">
        <v>284</v>
      </c>
      <c r="E266" s="26"/>
      <c r="F266" s="27">
        <v>28.1</v>
      </c>
      <c r="G266" s="28" t="s">
        <v>475</v>
      </c>
      <c r="H266" s="28">
        <v>210</v>
      </c>
      <c r="I266" s="26">
        <f>VLOOKUP(G266,normenblad!$B$8:$C$18,2,FALSE)</f>
        <v>0</v>
      </c>
      <c r="J266" s="27" t="e">
        <f t="shared" si="7"/>
        <v>#DIV/0!</v>
      </c>
      <c r="K266" s="29" t="e">
        <f>J266*normenblad!$B$20</f>
        <v>#DIV/0!</v>
      </c>
      <c r="L266" s="1"/>
      <c r="M266" s="1"/>
      <c r="N266" s="1"/>
      <c r="O266" s="1"/>
    </row>
    <row r="267" spans="1:15" x14ac:dyDescent="0.3">
      <c r="A267" s="30" t="s">
        <v>131</v>
      </c>
      <c r="B267" s="30">
        <v>0</v>
      </c>
      <c r="C267" s="26" t="s">
        <v>216</v>
      </c>
      <c r="D267" s="26" t="s">
        <v>285</v>
      </c>
      <c r="E267" s="26"/>
      <c r="F267" s="27">
        <v>36.1</v>
      </c>
      <c r="G267" s="28" t="s">
        <v>475</v>
      </c>
      <c r="H267" s="28">
        <v>210</v>
      </c>
      <c r="I267" s="26">
        <f>VLOOKUP(G267,normenblad!$B$8:$C$18,2,FALSE)</f>
        <v>0</v>
      </c>
      <c r="J267" s="27" t="e">
        <f t="shared" si="7"/>
        <v>#DIV/0!</v>
      </c>
      <c r="K267" s="29" t="e">
        <f>J267*normenblad!$B$20</f>
        <v>#DIV/0!</v>
      </c>
      <c r="L267" s="1"/>
      <c r="M267" s="1"/>
      <c r="N267" s="1"/>
      <c r="O267" s="1"/>
    </row>
    <row r="268" spans="1:15" ht="23.4" customHeight="1" x14ac:dyDescent="0.3">
      <c r="A268" s="30" t="s">
        <v>131</v>
      </c>
      <c r="B268" s="30">
        <v>0</v>
      </c>
      <c r="C268" s="26" t="s">
        <v>217</v>
      </c>
      <c r="D268" s="26" t="s">
        <v>286</v>
      </c>
      <c r="E268" s="26" t="s">
        <v>46</v>
      </c>
      <c r="F268" s="27">
        <v>106.57</v>
      </c>
      <c r="G268" s="28" t="s">
        <v>487</v>
      </c>
      <c r="H268" s="28">
        <v>210</v>
      </c>
      <c r="I268" s="26">
        <f>VLOOKUP(G268,normenblad!$B$8:$C$18,2,FALSE)</f>
        <v>0</v>
      </c>
      <c r="J268" s="27" t="e">
        <f t="shared" si="7"/>
        <v>#DIV/0!</v>
      </c>
      <c r="K268" s="29" t="e">
        <f>J268*normenblad!$B$20</f>
        <v>#DIV/0!</v>
      </c>
      <c r="L268" s="1"/>
      <c r="M268" s="1"/>
      <c r="N268" s="1"/>
      <c r="O268" s="1"/>
    </row>
    <row r="269" spans="1:15" x14ac:dyDescent="0.3">
      <c r="A269" s="30" t="s">
        <v>131</v>
      </c>
      <c r="B269" s="30">
        <v>0</v>
      </c>
      <c r="C269" s="26" t="s">
        <v>218</v>
      </c>
      <c r="D269" s="26" t="s">
        <v>263</v>
      </c>
      <c r="E269" s="26" t="s">
        <v>45</v>
      </c>
      <c r="F269" s="27">
        <v>12.69</v>
      </c>
      <c r="G269" s="28" t="s">
        <v>469</v>
      </c>
      <c r="H269" s="28">
        <v>210</v>
      </c>
      <c r="I269" s="26">
        <f>VLOOKUP(G269,normenblad!$B$8:$C$18,2,FALSE)</f>
        <v>0</v>
      </c>
      <c r="J269" s="27" t="e">
        <f t="shared" ref="J269:J292" si="8">F269*H269/I269</f>
        <v>#DIV/0!</v>
      </c>
      <c r="K269" s="29" t="e">
        <f>J269*normenblad!$B$20</f>
        <v>#DIV/0!</v>
      </c>
      <c r="L269" s="1"/>
      <c r="M269" s="1"/>
      <c r="N269" s="1"/>
      <c r="O269" s="1"/>
    </row>
    <row r="270" spans="1:15" x14ac:dyDescent="0.3">
      <c r="A270" s="30" t="s">
        <v>131</v>
      </c>
      <c r="B270" s="30">
        <v>0</v>
      </c>
      <c r="C270" s="26" t="s">
        <v>219</v>
      </c>
      <c r="D270" s="26" t="s">
        <v>287</v>
      </c>
      <c r="E270" s="26" t="s">
        <v>46</v>
      </c>
      <c r="F270" s="27">
        <v>18.55</v>
      </c>
      <c r="G270" s="28" t="s">
        <v>487</v>
      </c>
      <c r="H270" s="28">
        <v>210</v>
      </c>
      <c r="I270" s="26">
        <f>VLOOKUP(G270,normenblad!$B$8:$C$18,2,FALSE)</f>
        <v>0</v>
      </c>
      <c r="J270" s="27" t="e">
        <f t="shared" si="8"/>
        <v>#DIV/0!</v>
      </c>
      <c r="K270" s="29" t="e">
        <f>J270*normenblad!$B$20</f>
        <v>#DIV/0!</v>
      </c>
      <c r="L270" s="1"/>
      <c r="M270" s="1"/>
      <c r="N270" s="1"/>
      <c r="O270" s="1"/>
    </row>
    <row r="271" spans="1:15" x14ac:dyDescent="0.3">
      <c r="A271" s="30" t="s">
        <v>131</v>
      </c>
      <c r="B271" s="30">
        <v>0</v>
      </c>
      <c r="C271" s="26" t="s">
        <v>220</v>
      </c>
      <c r="D271" s="26" t="s">
        <v>288</v>
      </c>
      <c r="E271" s="26" t="s">
        <v>45</v>
      </c>
      <c r="F271" s="27">
        <v>13.71</v>
      </c>
      <c r="G271" s="28" t="s">
        <v>481</v>
      </c>
      <c r="H271" s="28">
        <v>210</v>
      </c>
      <c r="I271" s="26">
        <f>VLOOKUP(G271,normenblad!$B$8:$C$18,2,FALSE)</f>
        <v>0</v>
      </c>
      <c r="J271" s="27" t="e">
        <f t="shared" si="8"/>
        <v>#DIV/0!</v>
      </c>
      <c r="K271" s="29" t="e">
        <f>J271*normenblad!$B$20</f>
        <v>#DIV/0!</v>
      </c>
      <c r="L271" s="1"/>
      <c r="M271" s="1"/>
      <c r="N271" s="1"/>
      <c r="O271" s="1"/>
    </row>
    <row r="272" spans="1:15" x14ac:dyDescent="0.3">
      <c r="A272" s="30" t="s">
        <v>131</v>
      </c>
      <c r="B272" s="30">
        <v>0</v>
      </c>
      <c r="C272" s="26" t="s">
        <v>221</v>
      </c>
      <c r="D272" s="26" t="s">
        <v>289</v>
      </c>
      <c r="E272" s="26" t="s">
        <v>45</v>
      </c>
      <c r="F272" s="27">
        <v>13.78</v>
      </c>
      <c r="G272" s="28" t="s">
        <v>481</v>
      </c>
      <c r="H272" s="28">
        <v>210</v>
      </c>
      <c r="I272" s="26">
        <f>VLOOKUP(G272,normenblad!$B$8:$C$18,2,FALSE)</f>
        <v>0</v>
      </c>
      <c r="J272" s="27" t="e">
        <f t="shared" si="8"/>
        <v>#DIV/0!</v>
      </c>
      <c r="K272" s="29" t="e">
        <f>J272*normenblad!$B$20</f>
        <v>#DIV/0!</v>
      </c>
      <c r="L272" s="1"/>
      <c r="M272" s="1"/>
      <c r="N272" s="1"/>
      <c r="O272" s="1"/>
    </row>
    <row r="273" spans="1:15" x14ac:dyDescent="0.3">
      <c r="A273" s="30" t="s">
        <v>131</v>
      </c>
      <c r="B273" s="30">
        <v>0</v>
      </c>
      <c r="C273" s="26" t="s">
        <v>47</v>
      </c>
      <c r="D273" s="26" t="s">
        <v>290</v>
      </c>
      <c r="E273" s="27" t="s">
        <v>46</v>
      </c>
      <c r="F273" s="27">
        <v>61.28</v>
      </c>
      <c r="G273" s="28" t="s">
        <v>487</v>
      </c>
      <c r="H273" s="28">
        <v>210</v>
      </c>
      <c r="I273" s="26">
        <f>VLOOKUP(G273,normenblad!$B$8:$C$18,2,FALSE)</f>
        <v>0</v>
      </c>
      <c r="J273" s="27" t="e">
        <f t="shared" si="8"/>
        <v>#DIV/0!</v>
      </c>
      <c r="K273" s="29" t="e">
        <f>J273*normenblad!$B$20</f>
        <v>#DIV/0!</v>
      </c>
      <c r="L273" s="1"/>
      <c r="M273" s="1"/>
      <c r="N273" s="1"/>
      <c r="O273" s="1"/>
    </row>
    <row r="274" spans="1:15" x14ac:dyDescent="0.3">
      <c r="A274" s="30" t="s">
        <v>131</v>
      </c>
      <c r="B274" s="30">
        <v>0</v>
      </c>
      <c r="C274" s="26"/>
      <c r="D274" s="26" t="s">
        <v>10</v>
      </c>
      <c r="E274" s="27" t="s">
        <v>251</v>
      </c>
      <c r="F274" s="27">
        <v>17.77</v>
      </c>
      <c r="G274" s="28" t="s">
        <v>457</v>
      </c>
      <c r="H274" s="28">
        <v>210</v>
      </c>
      <c r="I274" s="26">
        <f>VLOOKUP(G274,normenblad!$B$8:$C$18,2,FALSE)</f>
        <v>0</v>
      </c>
      <c r="J274" s="27" t="e">
        <f t="shared" si="8"/>
        <v>#DIV/0!</v>
      </c>
      <c r="K274" s="29" t="e">
        <f>J274*normenblad!$B$20</f>
        <v>#DIV/0!</v>
      </c>
      <c r="L274" s="1"/>
      <c r="M274" s="1"/>
      <c r="N274" s="1"/>
      <c r="O274" s="1"/>
    </row>
    <row r="275" spans="1:15" x14ac:dyDescent="0.3">
      <c r="A275" s="30" t="s">
        <v>131</v>
      </c>
      <c r="B275" s="30">
        <v>0</v>
      </c>
      <c r="C275" s="26">
        <v>910</v>
      </c>
      <c r="D275" s="26" t="s">
        <v>48</v>
      </c>
      <c r="E275" s="26" t="s">
        <v>2</v>
      </c>
      <c r="F275" s="27">
        <v>6.25</v>
      </c>
      <c r="G275" s="28" t="s">
        <v>475</v>
      </c>
      <c r="H275" s="28">
        <v>210</v>
      </c>
      <c r="I275" s="26">
        <f>VLOOKUP(G275,normenblad!$B$8:$C$18,2,FALSE)</f>
        <v>0</v>
      </c>
      <c r="J275" s="27" t="e">
        <f t="shared" si="8"/>
        <v>#DIV/0!</v>
      </c>
      <c r="K275" s="29" t="e">
        <f>J275*normenblad!$B$20</f>
        <v>#DIV/0!</v>
      </c>
      <c r="L275" s="1"/>
      <c r="M275" s="1"/>
      <c r="N275" s="1"/>
      <c r="O275" s="1"/>
    </row>
    <row r="276" spans="1:15" x14ac:dyDescent="0.3">
      <c r="A276" s="30" t="s">
        <v>131</v>
      </c>
      <c r="B276" s="30">
        <v>0</v>
      </c>
      <c r="C276" s="26">
        <v>911</v>
      </c>
      <c r="D276" s="26" t="s">
        <v>49</v>
      </c>
      <c r="E276" s="26" t="s">
        <v>2</v>
      </c>
      <c r="F276" s="27">
        <v>25.07</v>
      </c>
      <c r="G276" s="28" t="s">
        <v>481</v>
      </c>
      <c r="H276" s="28">
        <v>210</v>
      </c>
      <c r="I276" s="26">
        <f>VLOOKUP(G276,normenblad!$B$8:$C$18,2,FALSE)</f>
        <v>0</v>
      </c>
      <c r="J276" s="27" t="e">
        <f t="shared" si="8"/>
        <v>#DIV/0!</v>
      </c>
      <c r="K276" s="29" t="e">
        <f>J276*normenblad!$B$20</f>
        <v>#DIV/0!</v>
      </c>
      <c r="L276" s="1"/>
      <c r="M276" s="1"/>
      <c r="N276" s="1"/>
      <c r="O276" s="1"/>
    </row>
    <row r="277" spans="1:15" x14ac:dyDescent="0.3">
      <c r="A277" s="30" t="s">
        <v>131</v>
      </c>
      <c r="B277" s="30">
        <v>0</v>
      </c>
      <c r="C277" s="26" t="s">
        <v>50</v>
      </c>
      <c r="D277" s="26" t="s">
        <v>12</v>
      </c>
      <c r="E277" s="26" t="s">
        <v>2</v>
      </c>
      <c r="F277" s="27">
        <v>1.19</v>
      </c>
      <c r="G277" s="28">
        <v>8</v>
      </c>
      <c r="H277" s="28">
        <v>210</v>
      </c>
      <c r="I277" s="26">
        <f>VLOOKUP(G277,normenblad!$B$8:$C$18,2,FALSE)</f>
        <v>0</v>
      </c>
      <c r="J277" s="27" t="e">
        <f t="shared" si="8"/>
        <v>#DIV/0!</v>
      </c>
      <c r="K277" s="29" t="e">
        <f>J277*normenblad!$B$20</f>
        <v>#DIV/0!</v>
      </c>
      <c r="L277" s="1"/>
      <c r="M277" s="1"/>
      <c r="N277" s="1"/>
      <c r="O277" s="1"/>
    </row>
    <row r="278" spans="1:15" x14ac:dyDescent="0.3">
      <c r="A278" s="30" t="s">
        <v>131</v>
      </c>
      <c r="B278" s="30">
        <v>0</v>
      </c>
      <c r="C278" s="26">
        <v>5013</v>
      </c>
      <c r="D278" s="26" t="s">
        <v>51</v>
      </c>
      <c r="E278" s="26" t="s">
        <v>2</v>
      </c>
      <c r="F278" s="27">
        <v>11.47</v>
      </c>
      <c r="G278" s="28">
        <v>8</v>
      </c>
      <c r="H278" s="28">
        <v>210</v>
      </c>
      <c r="I278" s="26">
        <f>VLOOKUP(G278,normenblad!$B$8:$C$18,2,FALSE)</f>
        <v>0</v>
      </c>
      <c r="J278" s="27" t="e">
        <f t="shared" si="8"/>
        <v>#DIV/0!</v>
      </c>
      <c r="K278" s="29" t="e">
        <f>J278*normenblad!$B$20</f>
        <v>#DIV/0!</v>
      </c>
      <c r="L278" s="1"/>
      <c r="M278" s="1"/>
      <c r="N278" s="1"/>
      <c r="O278" s="1"/>
    </row>
    <row r="279" spans="1:15" x14ac:dyDescent="0.3">
      <c r="A279" s="30" t="s">
        <v>131</v>
      </c>
      <c r="B279" s="30">
        <v>0</v>
      </c>
      <c r="C279" s="26">
        <v>914</v>
      </c>
      <c r="D279" s="26" t="s">
        <v>51</v>
      </c>
      <c r="E279" s="26" t="s">
        <v>2</v>
      </c>
      <c r="F279" s="27">
        <v>11.39</v>
      </c>
      <c r="G279" s="28">
        <v>8</v>
      </c>
      <c r="H279" s="28">
        <v>210</v>
      </c>
      <c r="I279" s="26">
        <f>VLOOKUP(G279,normenblad!$B$8:$C$18,2,FALSE)</f>
        <v>0</v>
      </c>
      <c r="J279" s="27" t="e">
        <f t="shared" si="8"/>
        <v>#DIV/0!</v>
      </c>
      <c r="K279" s="29" t="e">
        <f>J279*normenblad!$B$20</f>
        <v>#DIV/0!</v>
      </c>
      <c r="L279" s="1"/>
      <c r="M279" s="1"/>
      <c r="N279" s="1"/>
      <c r="O279" s="1"/>
    </row>
    <row r="280" spans="1:15" x14ac:dyDescent="0.3">
      <c r="A280" s="30" t="s">
        <v>131</v>
      </c>
      <c r="B280" s="30">
        <v>0</v>
      </c>
      <c r="C280" s="26" t="s">
        <v>52</v>
      </c>
      <c r="D280" s="26" t="s">
        <v>53</v>
      </c>
      <c r="E280" s="26" t="s">
        <v>2</v>
      </c>
      <c r="F280" s="27">
        <v>25.07</v>
      </c>
      <c r="G280" s="28" t="s">
        <v>481</v>
      </c>
      <c r="H280" s="28">
        <v>210</v>
      </c>
      <c r="I280" s="26">
        <f>VLOOKUP(G280,normenblad!$B$8:$C$18,2,FALSE)</f>
        <v>0</v>
      </c>
      <c r="J280" s="27" t="e">
        <f t="shared" si="8"/>
        <v>#DIV/0!</v>
      </c>
      <c r="K280" s="29" t="e">
        <f>J280*normenblad!$B$20</f>
        <v>#DIV/0!</v>
      </c>
      <c r="L280" s="1"/>
      <c r="M280" s="1"/>
      <c r="N280" s="1"/>
      <c r="O280" s="1"/>
    </row>
    <row r="281" spans="1:15" x14ac:dyDescent="0.3">
      <c r="A281" s="30" t="s">
        <v>131</v>
      </c>
      <c r="B281" s="30">
        <v>0</v>
      </c>
      <c r="C281" s="26">
        <v>916</v>
      </c>
      <c r="D281" s="26" t="s">
        <v>12</v>
      </c>
      <c r="E281" s="26" t="s">
        <v>2</v>
      </c>
      <c r="F281" s="27">
        <v>1.19</v>
      </c>
      <c r="G281" s="28">
        <v>8</v>
      </c>
      <c r="H281" s="28">
        <v>210</v>
      </c>
      <c r="I281" s="26">
        <f>VLOOKUP(G281,normenblad!$B$8:$C$18,2,FALSE)</f>
        <v>0</v>
      </c>
      <c r="J281" s="27" t="e">
        <f t="shared" si="8"/>
        <v>#DIV/0!</v>
      </c>
      <c r="K281" s="29" t="e">
        <f>J281*normenblad!$B$20</f>
        <v>#DIV/0!</v>
      </c>
      <c r="L281" s="1"/>
      <c r="M281" s="1"/>
      <c r="N281" s="1"/>
      <c r="O281" s="1"/>
    </row>
    <row r="282" spans="1:15" x14ac:dyDescent="0.3">
      <c r="A282" s="30" t="s">
        <v>131</v>
      </c>
      <c r="B282" s="30">
        <v>0</v>
      </c>
      <c r="C282" s="26">
        <v>5017</v>
      </c>
      <c r="D282" s="26" t="s">
        <v>12</v>
      </c>
      <c r="E282" s="26" t="s">
        <v>2</v>
      </c>
      <c r="F282" s="27">
        <v>1.19</v>
      </c>
      <c r="G282" s="28">
        <v>8</v>
      </c>
      <c r="H282" s="28">
        <v>210</v>
      </c>
      <c r="I282" s="26">
        <f>VLOOKUP(G282,normenblad!$B$8:$C$18,2,FALSE)</f>
        <v>0</v>
      </c>
      <c r="J282" s="27" t="e">
        <f t="shared" si="8"/>
        <v>#DIV/0!</v>
      </c>
      <c r="K282" s="29" t="e">
        <f>J282*normenblad!$B$20</f>
        <v>#DIV/0!</v>
      </c>
      <c r="L282" s="1"/>
      <c r="M282" s="1"/>
      <c r="N282" s="1"/>
      <c r="O282" s="1"/>
    </row>
    <row r="283" spans="1:15" x14ac:dyDescent="0.3">
      <c r="A283" s="30" t="s">
        <v>131</v>
      </c>
      <c r="B283" s="30">
        <v>0</v>
      </c>
      <c r="C283" s="26">
        <v>5018</v>
      </c>
      <c r="D283" s="26" t="s">
        <v>12</v>
      </c>
      <c r="E283" s="26" t="s">
        <v>2</v>
      </c>
      <c r="F283" s="27">
        <v>3.5</v>
      </c>
      <c r="G283" s="28">
        <v>8</v>
      </c>
      <c r="H283" s="28">
        <v>210</v>
      </c>
      <c r="I283" s="26">
        <f>VLOOKUP(G283,normenblad!$B$8:$C$18,2,FALSE)</f>
        <v>0</v>
      </c>
      <c r="J283" s="27" t="e">
        <f t="shared" si="8"/>
        <v>#DIV/0!</v>
      </c>
      <c r="K283" s="29" t="e">
        <f>J283*normenblad!$B$20</f>
        <v>#DIV/0!</v>
      </c>
      <c r="L283" s="1"/>
      <c r="M283" s="1"/>
      <c r="N283" s="1"/>
      <c r="O283" s="1"/>
    </row>
    <row r="284" spans="1:15" x14ac:dyDescent="0.3">
      <c r="A284" s="30" t="s">
        <v>131</v>
      </c>
      <c r="B284" s="30">
        <v>0</v>
      </c>
      <c r="C284" s="26">
        <v>919</v>
      </c>
      <c r="D284" s="26" t="s">
        <v>12</v>
      </c>
      <c r="E284" s="26" t="s">
        <v>2</v>
      </c>
      <c r="F284" s="27">
        <v>2.25</v>
      </c>
      <c r="G284" s="28">
        <v>8</v>
      </c>
      <c r="H284" s="28">
        <v>210</v>
      </c>
      <c r="I284" s="26">
        <f>VLOOKUP(G284,normenblad!$B$8:$C$18,2,FALSE)</f>
        <v>0</v>
      </c>
      <c r="J284" s="27" t="e">
        <f t="shared" si="8"/>
        <v>#DIV/0!</v>
      </c>
      <c r="K284" s="29" t="e">
        <f>J284*normenblad!$B$20</f>
        <v>#DIV/0!</v>
      </c>
      <c r="L284" s="1"/>
      <c r="M284" s="1"/>
      <c r="N284" s="1"/>
      <c r="O284" s="1"/>
    </row>
    <row r="285" spans="1:15" x14ac:dyDescent="0.3">
      <c r="A285" s="30" t="s">
        <v>131</v>
      </c>
      <c r="B285" s="30">
        <v>0</v>
      </c>
      <c r="C285" s="26" t="s">
        <v>222</v>
      </c>
      <c r="D285" s="26" t="s">
        <v>226</v>
      </c>
      <c r="E285" s="26" t="s">
        <v>2</v>
      </c>
      <c r="F285" s="27">
        <v>95.24</v>
      </c>
      <c r="G285" s="28" t="s">
        <v>460</v>
      </c>
      <c r="H285" s="28">
        <v>210</v>
      </c>
      <c r="I285" s="26">
        <f>VLOOKUP(G285,normenblad!$B$8:$C$18,2,FALSE)</f>
        <v>0</v>
      </c>
      <c r="J285" s="27" t="e">
        <f t="shared" si="8"/>
        <v>#DIV/0!</v>
      </c>
      <c r="K285" s="29" t="e">
        <f>J285*normenblad!$B$20</f>
        <v>#DIV/0!</v>
      </c>
      <c r="L285" s="1"/>
      <c r="M285" s="1"/>
      <c r="N285" s="1"/>
      <c r="O285" s="1"/>
    </row>
    <row r="286" spans="1:15" x14ac:dyDescent="0.3">
      <c r="A286" s="30" t="s">
        <v>131</v>
      </c>
      <c r="B286" s="30">
        <v>0</v>
      </c>
      <c r="C286" s="26" t="s">
        <v>54</v>
      </c>
      <c r="D286" s="26" t="s">
        <v>12</v>
      </c>
      <c r="E286" s="26" t="s">
        <v>2</v>
      </c>
      <c r="F286" s="27">
        <v>1.18</v>
      </c>
      <c r="G286" s="28">
        <v>8</v>
      </c>
      <c r="H286" s="28">
        <v>210</v>
      </c>
      <c r="I286" s="26">
        <f>VLOOKUP(G286,normenblad!$B$8:$C$18,2,FALSE)</f>
        <v>0</v>
      </c>
      <c r="J286" s="27" t="e">
        <f t="shared" si="8"/>
        <v>#DIV/0!</v>
      </c>
      <c r="K286" s="29" t="e">
        <f>J286*normenblad!$B$20</f>
        <v>#DIV/0!</v>
      </c>
      <c r="L286" s="1"/>
      <c r="M286" s="1"/>
      <c r="N286" s="1"/>
      <c r="O286" s="1"/>
    </row>
    <row r="287" spans="1:15" x14ac:dyDescent="0.3">
      <c r="A287" s="30" t="s">
        <v>131</v>
      </c>
      <c r="B287" s="30">
        <v>0</v>
      </c>
      <c r="C287" s="26">
        <v>5021</v>
      </c>
      <c r="D287" s="26" t="s">
        <v>49</v>
      </c>
      <c r="E287" s="26" t="s">
        <v>2</v>
      </c>
      <c r="F287" s="27">
        <v>25.31</v>
      </c>
      <c r="G287" s="28" t="s">
        <v>481</v>
      </c>
      <c r="H287" s="28">
        <v>210</v>
      </c>
      <c r="I287" s="26">
        <f>VLOOKUP(G287,normenblad!$B$8:$C$18,2,FALSE)</f>
        <v>0</v>
      </c>
      <c r="J287" s="27" t="e">
        <f t="shared" si="8"/>
        <v>#DIV/0!</v>
      </c>
      <c r="K287" s="29" t="e">
        <f>J287*normenblad!$B$20</f>
        <v>#DIV/0!</v>
      </c>
      <c r="L287" s="1"/>
      <c r="M287" s="1"/>
      <c r="N287" s="1"/>
      <c r="O287" s="1"/>
    </row>
    <row r="288" spans="1:15" x14ac:dyDescent="0.3">
      <c r="A288" s="30" t="s">
        <v>131</v>
      </c>
      <c r="B288" s="30">
        <v>0</v>
      </c>
      <c r="C288" s="26" t="s">
        <v>55</v>
      </c>
      <c r="D288" s="26" t="s">
        <v>51</v>
      </c>
      <c r="E288" s="26" t="s">
        <v>2</v>
      </c>
      <c r="F288" s="27">
        <v>11.47</v>
      </c>
      <c r="G288" s="28">
        <v>8</v>
      </c>
      <c r="H288" s="28">
        <v>210</v>
      </c>
      <c r="I288" s="26">
        <f>VLOOKUP(G288,normenblad!$B$8:$C$18,2,FALSE)</f>
        <v>0</v>
      </c>
      <c r="J288" s="27" t="e">
        <f t="shared" si="8"/>
        <v>#DIV/0!</v>
      </c>
      <c r="K288" s="29" t="e">
        <f>J288*normenblad!$B$20</f>
        <v>#DIV/0!</v>
      </c>
      <c r="L288" s="1"/>
      <c r="M288" s="1"/>
      <c r="N288" s="1"/>
      <c r="O288" s="1"/>
    </row>
    <row r="289" spans="1:15" x14ac:dyDescent="0.3">
      <c r="A289" s="30" t="s">
        <v>131</v>
      </c>
      <c r="B289" s="30">
        <v>0</v>
      </c>
      <c r="C289" s="26" t="s">
        <v>56</v>
      </c>
      <c r="D289" s="26" t="s">
        <v>12</v>
      </c>
      <c r="E289" s="26" t="s">
        <v>2</v>
      </c>
      <c r="F289" s="27">
        <v>1.18</v>
      </c>
      <c r="G289" s="28">
        <v>8</v>
      </c>
      <c r="H289" s="28">
        <v>210</v>
      </c>
      <c r="I289" s="26">
        <f>VLOOKUP(G289,normenblad!$B$8:$C$18,2,FALSE)</f>
        <v>0</v>
      </c>
      <c r="J289" s="27" t="e">
        <f t="shared" si="8"/>
        <v>#DIV/0!</v>
      </c>
      <c r="K289" s="29" t="e">
        <f>J289*normenblad!$B$20</f>
        <v>#DIV/0!</v>
      </c>
      <c r="L289" s="1"/>
      <c r="M289" s="1"/>
      <c r="N289" s="1"/>
      <c r="O289" s="1"/>
    </row>
    <row r="290" spans="1:15" x14ac:dyDescent="0.3">
      <c r="A290" s="30" t="s">
        <v>131</v>
      </c>
      <c r="B290" s="30">
        <v>0</v>
      </c>
      <c r="C290" s="26">
        <v>5024</v>
      </c>
      <c r="D290" s="26" t="s">
        <v>51</v>
      </c>
      <c r="E290" s="26" t="s">
        <v>2</v>
      </c>
      <c r="F290" s="27">
        <v>11.39</v>
      </c>
      <c r="G290" s="28">
        <v>8</v>
      </c>
      <c r="H290" s="28">
        <v>210</v>
      </c>
      <c r="I290" s="26">
        <f>VLOOKUP(G290,normenblad!$B$8:$C$18,2,FALSE)</f>
        <v>0</v>
      </c>
      <c r="J290" s="27" t="e">
        <f t="shared" si="8"/>
        <v>#DIV/0!</v>
      </c>
      <c r="K290" s="29" t="e">
        <f>J290*normenblad!$B$20</f>
        <v>#DIV/0!</v>
      </c>
      <c r="L290" s="1"/>
      <c r="M290" s="1"/>
      <c r="N290" s="1"/>
      <c r="O290" s="1"/>
    </row>
    <row r="291" spans="1:15" x14ac:dyDescent="0.3">
      <c r="A291" s="30" t="s">
        <v>131</v>
      </c>
      <c r="B291" s="30">
        <v>0</v>
      </c>
      <c r="C291" s="26" t="s">
        <v>57</v>
      </c>
      <c r="D291" s="26" t="s">
        <v>53</v>
      </c>
      <c r="E291" s="26" t="s">
        <v>2</v>
      </c>
      <c r="F291" s="27">
        <v>25.07</v>
      </c>
      <c r="G291" s="28" t="s">
        <v>481</v>
      </c>
      <c r="H291" s="28">
        <v>210</v>
      </c>
      <c r="I291" s="26">
        <f>VLOOKUP(G291,normenblad!$B$8:$C$18,2,FALSE)</f>
        <v>0</v>
      </c>
      <c r="J291" s="27" t="e">
        <f t="shared" si="8"/>
        <v>#DIV/0!</v>
      </c>
      <c r="K291" s="29" t="e">
        <f>J291*normenblad!$B$20</f>
        <v>#DIV/0!</v>
      </c>
      <c r="L291" s="1"/>
      <c r="M291" s="1"/>
      <c r="N291" s="1"/>
      <c r="O291" s="1"/>
    </row>
    <row r="292" spans="1:15" x14ac:dyDescent="0.3">
      <c r="A292" s="30" t="s">
        <v>131</v>
      </c>
      <c r="B292" s="30">
        <v>0</v>
      </c>
      <c r="C292" s="26" t="s">
        <v>58</v>
      </c>
      <c r="D292" s="26" t="s">
        <v>12</v>
      </c>
      <c r="E292" s="26" t="s">
        <v>2</v>
      </c>
      <c r="F292" s="27">
        <v>1.19</v>
      </c>
      <c r="G292" s="28">
        <v>8</v>
      </c>
      <c r="H292" s="28">
        <v>210</v>
      </c>
      <c r="I292" s="26">
        <f>VLOOKUP(G292,normenblad!$B$8:$C$18,2,FALSE)</f>
        <v>0</v>
      </c>
      <c r="J292" s="27" t="e">
        <f t="shared" si="8"/>
        <v>#DIV/0!</v>
      </c>
      <c r="K292" s="29" t="e">
        <f>J292*normenblad!$B$20</f>
        <v>#DIV/0!</v>
      </c>
      <c r="L292" s="1"/>
      <c r="M292" s="1"/>
      <c r="N292" s="1"/>
      <c r="O292" s="1"/>
    </row>
    <row r="293" spans="1:15" x14ac:dyDescent="0.3">
      <c r="A293" s="30" t="s">
        <v>131</v>
      </c>
      <c r="B293" s="30">
        <v>0</v>
      </c>
      <c r="C293" s="26" t="s">
        <v>59</v>
      </c>
      <c r="D293" s="26" t="s">
        <v>60</v>
      </c>
      <c r="E293" s="27"/>
      <c r="F293" s="27"/>
      <c r="G293" s="28">
        <v>14</v>
      </c>
      <c r="H293" s="28">
        <v>12</v>
      </c>
      <c r="I293" s="30"/>
      <c r="J293" s="30"/>
      <c r="K293" s="31"/>
      <c r="L293" s="1"/>
      <c r="M293" s="1"/>
      <c r="N293" s="1"/>
      <c r="O293" s="1"/>
    </row>
    <row r="294" spans="1:15" x14ac:dyDescent="0.3">
      <c r="A294" s="30" t="s">
        <v>131</v>
      </c>
      <c r="B294" s="30">
        <v>0</v>
      </c>
      <c r="C294" s="26" t="s">
        <v>223</v>
      </c>
      <c r="D294" s="26" t="s">
        <v>60</v>
      </c>
      <c r="E294" s="27"/>
      <c r="F294" s="27"/>
      <c r="G294" s="28">
        <v>14</v>
      </c>
      <c r="H294" s="28">
        <v>12</v>
      </c>
      <c r="I294" s="30"/>
      <c r="J294" s="30"/>
      <c r="K294" s="31"/>
      <c r="L294" s="1"/>
      <c r="M294" s="1"/>
      <c r="N294" s="1"/>
      <c r="O294" s="1"/>
    </row>
    <row r="295" spans="1:15" x14ac:dyDescent="0.3">
      <c r="A295" s="30" t="s">
        <v>131</v>
      </c>
      <c r="B295" s="30">
        <v>0</v>
      </c>
      <c r="C295" s="26" t="s">
        <v>61</v>
      </c>
      <c r="D295" s="26" t="s">
        <v>49</v>
      </c>
      <c r="E295" s="26" t="s">
        <v>2</v>
      </c>
      <c r="F295" s="27">
        <v>25.06</v>
      </c>
      <c r="G295" s="28" t="s">
        <v>481</v>
      </c>
      <c r="H295" s="28">
        <v>210</v>
      </c>
      <c r="I295" s="26">
        <f>VLOOKUP(G295,normenblad!$B$8:$C$18,2,FALSE)</f>
        <v>0</v>
      </c>
      <c r="J295" s="27" t="e">
        <f t="shared" ref="J295:J331" si="9">F295*H295/I295</f>
        <v>#DIV/0!</v>
      </c>
      <c r="K295" s="29" t="e">
        <f>J295*normenblad!$B$20</f>
        <v>#DIV/0!</v>
      </c>
      <c r="L295" s="1"/>
      <c r="M295" s="1"/>
      <c r="N295" s="1"/>
      <c r="O295" s="1"/>
    </row>
    <row r="296" spans="1:15" x14ac:dyDescent="0.3">
      <c r="A296" s="30" t="s">
        <v>131</v>
      </c>
      <c r="B296" s="30">
        <v>0</v>
      </c>
      <c r="C296" s="26" t="s">
        <v>62</v>
      </c>
      <c r="D296" s="26" t="s">
        <v>12</v>
      </c>
      <c r="E296" s="26" t="s">
        <v>2</v>
      </c>
      <c r="F296" s="27">
        <v>1.19</v>
      </c>
      <c r="G296" s="28">
        <v>8</v>
      </c>
      <c r="H296" s="28">
        <v>210</v>
      </c>
      <c r="I296" s="26">
        <f>VLOOKUP(G296,normenblad!$B$8:$C$18,2,FALSE)</f>
        <v>0</v>
      </c>
      <c r="J296" s="27" t="e">
        <f t="shared" si="9"/>
        <v>#DIV/0!</v>
      </c>
      <c r="K296" s="29" t="e">
        <f>J296*normenblad!$B$20</f>
        <v>#DIV/0!</v>
      </c>
      <c r="L296" s="1"/>
      <c r="M296" s="1"/>
      <c r="N296" s="1"/>
      <c r="O296" s="1"/>
    </row>
    <row r="297" spans="1:15" x14ac:dyDescent="0.3">
      <c r="A297" s="30" t="s">
        <v>131</v>
      </c>
      <c r="B297" s="30">
        <v>0</v>
      </c>
      <c r="C297" s="26">
        <v>503</v>
      </c>
      <c r="D297" s="26" t="s">
        <v>250</v>
      </c>
      <c r="E297" s="27" t="s">
        <v>21</v>
      </c>
      <c r="F297" s="27">
        <v>282</v>
      </c>
      <c r="G297" s="28" t="s">
        <v>478</v>
      </c>
      <c r="H297" s="28">
        <v>210</v>
      </c>
      <c r="I297" s="26">
        <f>VLOOKUP(G297,normenblad!$B$8:$C$18,2,FALSE)</f>
        <v>0</v>
      </c>
      <c r="J297" s="27" t="e">
        <f t="shared" si="9"/>
        <v>#DIV/0!</v>
      </c>
      <c r="K297" s="29" t="e">
        <f>J297*normenblad!$B$20</f>
        <v>#DIV/0!</v>
      </c>
      <c r="L297" s="1"/>
      <c r="M297" s="1"/>
      <c r="N297" s="1"/>
      <c r="O297" s="1"/>
    </row>
    <row r="298" spans="1:15" x14ac:dyDescent="0.3">
      <c r="A298" s="30" t="s">
        <v>131</v>
      </c>
      <c r="B298" s="30">
        <v>0</v>
      </c>
      <c r="C298" s="26" t="s">
        <v>63</v>
      </c>
      <c r="D298" s="26" t="s">
        <v>250</v>
      </c>
      <c r="E298" s="27" t="s">
        <v>21</v>
      </c>
      <c r="F298" s="27">
        <v>282</v>
      </c>
      <c r="G298" s="28" t="s">
        <v>478</v>
      </c>
      <c r="H298" s="28">
        <v>210</v>
      </c>
      <c r="I298" s="26">
        <f>VLOOKUP(G298,normenblad!$B$8:$C$18,2,FALSE)</f>
        <v>0</v>
      </c>
      <c r="J298" s="27" t="e">
        <f t="shared" si="9"/>
        <v>#DIV/0!</v>
      </c>
      <c r="K298" s="29" t="e">
        <f>J298*normenblad!$B$20</f>
        <v>#DIV/0!</v>
      </c>
      <c r="L298" s="1"/>
      <c r="M298" s="1"/>
      <c r="N298" s="1"/>
      <c r="O298" s="1"/>
    </row>
    <row r="299" spans="1:15" x14ac:dyDescent="0.3">
      <c r="A299" s="30" t="s">
        <v>131</v>
      </c>
      <c r="B299" s="30">
        <v>0</v>
      </c>
      <c r="C299" s="26">
        <v>933</v>
      </c>
      <c r="D299" s="26" t="s">
        <v>12</v>
      </c>
      <c r="E299" s="26" t="s">
        <v>2</v>
      </c>
      <c r="F299" s="27">
        <v>1.19</v>
      </c>
      <c r="G299" s="28">
        <v>8</v>
      </c>
      <c r="H299" s="28">
        <v>210</v>
      </c>
      <c r="I299" s="26">
        <f>VLOOKUP(G299,normenblad!$B$8:$C$18,2,FALSE)</f>
        <v>0</v>
      </c>
      <c r="J299" s="27" t="e">
        <f t="shared" si="9"/>
        <v>#DIV/0!</v>
      </c>
      <c r="K299" s="29" t="e">
        <f>J299*normenblad!$B$20</f>
        <v>#DIV/0!</v>
      </c>
      <c r="L299" s="1"/>
      <c r="M299" s="1"/>
      <c r="N299" s="1"/>
      <c r="O299" s="1"/>
    </row>
    <row r="300" spans="1:15" x14ac:dyDescent="0.3">
      <c r="A300" s="30" t="s">
        <v>131</v>
      </c>
      <c r="B300" s="30">
        <v>0</v>
      </c>
      <c r="C300" s="26" t="s">
        <v>64</v>
      </c>
      <c r="D300" s="26" t="s">
        <v>250</v>
      </c>
      <c r="E300" s="27" t="s">
        <v>21</v>
      </c>
      <c r="F300" s="27">
        <v>282</v>
      </c>
      <c r="G300" s="28" t="s">
        <v>478</v>
      </c>
      <c r="H300" s="28">
        <v>210</v>
      </c>
      <c r="I300" s="26">
        <f>VLOOKUP(G300,normenblad!$B$8:$C$18,2,FALSE)</f>
        <v>0</v>
      </c>
      <c r="J300" s="27" t="e">
        <f t="shared" si="9"/>
        <v>#DIV/0!</v>
      </c>
      <c r="K300" s="29" t="e">
        <f>J300*normenblad!$B$20</f>
        <v>#DIV/0!</v>
      </c>
      <c r="L300" s="1"/>
      <c r="M300" s="1"/>
      <c r="N300" s="1"/>
      <c r="O300" s="1"/>
    </row>
    <row r="301" spans="1:15" x14ac:dyDescent="0.3">
      <c r="A301" s="30" t="s">
        <v>131</v>
      </c>
      <c r="B301" s="30">
        <v>0</v>
      </c>
      <c r="C301" s="26" t="s">
        <v>65</v>
      </c>
      <c r="D301" s="26" t="s">
        <v>53</v>
      </c>
      <c r="E301" s="26" t="s">
        <v>2</v>
      </c>
      <c r="F301" s="27">
        <v>25.03</v>
      </c>
      <c r="G301" s="28" t="s">
        <v>481</v>
      </c>
      <c r="H301" s="28">
        <v>210</v>
      </c>
      <c r="I301" s="26">
        <f>VLOOKUP(G301,normenblad!$B$8:$C$18,2,FALSE)</f>
        <v>0</v>
      </c>
      <c r="J301" s="27" t="e">
        <f t="shared" si="9"/>
        <v>#DIV/0!</v>
      </c>
      <c r="K301" s="29" t="e">
        <f>J301*normenblad!$B$20</f>
        <v>#DIV/0!</v>
      </c>
      <c r="L301" s="1"/>
      <c r="M301" s="1"/>
      <c r="N301" s="1"/>
      <c r="O301" s="1"/>
    </row>
    <row r="302" spans="1:15" x14ac:dyDescent="0.3">
      <c r="A302" s="30" t="s">
        <v>131</v>
      </c>
      <c r="B302" s="30">
        <v>0</v>
      </c>
      <c r="C302" s="26" t="s">
        <v>66</v>
      </c>
      <c r="D302" s="26" t="s">
        <v>398</v>
      </c>
      <c r="E302" s="27" t="s">
        <v>21</v>
      </c>
      <c r="F302" s="27">
        <v>45</v>
      </c>
      <c r="G302" s="28" t="s">
        <v>478</v>
      </c>
      <c r="H302" s="28">
        <v>210</v>
      </c>
      <c r="I302" s="26">
        <f>VLOOKUP(G302,normenblad!$B$8:$C$18,2,FALSE)</f>
        <v>0</v>
      </c>
      <c r="J302" s="27" t="e">
        <f t="shared" si="9"/>
        <v>#DIV/0!</v>
      </c>
      <c r="K302" s="29" t="e">
        <f>J302*normenblad!$B$20</f>
        <v>#DIV/0!</v>
      </c>
      <c r="L302" s="1"/>
      <c r="M302" s="1"/>
      <c r="N302" s="1"/>
      <c r="O302" s="1"/>
    </row>
    <row r="303" spans="1:15" x14ac:dyDescent="0.3">
      <c r="A303" s="30" t="s">
        <v>131</v>
      </c>
      <c r="B303" s="30">
        <v>0</v>
      </c>
      <c r="C303" s="26" t="s">
        <v>67</v>
      </c>
      <c r="D303" s="26" t="s">
        <v>398</v>
      </c>
      <c r="E303" s="27" t="s">
        <v>21</v>
      </c>
      <c r="F303" s="27">
        <v>45</v>
      </c>
      <c r="G303" s="28" t="s">
        <v>478</v>
      </c>
      <c r="H303" s="28">
        <v>210</v>
      </c>
      <c r="I303" s="26">
        <f>VLOOKUP(G303,normenblad!$B$8:$C$18,2,FALSE)</f>
        <v>0</v>
      </c>
      <c r="J303" s="27" t="e">
        <f t="shared" si="9"/>
        <v>#DIV/0!</v>
      </c>
      <c r="K303" s="29" t="e">
        <f>J303*normenblad!$B$20</f>
        <v>#DIV/0!</v>
      </c>
      <c r="L303" s="1"/>
      <c r="M303" s="1"/>
      <c r="N303" s="1"/>
      <c r="O303" s="1"/>
    </row>
    <row r="304" spans="1:15" x14ac:dyDescent="0.3">
      <c r="A304" s="30" t="s">
        <v>131</v>
      </c>
      <c r="B304" s="30">
        <v>0</v>
      </c>
      <c r="C304" s="26" t="s">
        <v>68</v>
      </c>
      <c r="D304" s="26" t="s">
        <v>398</v>
      </c>
      <c r="E304" s="27" t="s">
        <v>21</v>
      </c>
      <c r="F304" s="27">
        <v>45</v>
      </c>
      <c r="G304" s="28" t="s">
        <v>478</v>
      </c>
      <c r="H304" s="28">
        <v>210</v>
      </c>
      <c r="I304" s="26">
        <f>VLOOKUP(G304,normenblad!$B$8:$C$18,2,FALSE)</f>
        <v>0</v>
      </c>
      <c r="J304" s="27" t="e">
        <f t="shared" si="9"/>
        <v>#DIV/0!</v>
      </c>
      <c r="K304" s="29" t="e">
        <f>J304*normenblad!$B$20</f>
        <v>#DIV/0!</v>
      </c>
      <c r="L304" s="1"/>
      <c r="M304" s="1"/>
      <c r="N304" s="1"/>
      <c r="O304" s="1"/>
    </row>
    <row r="305" spans="1:15" x14ac:dyDescent="0.3">
      <c r="A305" s="30" t="s">
        <v>131</v>
      </c>
      <c r="B305" s="30">
        <v>0</v>
      </c>
      <c r="C305" s="26">
        <v>507</v>
      </c>
      <c r="D305" s="26" t="s">
        <v>69</v>
      </c>
      <c r="E305" s="26" t="s">
        <v>2</v>
      </c>
      <c r="F305" s="27">
        <v>15</v>
      </c>
      <c r="G305" s="28" t="s">
        <v>475</v>
      </c>
      <c r="H305" s="28">
        <v>210</v>
      </c>
      <c r="I305" s="26">
        <f>VLOOKUP(G305,normenblad!$B$8:$C$18,2,FALSE)</f>
        <v>0</v>
      </c>
      <c r="J305" s="27" t="e">
        <f t="shared" si="9"/>
        <v>#DIV/0!</v>
      </c>
      <c r="K305" s="29" t="e">
        <f>J305*normenblad!$B$20</f>
        <v>#DIV/0!</v>
      </c>
      <c r="L305" s="1"/>
      <c r="M305" s="1"/>
      <c r="N305" s="1"/>
      <c r="O305" s="1"/>
    </row>
    <row r="306" spans="1:15" x14ac:dyDescent="0.3">
      <c r="A306" s="30" t="s">
        <v>131</v>
      </c>
      <c r="B306" s="30">
        <v>0</v>
      </c>
      <c r="C306" s="26">
        <v>98</v>
      </c>
      <c r="D306" s="26" t="s">
        <v>51</v>
      </c>
      <c r="E306" s="26" t="s">
        <v>2</v>
      </c>
      <c r="F306" s="27">
        <v>1.94</v>
      </c>
      <c r="G306" s="28">
        <v>8</v>
      </c>
      <c r="H306" s="28">
        <v>210</v>
      </c>
      <c r="I306" s="26">
        <f>VLOOKUP(G306,normenblad!$B$8:$C$18,2,FALSE)</f>
        <v>0</v>
      </c>
      <c r="J306" s="27" t="e">
        <f t="shared" si="9"/>
        <v>#DIV/0!</v>
      </c>
      <c r="K306" s="29" t="e">
        <f>J306*normenblad!$B$20</f>
        <v>#DIV/0!</v>
      </c>
      <c r="L306" s="1"/>
      <c r="M306" s="1"/>
      <c r="N306" s="1"/>
      <c r="O306" s="1"/>
    </row>
    <row r="307" spans="1:15" x14ac:dyDescent="0.3">
      <c r="A307" s="30" t="s">
        <v>131</v>
      </c>
      <c r="B307" s="30">
        <v>0</v>
      </c>
      <c r="C307" s="26" t="s">
        <v>70</v>
      </c>
      <c r="D307" s="26" t="s">
        <v>12</v>
      </c>
      <c r="E307" s="26" t="s">
        <v>2</v>
      </c>
      <c r="F307" s="27">
        <v>1.29</v>
      </c>
      <c r="G307" s="28">
        <v>8</v>
      </c>
      <c r="H307" s="28">
        <v>210</v>
      </c>
      <c r="I307" s="26">
        <f>VLOOKUP(G307,normenblad!$B$8:$C$18,2,FALSE)</f>
        <v>0</v>
      </c>
      <c r="J307" s="27" t="e">
        <f t="shared" si="9"/>
        <v>#DIV/0!</v>
      </c>
      <c r="K307" s="29" t="e">
        <f>J307*normenblad!$B$20</f>
        <v>#DIV/0!</v>
      </c>
      <c r="L307" s="1"/>
      <c r="M307" s="1"/>
      <c r="N307" s="1"/>
      <c r="O307" s="1"/>
    </row>
    <row r="308" spans="1:15" x14ac:dyDescent="0.3">
      <c r="A308" s="30" t="s">
        <v>131</v>
      </c>
      <c r="B308" s="30">
        <v>1</v>
      </c>
      <c r="C308" s="26" t="s">
        <v>291</v>
      </c>
      <c r="D308" s="26" t="s">
        <v>226</v>
      </c>
      <c r="E308" s="26" t="s">
        <v>43</v>
      </c>
      <c r="F308" s="27">
        <v>75.52</v>
      </c>
      <c r="G308" s="28" t="s">
        <v>460</v>
      </c>
      <c r="H308" s="28">
        <v>210</v>
      </c>
      <c r="I308" s="26">
        <f>VLOOKUP(G308,normenblad!$B$8:$C$18,2,FALSE)</f>
        <v>0</v>
      </c>
      <c r="J308" s="27" t="e">
        <f t="shared" si="9"/>
        <v>#DIV/0!</v>
      </c>
      <c r="K308" s="29" t="e">
        <f>J308*normenblad!$B$20</f>
        <v>#DIV/0!</v>
      </c>
      <c r="L308" s="1"/>
      <c r="M308" s="1"/>
      <c r="N308" s="1"/>
      <c r="O308" s="1"/>
    </row>
    <row r="309" spans="1:15" x14ac:dyDescent="0.3">
      <c r="A309" s="30" t="s">
        <v>131</v>
      </c>
      <c r="B309" s="30">
        <v>1</v>
      </c>
      <c r="C309" s="26" t="s">
        <v>292</v>
      </c>
      <c r="D309" s="26" t="s">
        <v>365</v>
      </c>
      <c r="E309" s="26" t="s">
        <v>43</v>
      </c>
      <c r="F309" s="27">
        <v>48.16</v>
      </c>
      <c r="G309" s="28" t="s">
        <v>484</v>
      </c>
      <c r="H309" s="28">
        <v>210</v>
      </c>
      <c r="I309" s="26">
        <f>VLOOKUP(G309,normenblad!$B$8:$C$18,2,FALSE)</f>
        <v>0</v>
      </c>
      <c r="J309" s="27" t="e">
        <f t="shared" si="9"/>
        <v>#DIV/0!</v>
      </c>
      <c r="K309" s="29" t="e">
        <f>J309*normenblad!$B$20</f>
        <v>#DIV/0!</v>
      </c>
      <c r="L309" s="1"/>
      <c r="M309" s="1"/>
      <c r="N309" s="1"/>
      <c r="O309" s="1"/>
    </row>
    <row r="310" spans="1:15" x14ac:dyDescent="0.3">
      <c r="A310" s="30" t="s">
        <v>131</v>
      </c>
      <c r="B310" s="30">
        <v>1</v>
      </c>
      <c r="C310" s="26" t="s">
        <v>293</v>
      </c>
      <c r="D310" s="26" t="s">
        <v>366</v>
      </c>
      <c r="E310" s="26" t="s">
        <v>43</v>
      </c>
      <c r="F310" s="27">
        <v>19.36</v>
      </c>
      <c r="G310" s="28" t="s">
        <v>475</v>
      </c>
      <c r="H310" s="28">
        <v>210</v>
      </c>
      <c r="I310" s="26">
        <f>VLOOKUP(G310,normenblad!$B$8:$C$18,2,FALSE)</f>
        <v>0</v>
      </c>
      <c r="J310" s="27" t="e">
        <f t="shared" si="9"/>
        <v>#DIV/0!</v>
      </c>
      <c r="K310" s="29" t="e">
        <f>J310*normenblad!$B$20</f>
        <v>#DIV/0!</v>
      </c>
      <c r="L310" s="1"/>
      <c r="M310" s="1"/>
      <c r="N310" s="1"/>
      <c r="O310" s="1"/>
    </row>
    <row r="311" spans="1:15" x14ac:dyDescent="0.3">
      <c r="A311" s="30" t="s">
        <v>131</v>
      </c>
      <c r="B311" s="30">
        <v>1</v>
      </c>
      <c r="C311" s="26" t="s">
        <v>315</v>
      </c>
      <c r="D311" s="26" t="s">
        <v>263</v>
      </c>
      <c r="E311" s="26" t="s">
        <v>43</v>
      </c>
      <c r="F311" s="27">
        <v>11.38</v>
      </c>
      <c r="G311" s="28" t="s">
        <v>469</v>
      </c>
      <c r="H311" s="28">
        <v>210</v>
      </c>
      <c r="I311" s="26">
        <f>VLOOKUP(G311,normenblad!$B$8:$C$18,2,FALSE)</f>
        <v>0</v>
      </c>
      <c r="J311" s="27" t="e">
        <f t="shared" si="9"/>
        <v>#DIV/0!</v>
      </c>
      <c r="K311" s="29" t="e">
        <f>J311*normenblad!$B$20</f>
        <v>#DIV/0!</v>
      </c>
      <c r="L311" s="1"/>
      <c r="M311" s="1"/>
      <c r="N311" s="1"/>
      <c r="O311" s="1"/>
    </row>
    <row r="312" spans="1:15" x14ac:dyDescent="0.3">
      <c r="A312" s="30" t="s">
        <v>131</v>
      </c>
      <c r="B312" s="30">
        <v>1</v>
      </c>
      <c r="C312" s="26" t="s">
        <v>294</v>
      </c>
      <c r="D312" s="26" t="s">
        <v>367</v>
      </c>
      <c r="E312" s="26" t="s">
        <v>43</v>
      </c>
      <c r="F312" s="27">
        <v>29.21</v>
      </c>
      <c r="G312" s="28" t="s">
        <v>475</v>
      </c>
      <c r="H312" s="28">
        <v>210</v>
      </c>
      <c r="I312" s="26">
        <f>VLOOKUP(G312,normenblad!$B$8:$C$18,2,FALSE)</f>
        <v>0</v>
      </c>
      <c r="J312" s="27" t="e">
        <f t="shared" si="9"/>
        <v>#DIV/0!</v>
      </c>
      <c r="K312" s="29" t="e">
        <f>J312*normenblad!$B$20</f>
        <v>#DIV/0!</v>
      </c>
      <c r="L312" s="1"/>
      <c r="M312" s="1"/>
      <c r="N312" s="1"/>
      <c r="O312" s="1"/>
    </row>
    <row r="313" spans="1:15" x14ac:dyDescent="0.3">
      <c r="A313" s="30" t="s">
        <v>131</v>
      </c>
      <c r="B313" s="30">
        <v>1</v>
      </c>
      <c r="C313" s="26" t="s">
        <v>316</v>
      </c>
      <c r="D313" s="26" t="s">
        <v>368</v>
      </c>
      <c r="E313" s="26" t="s">
        <v>43</v>
      </c>
      <c r="F313" s="27">
        <v>14.98</v>
      </c>
      <c r="G313" s="28" t="s">
        <v>469</v>
      </c>
      <c r="H313" s="28">
        <v>210</v>
      </c>
      <c r="I313" s="26">
        <f>VLOOKUP(G313,normenblad!$B$8:$C$18,2,FALSE)</f>
        <v>0</v>
      </c>
      <c r="J313" s="27" t="e">
        <f t="shared" si="9"/>
        <v>#DIV/0!</v>
      </c>
      <c r="K313" s="29" t="e">
        <f>J313*normenblad!$B$20</f>
        <v>#DIV/0!</v>
      </c>
      <c r="L313" s="1"/>
      <c r="M313" s="1"/>
      <c r="N313" s="1"/>
      <c r="O313" s="1"/>
    </row>
    <row r="314" spans="1:15" x14ac:dyDescent="0.3">
      <c r="A314" s="30" t="s">
        <v>131</v>
      </c>
      <c r="B314" s="30">
        <v>1</v>
      </c>
      <c r="C314" s="26" t="s">
        <v>295</v>
      </c>
      <c r="D314" s="26" t="s">
        <v>369</v>
      </c>
      <c r="E314" s="26" t="s">
        <v>43</v>
      </c>
      <c r="F314" s="27">
        <v>8.92</v>
      </c>
      <c r="G314" s="28" t="s">
        <v>475</v>
      </c>
      <c r="H314" s="28">
        <v>210</v>
      </c>
      <c r="I314" s="26">
        <f>VLOOKUP(G314,normenblad!$B$8:$C$18,2,FALSE)</f>
        <v>0</v>
      </c>
      <c r="J314" s="27" t="e">
        <f t="shared" si="9"/>
        <v>#DIV/0!</v>
      </c>
      <c r="K314" s="29" t="e">
        <f>J314*normenblad!$B$20</f>
        <v>#DIV/0!</v>
      </c>
      <c r="L314" s="1"/>
      <c r="M314" s="1"/>
      <c r="N314" s="1"/>
      <c r="O314" s="1"/>
    </row>
    <row r="315" spans="1:15" x14ac:dyDescent="0.3">
      <c r="A315" s="30" t="s">
        <v>131</v>
      </c>
      <c r="B315" s="30">
        <v>1</v>
      </c>
      <c r="C315" s="26" t="s">
        <v>296</v>
      </c>
      <c r="D315" s="26" t="s">
        <v>370</v>
      </c>
      <c r="E315" s="26" t="s">
        <v>43</v>
      </c>
      <c r="F315" s="27">
        <v>11.96</v>
      </c>
      <c r="G315" s="28" t="s">
        <v>475</v>
      </c>
      <c r="H315" s="28">
        <v>210</v>
      </c>
      <c r="I315" s="26">
        <f>VLOOKUP(G315,normenblad!$B$8:$C$18,2,FALSE)</f>
        <v>0</v>
      </c>
      <c r="J315" s="27" t="e">
        <f t="shared" si="9"/>
        <v>#DIV/0!</v>
      </c>
      <c r="K315" s="29" t="e">
        <f>J315*normenblad!$B$20</f>
        <v>#DIV/0!</v>
      </c>
      <c r="L315" s="1"/>
      <c r="M315" s="1"/>
      <c r="N315" s="1"/>
      <c r="O315" s="1"/>
    </row>
    <row r="316" spans="1:15" x14ac:dyDescent="0.3">
      <c r="A316" s="30" t="s">
        <v>131</v>
      </c>
      <c r="B316" s="30">
        <v>1</v>
      </c>
      <c r="C316" s="26" t="s">
        <v>297</v>
      </c>
      <c r="D316" s="26" t="s">
        <v>371</v>
      </c>
      <c r="E316" s="26" t="s">
        <v>43</v>
      </c>
      <c r="F316" s="27">
        <v>9.61</v>
      </c>
      <c r="G316" s="28" t="s">
        <v>475</v>
      </c>
      <c r="H316" s="28">
        <v>210</v>
      </c>
      <c r="I316" s="26">
        <f>VLOOKUP(G316,normenblad!$B$8:$C$18,2,FALSE)</f>
        <v>0</v>
      </c>
      <c r="J316" s="27" t="e">
        <f t="shared" si="9"/>
        <v>#DIV/0!</v>
      </c>
      <c r="K316" s="29" t="e">
        <f>J316*normenblad!$B$20</f>
        <v>#DIV/0!</v>
      </c>
      <c r="L316" s="1"/>
      <c r="M316" s="1"/>
      <c r="N316" s="1"/>
      <c r="O316" s="1"/>
    </row>
    <row r="317" spans="1:15" x14ac:dyDescent="0.3">
      <c r="A317" s="30" t="s">
        <v>131</v>
      </c>
      <c r="B317" s="30">
        <v>1</v>
      </c>
      <c r="C317" s="26" t="s">
        <v>317</v>
      </c>
      <c r="D317" s="26" t="s">
        <v>38</v>
      </c>
      <c r="E317" s="27" t="s">
        <v>41</v>
      </c>
      <c r="F317" s="27">
        <v>6.95</v>
      </c>
      <c r="G317" s="28">
        <v>8</v>
      </c>
      <c r="H317" s="28">
        <v>210</v>
      </c>
      <c r="I317" s="26">
        <f>VLOOKUP(G317,normenblad!$B$8:$C$18,2,FALSE)</f>
        <v>0</v>
      </c>
      <c r="J317" s="27" t="e">
        <f t="shared" si="9"/>
        <v>#DIV/0!</v>
      </c>
      <c r="K317" s="29" t="e">
        <f>J317*normenblad!$B$20</f>
        <v>#DIV/0!</v>
      </c>
      <c r="L317" s="1"/>
      <c r="M317" s="1"/>
      <c r="N317" s="1"/>
      <c r="O317" s="1"/>
    </row>
    <row r="318" spans="1:15" x14ac:dyDescent="0.3">
      <c r="A318" s="30" t="s">
        <v>131</v>
      </c>
      <c r="B318" s="30">
        <v>1</v>
      </c>
      <c r="C318" s="26" t="s">
        <v>318</v>
      </c>
      <c r="D318" s="26" t="s">
        <v>38</v>
      </c>
      <c r="E318" s="27" t="s">
        <v>41</v>
      </c>
      <c r="F318" s="27">
        <v>6.95</v>
      </c>
      <c r="G318" s="28">
        <v>8</v>
      </c>
      <c r="H318" s="28">
        <v>210</v>
      </c>
      <c r="I318" s="26">
        <f>VLOOKUP(G318,normenblad!$B$8:$C$18,2,FALSE)</f>
        <v>0</v>
      </c>
      <c r="J318" s="27" t="e">
        <f t="shared" si="9"/>
        <v>#DIV/0!</v>
      </c>
      <c r="K318" s="29" t="e">
        <f>J318*normenblad!$B$20</f>
        <v>#DIV/0!</v>
      </c>
      <c r="L318" s="1"/>
      <c r="M318" s="1"/>
      <c r="N318" s="1"/>
      <c r="O318" s="1"/>
    </row>
    <row r="319" spans="1:15" x14ac:dyDescent="0.3">
      <c r="A319" s="30" t="s">
        <v>131</v>
      </c>
      <c r="B319" s="30">
        <v>1</v>
      </c>
      <c r="C319" s="26" t="s">
        <v>319</v>
      </c>
      <c r="D319" s="26" t="s">
        <v>226</v>
      </c>
      <c r="E319" s="26" t="s">
        <v>43</v>
      </c>
      <c r="F319" s="27">
        <v>24.27</v>
      </c>
      <c r="G319" s="28" t="s">
        <v>460</v>
      </c>
      <c r="H319" s="28">
        <v>210</v>
      </c>
      <c r="I319" s="26">
        <f>VLOOKUP(G319,normenblad!$B$8:$C$18,2,FALSE)</f>
        <v>0</v>
      </c>
      <c r="J319" s="27" t="e">
        <f t="shared" si="9"/>
        <v>#DIV/0!</v>
      </c>
      <c r="K319" s="29" t="e">
        <f>J319*normenblad!$B$20</f>
        <v>#DIV/0!</v>
      </c>
      <c r="L319" s="1"/>
      <c r="M319" s="1"/>
      <c r="N319" s="1"/>
      <c r="O319" s="1"/>
    </row>
    <row r="320" spans="1:15" x14ac:dyDescent="0.3">
      <c r="A320" s="30" t="s">
        <v>131</v>
      </c>
      <c r="B320" s="30">
        <v>1</v>
      </c>
      <c r="C320" s="26" t="s">
        <v>320</v>
      </c>
      <c r="D320" s="26" t="s">
        <v>383</v>
      </c>
      <c r="E320" s="26" t="s">
        <v>43</v>
      </c>
      <c r="F320" s="27">
        <v>42.06</v>
      </c>
      <c r="G320" s="28" t="s">
        <v>484</v>
      </c>
      <c r="H320" s="28">
        <v>210</v>
      </c>
      <c r="I320" s="26">
        <f>VLOOKUP(G320,normenblad!$B$8:$C$18,2,FALSE)</f>
        <v>0</v>
      </c>
      <c r="J320" s="27" t="e">
        <f t="shared" si="9"/>
        <v>#DIV/0!</v>
      </c>
      <c r="K320" s="29" t="e">
        <f>J320*normenblad!$B$20</f>
        <v>#DIV/0!</v>
      </c>
      <c r="L320" s="1"/>
      <c r="M320" s="1"/>
      <c r="N320" s="1"/>
      <c r="O320" s="1"/>
    </row>
    <row r="321" spans="1:15" x14ac:dyDescent="0.3">
      <c r="A321" s="30" t="s">
        <v>131</v>
      </c>
      <c r="B321" s="30">
        <v>1</v>
      </c>
      <c r="C321" s="26" t="s">
        <v>298</v>
      </c>
      <c r="D321" s="26" t="s">
        <v>364</v>
      </c>
      <c r="E321" s="26" t="s">
        <v>43</v>
      </c>
      <c r="F321" s="27">
        <v>25.57</v>
      </c>
      <c r="G321" s="28" t="s">
        <v>475</v>
      </c>
      <c r="H321" s="28">
        <v>210</v>
      </c>
      <c r="I321" s="26">
        <f>VLOOKUP(G321,normenblad!$B$8:$C$18,2,FALSE)</f>
        <v>0</v>
      </c>
      <c r="J321" s="27" t="e">
        <f t="shared" si="9"/>
        <v>#DIV/0!</v>
      </c>
      <c r="K321" s="29" t="e">
        <f>J321*normenblad!$B$20</f>
        <v>#DIV/0!</v>
      </c>
      <c r="L321" s="1"/>
      <c r="M321" s="1"/>
      <c r="N321" s="1"/>
      <c r="O321" s="1"/>
    </row>
    <row r="322" spans="1:15" x14ac:dyDescent="0.3">
      <c r="A322" s="30" t="s">
        <v>131</v>
      </c>
      <c r="B322" s="30">
        <v>1</v>
      </c>
      <c r="C322" s="26" t="s">
        <v>299</v>
      </c>
      <c r="D322" s="26" t="s">
        <v>384</v>
      </c>
      <c r="E322" s="26" t="s">
        <v>43</v>
      </c>
      <c r="F322" s="27">
        <v>13.5</v>
      </c>
      <c r="G322" s="28" t="s">
        <v>475</v>
      </c>
      <c r="H322" s="28">
        <v>210</v>
      </c>
      <c r="I322" s="26">
        <f>VLOOKUP(G322,normenblad!$B$8:$C$18,2,FALSE)</f>
        <v>0</v>
      </c>
      <c r="J322" s="27" t="e">
        <f t="shared" si="9"/>
        <v>#DIV/0!</v>
      </c>
      <c r="K322" s="29" t="e">
        <f>J322*normenblad!$B$20</f>
        <v>#DIV/0!</v>
      </c>
      <c r="L322" s="1"/>
      <c r="M322" s="1"/>
      <c r="N322" s="1"/>
      <c r="O322" s="1"/>
    </row>
    <row r="323" spans="1:15" x14ac:dyDescent="0.3">
      <c r="A323" s="30" t="s">
        <v>131</v>
      </c>
      <c r="B323" s="30">
        <v>1</v>
      </c>
      <c r="C323" s="26" t="s">
        <v>300</v>
      </c>
      <c r="D323" s="26" t="s">
        <v>281</v>
      </c>
      <c r="E323" s="26" t="s">
        <v>43</v>
      </c>
      <c r="F323" s="27">
        <v>13.5</v>
      </c>
      <c r="G323" s="28" t="s">
        <v>475</v>
      </c>
      <c r="H323" s="28">
        <v>210</v>
      </c>
      <c r="I323" s="26">
        <f>VLOOKUP(G323,normenblad!$B$8:$C$18,2,FALSE)</f>
        <v>0</v>
      </c>
      <c r="J323" s="27" t="e">
        <f t="shared" si="9"/>
        <v>#DIV/0!</v>
      </c>
      <c r="K323" s="29" t="e">
        <f>J323*normenblad!$B$20</f>
        <v>#DIV/0!</v>
      </c>
      <c r="L323" s="1"/>
      <c r="M323" s="1"/>
      <c r="N323" s="1"/>
      <c r="O323" s="1"/>
    </row>
    <row r="324" spans="1:15" x14ac:dyDescent="0.3">
      <c r="A324" s="30" t="s">
        <v>131</v>
      </c>
      <c r="B324" s="30">
        <v>1</v>
      </c>
      <c r="C324" s="26" t="s">
        <v>301</v>
      </c>
      <c r="D324" s="26" t="s">
        <v>385</v>
      </c>
      <c r="E324" s="26" t="s">
        <v>43</v>
      </c>
      <c r="F324" s="27">
        <v>13.5</v>
      </c>
      <c r="G324" s="28" t="s">
        <v>475</v>
      </c>
      <c r="H324" s="28">
        <v>210</v>
      </c>
      <c r="I324" s="26">
        <f>VLOOKUP(G324,normenblad!$B$8:$C$18,2,FALSE)</f>
        <v>0</v>
      </c>
      <c r="J324" s="27" t="e">
        <f t="shared" si="9"/>
        <v>#DIV/0!</v>
      </c>
      <c r="K324" s="29" t="e">
        <f>J324*normenblad!$B$20</f>
        <v>#DIV/0!</v>
      </c>
      <c r="L324" s="1"/>
      <c r="M324" s="1"/>
      <c r="N324" s="1"/>
      <c r="O324" s="1"/>
    </row>
    <row r="325" spans="1:15" x14ac:dyDescent="0.3">
      <c r="A325" s="30" t="s">
        <v>131</v>
      </c>
      <c r="B325" s="30">
        <v>1</v>
      </c>
      <c r="C325" s="26" t="s">
        <v>302</v>
      </c>
      <c r="D325" s="26" t="s">
        <v>386</v>
      </c>
      <c r="E325" s="26" t="s">
        <v>43</v>
      </c>
      <c r="F325" s="27">
        <v>18.100000000000001</v>
      </c>
      <c r="G325" s="28" t="s">
        <v>475</v>
      </c>
      <c r="H325" s="28">
        <v>210</v>
      </c>
      <c r="I325" s="26">
        <f>VLOOKUP(G325,normenblad!$B$8:$C$18,2,FALSE)</f>
        <v>0</v>
      </c>
      <c r="J325" s="27" t="e">
        <f t="shared" si="9"/>
        <v>#DIV/0!</v>
      </c>
      <c r="K325" s="29" t="e">
        <f>J325*normenblad!$B$20</f>
        <v>#DIV/0!</v>
      </c>
      <c r="L325" s="1"/>
      <c r="M325" s="1"/>
      <c r="N325" s="1"/>
      <c r="O325" s="1"/>
    </row>
    <row r="326" spans="1:15" x14ac:dyDescent="0.3">
      <c r="A326" s="30" t="s">
        <v>131</v>
      </c>
      <c r="B326" s="30">
        <v>1</v>
      </c>
      <c r="C326" s="26" t="s">
        <v>321</v>
      </c>
      <c r="D326" s="26" t="s">
        <v>12</v>
      </c>
      <c r="E326" s="27" t="s">
        <v>41</v>
      </c>
      <c r="F326" s="27">
        <v>11.61</v>
      </c>
      <c r="G326" s="28">
        <v>8</v>
      </c>
      <c r="H326" s="28">
        <v>210</v>
      </c>
      <c r="I326" s="26">
        <f>VLOOKUP(G326,normenblad!$B$8:$C$18,2,FALSE)</f>
        <v>0</v>
      </c>
      <c r="J326" s="27" t="e">
        <f t="shared" si="9"/>
        <v>#DIV/0!</v>
      </c>
      <c r="K326" s="29" t="e">
        <f>J326*normenblad!$B$20</f>
        <v>#DIV/0!</v>
      </c>
      <c r="L326" s="1"/>
      <c r="M326" s="1"/>
      <c r="N326" s="1"/>
      <c r="O326" s="1"/>
    </row>
    <row r="327" spans="1:15" x14ac:dyDescent="0.3">
      <c r="A327" s="30" t="s">
        <v>131</v>
      </c>
      <c r="B327" s="30">
        <v>1</v>
      </c>
      <c r="C327" s="26" t="s">
        <v>322</v>
      </c>
      <c r="D327" s="26" t="s">
        <v>12</v>
      </c>
      <c r="E327" s="27" t="s">
        <v>41</v>
      </c>
      <c r="F327" s="27">
        <v>15.79</v>
      </c>
      <c r="G327" s="28">
        <v>8</v>
      </c>
      <c r="H327" s="28">
        <v>210</v>
      </c>
      <c r="I327" s="26">
        <f>VLOOKUP(G327,normenblad!$B$8:$C$18,2,FALSE)</f>
        <v>0</v>
      </c>
      <c r="J327" s="27" t="e">
        <f t="shared" si="9"/>
        <v>#DIV/0!</v>
      </c>
      <c r="K327" s="29" t="e">
        <f>J327*normenblad!$B$20</f>
        <v>#DIV/0!</v>
      </c>
      <c r="L327" s="1"/>
      <c r="M327" s="1"/>
      <c r="N327" s="1"/>
      <c r="O327" s="1"/>
    </row>
    <row r="328" spans="1:15" x14ac:dyDescent="0.3">
      <c r="A328" s="30" t="s">
        <v>131</v>
      </c>
      <c r="B328" s="30">
        <v>1</v>
      </c>
      <c r="C328" s="26" t="s">
        <v>323</v>
      </c>
      <c r="D328" s="26" t="s">
        <v>226</v>
      </c>
      <c r="E328" s="26" t="s">
        <v>43</v>
      </c>
      <c r="F328" s="27">
        <v>161.63</v>
      </c>
      <c r="G328" s="28" t="s">
        <v>460</v>
      </c>
      <c r="H328" s="28">
        <v>210</v>
      </c>
      <c r="I328" s="26">
        <f>VLOOKUP(G328,normenblad!$B$8:$C$18,2,FALSE)</f>
        <v>0</v>
      </c>
      <c r="J328" s="27" t="e">
        <f t="shared" si="9"/>
        <v>#DIV/0!</v>
      </c>
      <c r="K328" s="29" t="e">
        <f>J328*normenblad!$B$20</f>
        <v>#DIV/0!</v>
      </c>
      <c r="L328" s="1"/>
      <c r="M328" s="1"/>
      <c r="N328" s="1"/>
      <c r="O328" s="1"/>
    </row>
    <row r="329" spans="1:15" x14ac:dyDescent="0.3">
      <c r="A329" s="30" t="s">
        <v>131</v>
      </c>
      <c r="B329" s="30">
        <v>1</v>
      </c>
      <c r="C329" s="26" t="s">
        <v>303</v>
      </c>
      <c r="D329" s="26" t="s">
        <v>387</v>
      </c>
      <c r="E329" s="26" t="s">
        <v>43</v>
      </c>
      <c r="F329" s="27">
        <v>50</v>
      </c>
      <c r="G329" s="28" t="s">
        <v>475</v>
      </c>
      <c r="H329" s="28">
        <v>210</v>
      </c>
      <c r="I329" s="26">
        <f>VLOOKUP(G329,normenblad!$B$8:$C$18,2,FALSE)</f>
        <v>0</v>
      </c>
      <c r="J329" s="27" t="e">
        <f t="shared" si="9"/>
        <v>#DIV/0!</v>
      </c>
      <c r="K329" s="29" t="e">
        <f>J329*normenblad!$B$20</f>
        <v>#DIV/0!</v>
      </c>
      <c r="L329" s="1"/>
      <c r="M329" s="1"/>
      <c r="N329" s="1"/>
      <c r="O329" s="1"/>
    </row>
    <row r="330" spans="1:15" x14ac:dyDescent="0.3">
      <c r="A330" s="30" t="s">
        <v>131</v>
      </c>
      <c r="B330" s="30">
        <v>1</v>
      </c>
      <c r="C330" s="26" t="s">
        <v>304</v>
      </c>
      <c r="D330" s="26" t="s">
        <v>388</v>
      </c>
      <c r="E330" s="26" t="s">
        <v>43</v>
      </c>
      <c r="F330" s="27">
        <v>18.28</v>
      </c>
      <c r="G330" s="28" t="s">
        <v>475</v>
      </c>
      <c r="H330" s="28">
        <v>210</v>
      </c>
      <c r="I330" s="26">
        <f>VLOOKUP(G330,normenblad!$B$8:$C$18,2,FALSE)</f>
        <v>0</v>
      </c>
      <c r="J330" s="27" t="e">
        <f t="shared" si="9"/>
        <v>#DIV/0!</v>
      </c>
      <c r="K330" s="29" t="e">
        <f>J330*normenblad!$B$20</f>
        <v>#DIV/0!</v>
      </c>
      <c r="L330" s="1"/>
      <c r="M330" s="1"/>
      <c r="N330" s="1"/>
      <c r="O330" s="1"/>
    </row>
    <row r="331" spans="1:15" x14ac:dyDescent="0.3">
      <c r="A331" s="30" t="s">
        <v>131</v>
      </c>
      <c r="B331" s="30">
        <v>1</v>
      </c>
      <c r="C331" s="26" t="s">
        <v>305</v>
      </c>
      <c r="D331" s="26" t="s">
        <v>372</v>
      </c>
      <c r="E331" s="26" t="s">
        <v>43</v>
      </c>
      <c r="F331" s="27">
        <v>17.7</v>
      </c>
      <c r="G331" s="28" t="s">
        <v>475</v>
      </c>
      <c r="H331" s="28">
        <v>210</v>
      </c>
      <c r="I331" s="26">
        <f>VLOOKUP(G331,normenblad!$B$8:$C$18,2,FALSE)</f>
        <v>0</v>
      </c>
      <c r="J331" s="27" t="e">
        <f t="shared" si="9"/>
        <v>#DIV/0!</v>
      </c>
      <c r="K331" s="29" t="e">
        <f>J331*normenblad!$B$20</f>
        <v>#DIV/0!</v>
      </c>
      <c r="L331" s="1"/>
      <c r="M331" s="1"/>
      <c r="N331" s="1"/>
      <c r="O331" s="1"/>
    </row>
    <row r="332" spans="1:15" x14ac:dyDescent="0.3">
      <c r="A332" s="30" t="s">
        <v>131</v>
      </c>
      <c r="B332" s="30">
        <v>1</v>
      </c>
      <c r="C332" s="26" t="s">
        <v>324</v>
      </c>
      <c r="D332" s="26" t="s">
        <v>261</v>
      </c>
      <c r="E332" s="26" t="s">
        <v>43</v>
      </c>
      <c r="F332" s="27"/>
      <c r="G332" s="28">
        <v>14</v>
      </c>
      <c r="H332" s="28">
        <v>12</v>
      </c>
      <c r="I332" s="30"/>
      <c r="J332" s="30"/>
      <c r="K332" s="31"/>
      <c r="L332" s="1"/>
      <c r="M332" s="1"/>
      <c r="N332" s="1"/>
      <c r="O332" s="1"/>
    </row>
    <row r="333" spans="1:15" x14ac:dyDescent="0.3">
      <c r="A333" s="30" t="s">
        <v>131</v>
      </c>
      <c r="B333" s="30">
        <v>1</v>
      </c>
      <c r="C333" s="26" t="s">
        <v>325</v>
      </c>
      <c r="D333" s="26" t="s">
        <v>226</v>
      </c>
      <c r="E333" s="26" t="s">
        <v>43</v>
      </c>
      <c r="F333" s="27">
        <v>16.62</v>
      </c>
      <c r="G333" s="28" t="s">
        <v>460</v>
      </c>
      <c r="H333" s="28">
        <v>210</v>
      </c>
      <c r="I333" s="26">
        <f>VLOOKUP(G333,normenblad!$B$8:$C$18,2,FALSE)</f>
        <v>0</v>
      </c>
      <c r="J333" s="27" t="e">
        <f t="shared" ref="J333:J343" si="10">F333*H333/I333</f>
        <v>#DIV/0!</v>
      </c>
      <c r="K333" s="29" t="e">
        <f>J333*normenblad!$B$20</f>
        <v>#DIV/0!</v>
      </c>
      <c r="L333" s="1"/>
      <c r="M333" s="1"/>
      <c r="N333" s="1"/>
      <c r="O333" s="1"/>
    </row>
    <row r="334" spans="1:15" x14ac:dyDescent="0.3">
      <c r="A334" s="30" t="s">
        <v>131</v>
      </c>
      <c r="B334" s="30">
        <v>1</v>
      </c>
      <c r="C334" s="26" t="s">
        <v>326</v>
      </c>
      <c r="D334" s="26" t="s">
        <v>389</v>
      </c>
      <c r="E334" s="26" t="s">
        <v>43</v>
      </c>
      <c r="F334" s="27">
        <v>61.71</v>
      </c>
      <c r="G334" s="28" t="s">
        <v>469</v>
      </c>
      <c r="H334" s="28">
        <v>210</v>
      </c>
      <c r="I334" s="26">
        <f>VLOOKUP(G334,normenblad!$B$8:$C$18,2,FALSE)</f>
        <v>0</v>
      </c>
      <c r="J334" s="27" t="e">
        <f t="shared" si="10"/>
        <v>#DIV/0!</v>
      </c>
      <c r="K334" s="29" t="e">
        <f>J334*normenblad!$B$20</f>
        <v>#DIV/0!</v>
      </c>
      <c r="L334" s="1"/>
      <c r="M334" s="1"/>
      <c r="N334" s="1"/>
      <c r="O334" s="1"/>
    </row>
    <row r="335" spans="1:15" x14ac:dyDescent="0.3">
      <c r="A335" s="30" t="s">
        <v>131</v>
      </c>
      <c r="B335" s="30">
        <v>1</v>
      </c>
      <c r="C335" s="26" t="s">
        <v>327</v>
      </c>
      <c r="D335" s="26" t="s">
        <v>389</v>
      </c>
      <c r="E335" s="26" t="s">
        <v>43</v>
      </c>
      <c r="F335" s="27">
        <v>61.88</v>
      </c>
      <c r="G335" s="28" t="s">
        <v>469</v>
      </c>
      <c r="H335" s="28">
        <v>210</v>
      </c>
      <c r="I335" s="26">
        <f>VLOOKUP(G335,normenblad!$B$8:$C$18,2,FALSE)</f>
        <v>0</v>
      </c>
      <c r="J335" s="27" t="e">
        <f t="shared" si="10"/>
        <v>#DIV/0!</v>
      </c>
      <c r="K335" s="29" t="e">
        <f>J335*normenblad!$B$20</f>
        <v>#DIV/0!</v>
      </c>
      <c r="L335" s="1"/>
      <c r="M335" s="1"/>
      <c r="N335" s="1"/>
      <c r="O335" s="1"/>
    </row>
    <row r="336" spans="1:15" x14ac:dyDescent="0.3">
      <c r="A336" s="30" t="s">
        <v>131</v>
      </c>
      <c r="B336" s="30">
        <v>1</v>
      </c>
      <c r="C336" s="26" t="s">
        <v>306</v>
      </c>
      <c r="D336" s="26" t="s">
        <v>69</v>
      </c>
      <c r="E336" s="26" t="s">
        <v>43</v>
      </c>
      <c r="F336" s="27">
        <v>13.56</v>
      </c>
      <c r="G336" s="28" t="s">
        <v>475</v>
      </c>
      <c r="H336" s="28">
        <v>210</v>
      </c>
      <c r="I336" s="26">
        <f>VLOOKUP(G336,normenblad!$B$8:$C$18,2,FALSE)</f>
        <v>0</v>
      </c>
      <c r="J336" s="27" t="e">
        <f t="shared" si="10"/>
        <v>#DIV/0!</v>
      </c>
      <c r="K336" s="29" t="e">
        <f>J336*normenblad!$B$20</f>
        <v>#DIV/0!</v>
      </c>
      <c r="L336" s="1"/>
      <c r="M336" s="1"/>
      <c r="N336" s="1"/>
      <c r="O336" s="1"/>
    </row>
    <row r="337" spans="1:15" x14ac:dyDescent="0.3">
      <c r="A337" s="30" t="s">
        <v>131</v>
      </c>
      <c r="B337" s="30">
        <v>1</v>
      </c>
      <c r="C337" s="26" t="s">
        <v>328</v>
      </c>
      <c r="D337" s="26" t="s">
        <v>389</v>
      </c>
      <c r="E337" s="26" t="s">
        <v>43</v>
      </c>
      <c r="F337" s="27">
        <v>49.69</v>
      </c>
      <c r="G337" s="28" t="s">
        <v>469</v>
      </c>
      <c r="H337" s="28">
        <v>210</v>
      </c>
      <c r="I337" s="26">
        <f>VLOOKUP(G337,normenblad!$B$8:$C$18,2,FALSE)</f>
        <v>0</v>
      </c>
      <c r="J337" s="27" t="e">
        <f t="shared" si="10"/>
        <v>#DIV/0!</v>
      </c>
      <c r="K337" s="29" t="e">
        <f>J337*normenblad!$B$20</f>
        <v>#DIV/0!</v>
      </c>
      <c r="L337" s="1"/>
      <c r="M337" s="1"/>
      <c r="N337" s="1"/>
      <c r="O337" s="1"/>
    </row>
    <row r="338" spans="1:15" x14ac:dyDescent="0.3">
      <c r="A338" s="30" t="s">
        <v>131</v>
      </c>
      <c r="B338" s="30">
        <v>1</v>
      </c>
      <c r="C338" s="26" t="s">
        <v>329</v>
      </c>
      <c r="D338" s="26" t="s">
        <v>389</v>
      </c>
      <c r="E338" s="26" t="s">
        <v>43</v>
      </c>
      <c r="F338" s="27">
        <v>67.42</v>
      </c>
      <c r="G338" s="28" t="s">
        <v>469</v>
      </c>
      <c r="H338" s="28">
        <v>210</v>
      </c>
      <c r="I338" s="26">
        <f>VLOOKUP(G338,normenblad!$B$8:$C$18,2,FALSE)</f>
        <v>0</v>
      </c>
      <c r="J338" s="27" t="e">
        <f t="shared" si="10"/>
        <v>#DIV/0!</v>
      </c>
      <c r="K338" s="29" t="e">
        <f>J338*normenblad!$B$20</f>
        <v>#DIV/0!</v>
      </c>
      <c r="L338" s="1"/>
      <c r="M338" s="1"/>
      <c r="N338" s="1"/>
      <c r="O338" s="1"/>
    </row>
    <row r="339" spans="1:15" x14ac:dyDescent="0.3">
      <c r="A339" s="30" t="s">
        <v>131</v>
      </c>
      <c r="B339" s="30">
        <v>1</v>
      </c>
      <c r="C339" s="26" t="s">
        <v>307</v>
      </c>
      <c r="D339" s="26" t="s">
        <v>369</v>
      </c>
      <c r="E339" s="26" t="s">
        <v>43</v>
      </c>
      <c r="F339" s="27">
        <v>15.53</v>
      </c>
      <c r="G339" s="28" t="s">
        <v>475</v>
      </c>
      <c r="H339" s="28">
        <v>210</v>
      </c>
      <c r="I339" s="26">
        <f>VLOOKUP(G339,normenblad!$B$8:$C$18,2,FALSE)</f>
        <v>0</v>
      </c>
      <c r="J339" s="27" t="e">
        <f t="shared" si="10"/>
        <v>#DIV/0!</v>
      </c>
      <c r="K339" s="29" t="e">
        <f>J339*normenblad!$B$20</f>
        <v>#DIV/0!</v>
      </c>
      <c r="L339" s="1"/>
      <c r="M339" s="1"/>
      <c r="N339" s="1"/>
      <c r="O339" s="1"/>
    </row>
    <row r="340" spans="1:15" x14ac:dyDescent="0.3">
      <c r="A340" s="30" t="s">
        <v>131</v>
      </c>
      <c r="B340" s="30">
        <v>1</v>
      </c>
      <c r="C340" s="26" t="s">
        <v>330</v>
      </c>
      <c r="D340" s="26" t="s">
        <v>390</v>
      </c>
      <c r="E340" s="26" t="s">
        <v>43</v>
      </c>
      <c r="F340" s="27">
        <v>15.36</v>
      </c>
      <c r="G340" s="28" t="s">
        <v>475</v>
      </c>
      <c r="H340" s="28">
        <v>210</v>
      </c>
      <c r="I340" s="26">
        <f>VLOOKUP(G340,normenblad!$B$8:$C$18,2,FALSE)</f>
        <v>0</v>
      </c>
      <c r="J340" s="27" t="e">
        <f t="shared" si="10"/>
        <v>#DIV/0!</v>
      </c>
      <c r="K340" s="29" t="e">
        <f>J340*normenblad!$B$20</f>
        <v>#DIV/0!</v>
      </c>
      <c r="L340" s="1"/>
      <c r="M340" s="1"/>
      <c r="N340" s="1"/>
      <c r="O340" s="1"/>
    </row>
    <row r="341" spans="1:15" x14ac:dyDescent="0.3">
      <c r="A341" s="30" t="s">
        <v>131</v>
      </c>
      <c r="B341" s="30">
        <v>1</v>
      </c>
      <c r="C341" s="26" t="s">
        <v>308</v>
      </c>
      <c r="D341" s="26" t="s">
        <v>374</v>
      </c>
      <c r="E341" s="26" t="s">
        <v>43</v>
      </c>
      <c r="F341" s="27">
        <v>37.61</v>
      </c>
      <c r="G341" s="28" t="s">
        <v>475</v>
      </c>
      <c r="H341" s="28">
        <v>210</v>
      </c>
      <c r="I341" s="26">
        <f>VLOOKUP(G341,normenblad!$B$8:$C$18,2,FALSE)</f>
        <v>0</v>
      </c>
      <c r="J341" s="27" t="e">
        <f t="shared" si="10"/>
        <v>#DIV/0!</v>
      </c>
      <c r="K341" s="29" t="e">
        <f>J341*normenblad!$B$20</f>
        <v>#DIV/0!</v>
      </c>
      <c r="L341" s="1"/>
      <c r="M341" s="1"/>
      <c r="N341" s="1"/>
      <c r="O341" s="1"/>
    </row>
    <row r="342" spans="1:15" x14ac:dyDescent="0.3">
      <c r="A342" s="30" t="s">
        <v>131</v>
      </c>
      <c r="B342" s="30">
        <v>1</v>
      </c>
      <c r="C342" s="26" t="s">
        <v>331</v>
      </c>
      <c r="D342" s="26" t="s">
        <v>89</v>
      </c>
      <c r="E342" s="26" t="s">
        <v>43</v>
      </c>
      <c r="F342" s="27">
        <v>71.95</v>
      </c>
      <c r="G342" s="28" t="s">
        <v>469</v>
      </c>
      <c r="H342" s="28">
        <v>210</v>
      </c>
      <c r="I342" s="26">
        <f>VLOOKUP(G342,normenblad!$B$8:$C$18,2,FALSE)</f>
        <v>0</v>
      </c>
      <c r="J342" s="27" t="e">
        <f t="shared" si="10"/>
        <v>#DIV/0!</v>
      </c>
      <c r="K342" s="29" t="e">
        <f>J342*normenblad!$B$20</f>
        <v>#DIV/0!</v>
      </c>
      <c r="L342" s="1"/>
      <c r="M342" s="1"/>
      <c r="N342" s="1"/>
      <c r="O342" s="1"/>
    </row>
    <row r="343" spans="1:15" x14ac:dyDescent="0.3">
      <c r="A343" s="30" t="s">
        <v>131</v>
      </c>
      <c r="B343" s="30">
        <v>1</v>
      </c>
      <c r="C343" s="26" t="s">
        <v>332</v>
      </c>
      <c r="D343" s="26" t="s">
        <v>263</v>
      </c>
      <c r="E343" s="26" t="s">
        <v>43</v>
      </c>
      <c r="F343" s="27">
        <v>12.13</v>
      </c>
      <c r="G343" s="28" t="s">
        <v>469</v>
      </c>
      <c r="H343" s="28">
        <v>210</v>
      </c>
      <c r="I343" s="26">
        <f>VLOOKUP(G343,normenblad!$B$8:$C$18,2,FALSE)</f>
        <v>0</v>
      </c>
      <c r="J343" s="27" t="e">
        <f t="shared" si="10"/>
        <v>#DIV/0!</v>
      </c>
      <c r="K343" s="29" t="e">
        <f>J343*normenblad!$B$20</f>
        <v>#DIV/0!</v>
      </c>
      <c r="L343" s="1"/>
      <c r="M343" s="1"/>
      <c r="N343" s="1"/>
      <c r="O343" s="1"/>
    </row>
    <row r="344" spans="1:15" x14ac:dyDescent="0.3">
      <c r="A344" s="30" t="s">
        <v>131</v>
      </c>
      <c r="B344" s="30">
        <v>1</v>
      </c>
      <c r="C344" s="26" t="s">
        <v>333</v>
      </c>
      <c r="D344" s="26" t="s">
        <v>375</v>
      </c>
      <c r="E344" s="26" t="s">
        <v>43</v>
      </c>
      <c r="F344" s="27"/>
      <c r="G344" s="28">
        <v>14</v>
      </c>
      <c r="H344" s="28">
        <v>12</v>
      </c>
      <c r="I344" s="30"/>
      <c r="J344" s="30"/>
      <c r="K344" s="31"/>
      <c r="L344" s="1"/>
      <c r="M344" s="1"/>
      <c r="N344" s="1"/>
      <c r="O344" s="1"/>
    </row>
    <row r="345" spans="1:15" x14ac:dyDescent="0.3">
      <c r="A345" s="30" t="s">
        <v>131</v>
      </c>
      <c r="B345" s="30">
        <v>1</v>
      </c>
      <c r="C345" s="26" t="s">
        <v>309</v>
      </c>
      <c r="D345" s="26" t="s">
        <v>85</v>
      </c>
      <c r="E345" s="26" t="s">
        <v>43</v>
      </c>
      <c r="F345" s="27">
        <v>12.06</v>
      </c>
      <c r="G345" s="28" t="s">
        <v>475</v>
      </c>
      <c r="H345" s="28">
        <v>210</v>
      </c>
      <c r="I345" s="26">
        <f>VLOOKUP(G345,normenblad!$B$8:$C$18,2,FALSE)</f>
        <v>0</v>
      </c>
      <c r="J345" s="27" t="e">
        <f t="shared" ref="J345:J357" si="11">F345*H345/I345</f>
        <v>#DIV/0!</v>
      </c>
      <c r="K345" s="29" t="e">
        <f>J345*normenblad!$B$20</f>
        <v>#DIV/0!</v>
      </c>
      <c r="L345" s="1"/>
      <c r="M345" s="1"/>
      <c r="N345" s="1"/>
      <c r="O345" s="1"/>
    </row>
    <row r="346" spans="1:15" x14ac:dyDescent="0.3">
      <c r="A346" s="30" t="s">
        <v>131</v>
      </c>
      <c r="B346" s="30">
        <v>1</v>
      </c>
      <c r="C346" s="26" t="s">
        <v>334</v>
      </c>
      <c r="D346" s="26" t="s">
        <v>391</v>
      </c>
      <c r="E346" s="26" t="s">
        <v>43</v>
      </c>
      <c r="F346" s="27">
        <v>9.7200000000000006</v>
      </c>
      <c r="G346" s="28" t="s">
        <v>487</v>
      </c>
      <c r="H346" s="28">
        <v>210</v>
      </c>
      <c r="I346" s="26">
        <f>VLOOKUP(G346,normenblad!$B$8:$C$18,2,FALSE)</f>
        <v>0</v>
      </c>
      <c r="J346" s="27" t="e">
        <f t="shared" si="11"/>
        <v>#DIV/0!</v>
      </c>
      <c r="K346" s="29" t="e">
        <f>J346*normenblad!$B$20</f>
        <v>#DIV/0!</v>
      </c>
      <c r="L346" s="1"/>
      <c r="M346" s="1"/>
      <c r="N346" s="1"/>
      <c r="O346" s="1"/>
    </row>
    <row r="347" spans="1:15" x14ac:dyDescent="0.3">
      <c r="A347" s="30" t="s">
        <v>131</v>
      </c>
      <c r="B347" s="30">
        <v>1</v>
      </c>
      <c r="C347" s="26" t="s">
        <v>335</v>
      </c>
      <c r="D347" s="26" t="s">
        <v>376</v>
      </c>
      <c r="E347" s="26" t="s">
        <v>43</v>
      </c>
      <c r="F347" s="27">
        <v>34.83</v>
      </c>
      <c r="G347" s="28" t="s">
        <v>469</v>
      </c>
      <c r="H347" s="28">
        <v>210</v>
      </c>
      <c r="I347" s="26">
        <f>VLOOKUP(G347,normenblad!$B$8:$C$18,2,FALSE)</f>
        <v>0</v>
      </c>
      <c r="J347" s="27" t="e">
        <f t="shared" si="11"/>
        <v>#DIV/0!</v>
      </c>
      <c r="K347" s="29" t="e">
        <f>J347*normenblad!$B$20</f>
        <v>#DIV/0!</v>
      </c>
      <c r="L347" s="1"/>
      <c r="M347" s="1"/>
      <c r="N347" s="1"/>
      <c r="O347" s="1"/>
    </row>
    <row r="348" spans="1:15" x14ac:dyDescent="0.3">
      <c r="A348" s="30" t="s">
        <v>131</v>
      </c>
      <c r="B348" s="30">
        <v>1</v>
      </c>
      <c r="C348" s="26" t="s">
        <v>112</v>
      </c>
      <c r="D348" s="26" t="s">
        <v>12</v>
      </c>
      <c r="E348" s="27" t="s">
        <v>41</v>
      </c>
      <c r="F348" s="27">
        <v>6.3</v>
      </c>
      <c r="G348" s="28">
        <v>8</v>
      </c>
      <c r="H348" s="28">
        <v>210</v>
      </c>
      <c r="I348" s="26">
        <f>VLOOKUP(G348,normenblad!$B$8:$C$18,2,FALSE)</f>
        <v>0</v>
      </c>
      <c r="J348" s="27" t="e">
        <f t="shared" si="11"/>
        <v>#DIV/0!</v>
      </c>
      <c r="K348" s="29" t="e">
        <f>J348*normenblad!$B$20</f>
        <v>#DIV/0!</v>
      </c>
      <c r="L348" s="1"/>
      <c r="M348" s="1"/>
      <c r="N348" s="1"/>
      <c r="O348" s="1"/>
    </row>
    <row r="349" spans="1:15" x14ac:dyDescent="0.3">
      <c r="A349" s="30" t="s">
        <v>131</v>
      </c>
      <c r="B349" s="30">
        <v>1</v>
      </c>
      <c r="C349" s="26" t="s">
        <v>336</v>
      </c>
      <c r="D349" s="26" t="s">
        <v>12</v>
      </c>
      <c r="E349" s="27" t="s">
        <v>41</v>
      </c>
      <c r="F349" s="27">
        <v>6.3</v>
      </c>
      <c r="G349" s="28">
        <v>8</v>
      </c>
      <c r="H349" s="28">
        <v>210</v>
      </c>
      <c r="I349" s="26">
        <f>VLOOKUP(G349,normenblad!$B$8:$C$18,2,FALSE)</f>
        <v>0</v>
      </c>
      <c r="J349" s="27" t="e">
        <f t="shared" si="11"/>
        <v>#DIV/0!</v>
      </c>
      <c r="K349" s="29" t="e">
        <f>J349*normenblad!$B$20</f>
        <v>#DIV/0!</v>
      </c>
      <c r="L349" s="1"/>
      <c r="M349" s="1"/>
      <c r="N349" s="1"/>
      <c r="O349" s="1"/>
    </row>
    <row r="350" spans="1:15" x14ac:dyDescent="0.3">
      <c r="A350" s="30" t="s">
        <v>131</v>
      </c>
      <c r="B350" s="30">
        <v>1</v>
      </c>
      <c r="C350" s="26" t="s">
        <v>337</v>
      </c>
      <c r="D350" s="26" t="s">
        <v>226</v>
      </c>
      <c r="E350" s="26" t="s">
        <v>43</v>
      </c>
      <c r="F350" s="27">
        <v>82.75</v>
      </c>
      <c r="G350" s="28" t="s">
        <v>460</v>
      </c>
      <c r="H350" s="28">
        <v>210</v>
      </c>
      <c r="I350" s="26">
        <f>VLOOKUP(G350,normenblad!$B$8:$C$18,2,FALSE)</f>
        <v>0</v>
      </c>
      <c r="J350" s="27" t="e">
        <f t="shared" si="11"/>
        <v>#DIV/0!</v>
      </c>
      <c r="K350" s="29" t="e">
        <f>J350*normenblad!$B$20</f>
        <v>#DIV/0!</v>
      </c>
      <c r="L350" s="1"/>
      <c r="M350" s="1"/>
      <c r="N350" s="1"/>
      <c r="O350" s="1"/>
    </row>
    <row r="351" spans="1:15" x14ac:dyDescent="0.3">
      <c r="A351" s="30" t="s">
        <v>131</v>
      </c>
      <c r="B351" s="30">
        <v>1</v>
      </c>
      <c r="C351" s="26" t="s">
        <v>338</v>
      </c>
      <c r="D351" s="26" t="s">
        <v>226</v>
      </c>
      <c r="E351" s="26" t="s">
        <v>43</v>
      </c>
      <c r="F351" s="27">
        <v>204.85</v>
      </c>
      <c r="G351" s="28" t="s">
        <v>460</v>
      </c>
      <c r="H351" s="28">
        <v>210</v>
      </c>
      <c r="I351" s="26">
        <f>VLOOKUP(G351,normenblad!$B$8:$C$18,2,FALSE)</f>
        <v>0</v>
      </c>
      <c r="J351" s="27" t="e">
        <f t="shared" si="11"/>
        <v>#DIV/0!</v>
      </c>
      <c r="K351" s="29" t="e">
        <f>J351*normenblad!$B$20</f>
        <v>#DIV/0!</v>
      </c>
      <c r="L351" s="1"/>
      <c r="M351" s="1"/>
      <c r="N351" s="1"/>
      <c r="O351" s="1"/>
    </row>
    <row r="352" spans="1:15" x14ac:dyDescent="0.3">
      <c r="A352" s="30" t="s">
        <v>131</v>
      </c>
      <c r="B352" s="30">
        <v>1</v>
      </c>
      <c r="C352" s="26" t="s">
        <v>310</v>
      </c>
      <c r="D352" s="26" t="s">
        <v>392</v>
      </c>
      <c r="E352" s="26" t="s">
        <v>43</v>
      </c>
      <c r="F352" s="27">
        <v>15.05</v>
      </c>
      <c r="G352" s="28" t="s">
        <v>475</v>
      </c>
      <c r="H352" s="28">
        <v>210</v>
      </c>
      <c r="I352" s="26">
        <f>VLOOKUP(G352,normenblad!$B$8:$C$18,2,FALSE)</f>
        <v>0</v>
      </c>
      <c r="J352" s="27" t="e">
        <f t="shared" si="11"/>
        <v>#DIV/0!</v>
      </c>
      <c r="K352" s="29" t="e">
        <f>J352*normenblad!$B$20</f>
        <v>#DIV/0!</v>
      </c>
      <c r="L352" s="1"/>
      <c r="M352" s="1"/>
      <c r="N352" s="1"/>
      <c r="O352" s="1"/>
    </row>
    <row r="353" spans="1:15" x14ac:dyDescent="0.3">
      <c r="A353" s="30" t="s">
        <v>131</v>
      </c>
      <c r="B353" s="30">
        <v>1</v>
      </c>
      <c r="C353" s="26" t="s">
        <v>339</v>
      </c>
      <c r="D353" s="26" t="s">
        <v>263</v>
      </c>
      <c r="E353" s="26" t="s">
        <v>43</v>
      </c>
      <c r="F353" s="27">
        <v>9.1</v>
      </c>
      <c r="G353" s="28" t="s">
        <v>469</v>
      </c>
      <c r="H353" s="28">
        <v>210</v>
      </c>
      <c r="I353" s="26">
        <f>VLOOKUP(G353,normenblad!$B$8:$C$18,2,FALSE)</f>
        <v>0</v>
      </c>
      <c r="J353" s="27" t="e">
        <f t="shared" si="11"/>
        <v>#DIV/0!</v>
      </c>
      <c r="K353" s="29" t="e">
        <f>J353*normenblad!$B$20</f>
        <v>#DIV/0!</v>
      </c>
      <c r="L353" s="1"/>
      <c r="M353" s="1"/>
      <c r="N353" s="1"/>
      <c r="O353" s="1"/>
    </row>
    <row r="354" spans="1:15" x14ac:dyDescent="0.3">
      <c r="A354" s="30" t="s">
        <v>131</v>
      </c>
      <c r="B354" s="30">
        <v>1</v>
      </c>
      <c r="C354" s="26" t="s">
        <v>340</v>
      </c>
      <c r="D354" s="26" t="s">
        <v>377</v>
      </c>
      <c r="E354" s="26" t="s">
        <v>43</v>
      </c>
      <c r="F354" s="27">
        <v>20.23</v>
      </c>
      <c r="G354" s="28" t="s">
        <v>475</v>
      </c>
      <c r="H354" s="28">
        <v>210</v>
      </c>
      <c r="I354" s="26">
        <f>VLOOKUP(G354,normenblad!$B$8:$C$18,2,FALSE)</f>
        <v>0</v>
      </c>
      <c r="J354" s="27" t="e">
        <f t="shared" si="11"/>
        <v>#DIV/0!</v>
      </c>
      <c r="K354" s="29" t="e">
        <f>J354*normenblad!$B$20</f>
        <v>#DIV/0!</v>
      </c>
      <c r="L354" s="1"/>
      <c r="M354" s="1"/>
      <c r="N354" s="1"/>
      <c r="O354" s="1"/>
    </row>
    <row r="355" spans="1:15" x14ac:dyDescent="0.3">
      <c r="A355" s="30" t="s">
        <v>131</v>
      </c>
      <c r="B355" s="30">
        <v>1</v>
      </c>
      <c r="C355" s="26" t="s">
        <v>311</v>
      </c>
      <c r="D355" s="26" t="s">
        <v>85</v>
      </c>
      <c r="E355" s="26" t="s">
        <v>43</v>
      </c>
      <c r="F355" s="27">
        <v>19.05</v>
      </c>
      <c r="G355" s="28" t="s">
        <v>475</v>
      </c>
      <c r="H355" s="28">
        <v>210</v>
      </c>
      <c r="I355" s="26">
        <f>VLOOKUP(G355,normenblad!$B$8:$C$18,2,FALSE)</f>
        <v>0</v>
      </c>
      <c r="J355" s="27" t="e">
        <f t="shared" si="11"/>
        <v>#DIV/0!</v>
      </c>
      <c r="K355" s="29" t="e">
        <f>J355*normenblad!$B$20</f>
        <v>#DIV/0!</v>
      </c>
      <c r="L355" s="1"/>
      <c r="M355" s="1"/>
      <c r="N355" s="1"/>
      <c r="O355" s="1"/>
    </row>
    <row r="356" spans="1:15" x14ac:dyDescent="0.3">
      <c r="A356" s="30" t="s">
        <v>131</v>
      </c>
      <c r="B356" s="30">
        <v>1</v>
      </c>
      <c r="C356" s="26" t="s">
        <v>312</v>
      </c>
      <c r="D356" s="26" t="s">
        <v>231</v>
      </c>
      <c r="E356" s="26" t="s">
        <v>43</v>
      </c>
      <c r="F356" s="27">
        <v>4.71</v>
      </c>
      <c r="G356" s="28" t="s">
        <v>475</v>
      </c>
      <c r="H356" s="28">
        <v>210</v>
      </c>
      <c r="I356" s="26">
        <f>VLOOKUP(G356,normenblad!$B$8:$C$18,2,FALSE)</f>
        <v>0</v>
      </c>
      <c r="J356" s="27" t="e">
        <f t="shared" si="11"/>
        <v>#DIV/0!</v>
      </c>
      <c r="K356" s="29" t="e">
        <f>J356*normenblad!$B$20</f>
        <v>#DIV/0!</v>
      </c>
      <c r="L356" s="1"/>
      <c r="M356" s="1"/>
      <c r="N356" s="1"/>
      <c r="O356" s="1"/>
    </row>
    <row r="357" spans="1:15" x14ac:dyDescent="0.3">
      <c r="A357" s="30" t="s">
        <v>131</v>
      </c>
      <c r="B357" s="30">
        <v>1</v>
      </c>
      <c r="C357" s="26" t="s">
        <v>341</v>
      </c>
      <c r="D357" s="26" t="s">
        <v>378</v>
      </c>
      <c r="E357" s="26" t="s">
        <v>43</v>
      </c>
      <c r="F357" s="27">
        <v>43.52</v>
      </c>
      <c r="G357" s="28" t="s">
        <v>469</v>
      </c>
      <c r="H357" s="28">
        <v>210</v>
      </c>
      <c r="I357" s="26">
        <f>VLOOKUP(G357,normenblad!$B$8:$C$18,2,FALSE)</f>
        <v>0</v>
      </c>
      <c r="J357" s="27" t="e">
        <f t="shared" si="11"/>
        <v>#DIV/0!</v>
      </c>
      <c r="K357" s="29" t="e">
        <f>J357*normenblad!$B$20</f>
        <v>#DIV/0!</v>
      </c>
      <c r="L357" s="1"/>
      <c r="M357" s="1"/>
      <c r="N357" s="1"/>
      <c r="O357" s="1"/>
    </row>
    <row r="358" spans="1:15" x14ac:dyDescent="0.3">
      <c r="A358" s="30" t="s">
        <v>131</v>
      </c>
      <c r="B358" s="30">
        <v>1</v>
      </c>
      <c r="C358" s="26" t="s">
        <v>342</v>
      </c>
      <c r="D358" s="26" t="s">
        <v>375</v>
      </c>
      <c r="E358" s="26" t="s">
        <v>43</v>
      </c>
      <c r="F358" s="27"/>
      <c r="G358" s="28">
        <v>14</v>
      </c>
      <c r="H358" s="28">
        <v>12</v>
      </c>
      <c r="I358" s="30"/>
      <c r="J358" s="30"/>
      <c r="K358" s="31"/>
      <c r="L358" s="1"/>
      <c r="M358" s="1"/>
      <c r="N358" s="1"/>
      <c r="O358" s="1"/>
    </row>
    <row r="359" spans="1:15" x14ac:dyDescent="0.3">
      <c r="A359" s="30" t="s">
        <v>131</v>
      </c>
      <c r="B359" s="30">
        <v>1</v>
      </c>
      <c r="C359" s="26" t="s">
        <v>343</v>
      </c>
      <c r="D359" s="26" t="s">
        <v>375</v>
      </c>
      <c r="E359" s="26" t="s">
        <v>43</v>
      </c>
      <c r="F359" s="27"/>
      <c r="G359" s="28">
        <v>14</v>
      </c>
      <c r="H359" s="28">
        <v>12</v>
      </c>
      <c r="I359" s="30"/>
      <c r="J359" s="30"/>
      <c r="K359" s="31"/>
      <c r="L359" s="1"/>
      <c r="M359" s="1"/>
      <c r="N359" s="1"/>
      <c r="O359" s="1"/>
    </row>
    <row r="360" spans="1:15" x14ac:dyDescent="0.3">
      <c r="A360" s="30" t="s">
        <v>131</v>
      </c>
      <c r="B360" s="30">
        <v>1</v>
      </c>
      <c r="C360" s="26" t="s">
        <v>344</v>
      </c>
      <c r="D360" s="26" t="s">
        <v>261</v>
      </c>
      <c r="E360" s="26" t="s">
        <v>43</v>
      </c>
      <c r="F360" s="27">
        <v>57.15</v>
      </c>
      <c r="G360" s="28">
        <v>14</v>
      </c>
      <c r="H360" s="28">
        <v>12</v>
      </c>
      <c r="I360" s="30"/>
      <c r="J360" s="30"/>
      <c r="K360" s="31"/>
      <c r="L360" s="1"/>
      <c r="M360" s="1"/>
      <c r="N360" s="1"/>
      <c r="O360" s="1"/>
    </row>
    <row r="361" spans="1:15" x14ac:dyDescent="0.3">
      <c r="A361" s="30" t="s">
        <v>131</v>
      </c>
      <c r="B361" s="30">
        <v>1</v>
      </c>
      <c r="C361" s="26" t="s">
        <v>345</v>
      </c>
      <c r="D361" s="26" t="s">
        <v>389</v>
      </c>
      <c r="E361" s="26" t="s">
        <v>43</v>
      </c>
      <c r="F361" s="27">
        <v>37.270000000000003</v>
      </c>
      <c r="G361" s="28" t="s">
        <v>469</v>
      </c>
      <c r="H361" s="28">
        <v>210</v>
      </c>
      <c r="I361" s="26">
        <f>VLOOKUP(G361,normenblad!$B$8:$C$18,2,FALSE)</f>
        <v>0</v>
      </c>
      <c r="J361" s="27" t="e">
        <f t="shared" ref="J361:J364" si="12">F361*H361/I361</f>
        <v>#DIV/0!</v>
      </c>
      <c r="K361" s="29" t="e">
        <f>J361*normenblad!$B$20</f>
        <v>#DIV/0!</v>
      </c>
      <c r="L361" s="1"/>
      <c r="M361" s="1"/>
      <c r="N361" s="1"/>
      <c r="O361" s="1"/>
    </row>
    <row r="362" spans="1:15" x14ac:dyDescent="0.3">
      <c r="A362" s="30" t="s">
        <v>131</v>
      </c>
      <c r="B362" s="30">
        <v>1</v>
      </c>
      <c r="C362" s="26" t="s">
        <v>346</v>
      </c>
      <c r="D362" s="26" t="s">
        <v>389</v>
      </c>
      <c r="E362" s="26" t="s">
        <v>43</v>
      </c>
      <c r="F362" s="27">
        <v>36.35</v>
      </c>
      <c r="G362" s="28" t="s">
        <v>469</v>
      </c>
      <c r="H362" s="28">
        <v>210</v>
      </c>
      <c r="I362" s="26">
        <f>VLOOKUP(G362,normenblad!$B$8:$C$18,2,FALSE)</f>
        <v>0</v>
      </c>
      <c r="J362" s="27" t="e">
        <f t="shared" si="12"/>
        <v>#DIV/0!</v>
      </c>
      <c r="K362" s="29" t="e">
        <f>J362*normenblad!$B$20</f>
        <v>#DIV/0!</v>
      </c>
      <c r="L362" s="1"/>
      <c r="M362" s="1"/>
      <c r="N362" s="1"/>
      <c r="O362" s="1"/>
    </row>
    <row r="363" spans="1:15" x14ac:dyDescent="0.3">
      <c r="A363" s="30" t="s">
        <v>131</v>
      </c>
      <c r="B363" s="30">
        <v>1</v>
      </c>
      <c r="C363" s="26" t="s">
        <v>347</v>
      </c>
      <c r="D363" s="26" t="s">
        <v>226</v>
      </c>
      <c r="E363" s="26" t="s">
        <v>43</v>
      </c>
      <c r="F363" s="27">
        <v>16.440000000000001</v>
      </c>
      <c r="G363" s="28" t="s">
        <v>460</v>
      </c>
      <c r="H363" s="28">
        <v>210</v>
      </c>
      <c r="I363" s="26">
        <f>VLOOKUP(G363,normenblad!$B$8:$C$18,2,FALSE)</f>
        <v>0</v>
      </c>
      <c r="J363" s="27" t="e">
        <f t="shared" si="12"/>
        <v>#DIV/0!</v>
      </c>
      <c r="K363" s="29" t="e">
        <f>J363*normenblad!$B$20</f>
        <v>#DIV/0!</v>
      </c>
      <c r="L363" s="1"/>
      <c r="M363" s="1"/>
      <c r="N363" s="1"/>
      <c r="O363" s="1"/>
    </row>
    <row r="364" spans="1:15" x14ac:dyDescent="0.3">
      <c r="A364" s="30" t="s">
        <v>131</v>
      </c>
      <c r="B364" s="30">
        <v>1</v>
      </c>
      <c r="C364" s="26" t="s">
        <v>348</v>
      </c>
      <c r="D364" s="26" t="s">
        <v>389</v>
      </c>
      <c r="E364" s="26" t="s">
        <v>43</v>
      </c>
      <c r="F364" s="27">
        <v>31.05</v>
      </c>
      <c r="G364" s="28" t="s">
        <v>469</v>
      </c>
      <c r="H364" s="28">
        <v>210</v>
      </c>
      <c r="I364" s="26">
        <f>VLOOKUP(G364,normenblad!$B$8:$C$18,2,FALSE)</f>
        <v>0</v>
      </c>
      <c r="J364" s="27" t="e">
        <f t="shared" si="12"/>
        <v>#DIV/0!</v>
      </c>
      <c r="K364" s="29" t="e">
        <f>J364*normenblad!$B$20</f>
        <v>#DIV/0!</v>
      </c>
      <c r="L364" s="1"/>
      <c r="M364" s="1"/>
      <c r="N364" s="1"/>
      <c r="O364" s="1"/>
    </row>
    <row r="365" spans="1:15" x14ac:dyDescent="0.3">
      <c r="A365" s="30" t="s">
        <v>131</v>
      </c>
      <c r="B365" s="30">
        <v>1</v>
      </c>
      <c r="C365" s="26" t="s">
        <v>349</v>
      </c>
      <c r="D365" s="26" t="s">
        <v>375</v>
      </c>
      <c r="E365" s="26" t="s">
        <v>43</v>
      </c>
      <c r="F365" s="27"/>
      <c r="G365" s="28">
        <v>14</v>
      </c>
      <c r="H365" s="28">
        <v>210</v>
      </c>
      <c r="I365" s="30"/>
      <c r="J365" s="30"/>
      <c r="K365" s="31"/>
      <c r="L365" s="1"/>
      <c r="M365" s="1"/>
      <c r="N365" s="1"/>
      <c r="O365" s="1"/>
    </row>
    <row r="366" spans="1:15" x14ac:dyDescent="0.3">
      <c r="A366" s="30" t="s">
        <v>131</v>
      </c>
      <c r="B366" s="30">
        <v>1</v>
      </c>
      <c r="C366" s="26" t="s">
        <v>350</v>
      </c>
      <c r="D366" s="26" t="s">
        <v>265</v>
      </c>
      <c r="E366" s="26" t="s">
        <v>43</v>
      </c>
      <c r="F366" s="27">
        <v>30.52</v>
      </c>
      <c r="G366" s="28" t="s">
        <v>469</v>
      </c>
      <c r="H366" s="28">
        <v>210</v>
      </c>
      <c r="I366" s="26">
        <f>VLOOKUP(G366,normenblad!$B$8:$C$18,2,FALSE)</f>
        <v>0</v>
      </c>
      <c r="J366" s="27" t="e">
        <f t="shared" ref="J366:J368" si="13">F366*H366/I366</f>
        <v>#DIV/0!</v>
      </c>
      <c r="K366" s="29" t="e">
        <f>J366*normenblad!$B$20</f>
        <v>#DIV/0!</v>
      </c>
      <c r="L366" s="1"/>
      <c r="M366" s="1"/>
      <c r="N366" s="1"/>
      <c r="O366" s="1"/>
    </row>
    <row r="367" spans="1:15" x14ac:dyDescent="0.3">
      <c r="A367" s="30" t="s">
        <v>131</v>
      </c>
      <c r="B367" s="30">
        <v>1</v>
      </c>
      <c r="C367" s="26" t="s">
        <v>351</v>
      </c>
      <c r="D367" s="26" t="s">
        <v>389</v>
      </c>
      <c r="E367" s="26" t="s">
        <v>43</v>
      </c>
      <c r="F367" s="27">
        <v>37.22</v>
      </c>
      <c r="G367" s="28" t="s">
        <v>469</v>
      </c>
      <c r="H367" s="28">
        <v>210</v>
      </c>
      <c r="I367" s="26">
        <f>VLOOKUP(G367,normenblad!$B$8:$C$18,2,FALSE)</f>
        <v>0</v>
      </c>
      <c r="J367" s="27" t="e">
        <f t="shared" si="13"/>
        <v>#DIV/0!</v>
      </c>
      <c r="K367" s="29" t="e">
        <f>J367*normenblad!$B$20</f>
        <v>#DIV/0!</v>
      </c>
      <c r="L367" s="1"/>
      <c r="M367" s="1"/>
      <c r="N367" s="1"/>
      <c r="O367" s="1"/>
    </row>
    <row r="368" spans="1:15" x14ac:dyDescent="0.3">
      <c r="A368" s="30" t="s">
        <v>131</v>
      </c>
      <c r="B368" s="30">
        <v>1</v>
      </c>
      <c r="C368" s="26" t="s">
        <v>352</v>
      </c>
      <c r="D368" s="26" t="s">
        <v>379</v>
      </c>
      <c r="E368" s="26" t="s">
        <v>43</v>
      </c>
      <c r="F368" s="27">
        <v>49.97</v>
      </c>
      <c r="G368" s="28" t="s">
        <v>484</v>
      </c>
      <c r="H368" s="28">
        <v>210</v>
      </c>
      <c r="I368" s="26">
        <f>VLOOKUP(G368,normenblad!$B$8:$C$18,2,FALSE)</f>
        <v>0</v>
      </c>
      <c r="J368" s="27" t="e">
        <f t="shared" si="13"/>
        <v>#DIV/0!</v>
      </c>
      <c r="K368" s="29" t="e">
        <f>J368*normenblad!$B$20</f>
        <v>#DIV/0!</v>
      </c>
      <c r="L368" s="1"/>
      <c r="M368" s="1"/>
      <c r="N368" s="1"/>
      <c r="O368" s="1"/>
    </row>
    <row r="369" spans="1:15" x14ac:dyDescent="0.3">
      <c r="A369" s="30" t="s">
        <v>131</v>
      </c>
      <c r="B369" s="30">
        <v>1</v>
      </c>
      <c r="C369" s="26" t="s">
        <v>353</v>
      </c>
      <c r="D369" s="26" t="s">
        <v>375</v>
      </c>
      <c r="E369" s="27" t="s">
        <v>46</v>
      </c>
      <c r="F369" s="27">
        <v>1</v>
      </c>
      <c r="G369" s="28">
        <v>14</v>
      </c>
      <c r="H369" s="28">
        <v>12</v>
      </c>
      <c r="I369" s="30"/>
      <c r="J369" s="30"/>
      <c r="K369" s="31"/>
      <c r="L369" s="1"/>
      <c r="M369" s="1"/>
      <c r="N369" s="1"/>
      <c r="O369" s="1"/>
    </row>
    <row r="370" spans="1:15" x14ac:dyDescent="0.3">
      <c r="A370" s="30" t="s">
        <v>131</v>
      </c>
      <c r="B370" s="30">
        <v>1</v>
      </c>
      <c r="C370" s="26" t="s">
        <v>354</v>
      </c>
      <c r="D370" s="26" t="s">
        <v>380</v>
      </c>
      <c r="E370" s="27" t="s">
        <v>46</v>
      </c>
      <c r="F370" s="27">
        <v>49.73</v>
      </c>
      <c r="G370" s="28" t="s">
        <v>487</v>
      </c>
      <c r="H370" s="28">
        <v>210</v>
      </c>
      <c r="I370" s="26">
        <f>VLOOKUP(G370,normenblad!$B$8:$C$18,2,FALSE)</f>
        <v>0</v>
      </c>
      <c r="J370" s="27" t="e">
        <f t="shared" ref="J370:J373" si="14">F370*H370/I370</f>
        <v>#DIV/0!</v>
      </c>
      <c r="K370" s="29" t="e">
        <f>J370*normenblad!$B$20</f>
        <v>#DIV/0!</v>
      </c>
      <c r="L370" s="1"/>
      <c r="M370" s="1"/>
      <c r="N370" s="1"/>
      <c r="O370" s="1"/>
    </row>
    <row r="371" spans="1:15" x14ac:dyDescent="0.3">
      <c r="A371" s="30" t="s">
        <v>131</v>
      </c>
      <c r="B371" s="30">
        <v>1</v>
      </c>
      <c r="C371" s="26" t="s">
        <v>355</v>
      </c>
      <c r="D371" s="26" t="s">
        <v>81</v>
      </c>
      <c r="E371" s="26" t="s">
        <v>43</v>
      </c>
      <c r="F371" s="27">
        <v>11.09</v>
      </c>
      <c r="G371" s="28" t="s">
        <v>469</v>
      </c>
      <c r="H371" s="28">
        <v>210</v>
      </c>
      <c r="I371" s="26">
        <f>VLOOKUP(G371,normenblad!$B$8:$C$18,2,FALSE)</f>
        <v>0</v>
      </c>
      <c r="J371" s="27" t="e">
        <f t="shared" si="14"/>
        <v>#DIV/0!</v>
      </c>
      <c r="K371" s="29" t="e">
        <f>J371*normenblad!$B$20</f>
        <v>#DIV/0!</v>
      </c>
      <c r="L371" s="1"/>
      <c r="M371" s="1"/>
      <c r="N371" s="1"/>
      <c r="O371" s="1"/>
    </row>
    <row r="372" spans="1:15" x14ac:dyDescent="0.3">
      <c r="A372" s="30" t="s">
        <v>131</v>
      </c>
      <c r="B372" s="30">
        <v>1</v>
      </c>
      <c r="C372" s="26" t="s">
        <v>356</v>
      </c>
      <c r="D372" s="26" t="s">
        <v>393</v>
      </c>
      <c r="E372" s="26" t="s">
        <v>43</v>
      </c>
      <c r="F372" s="27">
        <v>18</v>
      </c>
      <c r="G372" s="28" t="s">
        <v>475</v>
      </c>
      <c r="H372" s="28">
        <v>210</v>
      </c>
      <c r="I372" s="26">
        <f>VLOOKUP(G372,normenblad!$B$8:$C$18,2,FALSE)</f>
        <v>0</v>
      </c>
      <c r="J372" s="27" t="e">
        <f t="shared" si="14"/>
        <v>#DIV/0!</v>
      </c>
      <c r="K372" s="29" t="e">
        <f>J372*normenblad!$B$20</f>
        <v>#DIV/0!</v>
      </c>
      <c r="L372" s="1"/>
      <c r="M372" s="1"/>
      <c r="N372" s="1"/>
      <c r="O372" s="1"/>
    </row>
    <row r="373" spans="1:15" x14ac:dyDescent="0.3">
      <c r="A373" s="30" t="s">
        <v>131</v>
      </c>
      <c r="B373" s="30">
        <v>1</v>
      </c>
      <c r="C373" s="26" t="s">
        <v>357</v>
      </c>
      <c r="D373" s="26" t="s">
        <v>394</v>
      </c>
      <c r="E373" s="26" t="s">
        <v>43</v>
      </c>
      <c r="F373" s="27"/>
      <c r="G373" s="28" t="s">
        <v>475</v>
      </c>
      <c r="H373" s="28">
        <v>210</v>
      </c>
      <c r="I373" s="26">
        <f>VLOOKUP(G373,normenblad!$B$8:$C$18,2,FALSE)</f>
        <v>0</v>
      </c>
      <c r="J373" s="27" t="e">
        <f t="shared" si="14"/>
        <v>#DIV/0!</v>
      </c>
      <c r="K373" s="29" t="e">
        <f>J373*normenblad!$B$20</f>
        <v>#DIV/0!</v>
      </c>
      <c r="L373" s="1"/>
      <c r="M373" s="1"/>
      <c r="N373" s="1"/>
      <c r="O373" s="1"/>
    </row>
    <row r="374" spans="1:15" x14ac:dyDescent="0.3">
      <c r="A374" s="30" t="s">
        <v>131</v>
      </c>
      <c r="B374" s="30">
        <v>1</v>
      </c>
      <c r="C374" s="26" t="s">
        <v>358</v>
      </c>
      <c r="D374" s="26" t="s">
        <v>375</v>
      </c>
      <c r="E374" s="26" t="s">
        <v>43</v>
      </c>
      <c r="F374" s="27"/>
      <c r="G374" s="28">
        <v>14</v>
      </c>
      <c r="H374" s="28">
        <v>12</v>
      </c>
      <c r="I374" s="30"/>
      <c r="J374" s="30"/>
      <c r="K374" s="31"/>
      <c r="L374" s="1"/>
      <c r="M374" s="1"/>
      <c r="N374" s="1"/>
      <c r="O374" s="1"/>
    </row>
    <row r="375" spans="1:15" x14ac:dyDescent="0.3">
      <c r="A375" s="30" t="s">
        <v>131</v>
      </c>
      <c r="B375" s="30">
        <v>1</v>
      </c>
      <c r="C375" s="26" t="s">
        <v>359</v>
      </c>
      <c r="D375" s="26" t="s">
        <v>381</v>
      </c>
      <c r="E375" s="26" t="s">
        <v>43</v>
      </c>
      <c r="F375" s="27">
        <v>60.22</v>
      </c>
      <c r="G375" s="28" t="s">
        <v>469</v>
      </c>
      <c r="H375" s="28">
        <v>210</v>
      </c>
      <c r="I375" s="26">
        <f>VLOOKUP(G375,normenblad!$B$8:$C$18,2,FALSE)</f>
        <v>0</v>
      </c>
      <c r="J375" s="27" t="e">
        <f t="shared" ref="J375:J383" si="15">F375*H375/I375</f>
        <v>#DIV/0!</v>
      </c>
      <c r="K375" s="29" t="e">
        <f>J375*normenblad!$B$20</f>
        <v>#DIV/0!</v>
      </c>
      <c r="L375" s="1"/>
      <c r="M375" s="1"/>
      <c r="N375" s="1"/>
      <c r="O375" s="1"/>
    </row>
    <row r="376" spans="1:15" x14ac:dyDescent="0.3">
      <c r="A376" s="30" t="s">
        <v>131</v>
      </c>
      <c r="B376" s="30">
        <v>1</v>
      </c>
      <c r="C376" s="26" t="s">
        <v>114</v>
      </c>
      <c r="D376" s="26" t="s">
        <v>12</v>
      </c>
      <c r="E376" s="27" t="s">
        <v>41</v>
      </c>
      <c r="F376" s="27">
        <v>6.33</v>
      </c>
      <c r="G376" s="28">
        <v>8</v>
      </c>
      <c r="H376" s="28">
        <v>210</v>
      </c>
      <c r="I376" s="26">
        <f>VLOOKUP(G376,normenblad!$B$8:$C$18,2,FALSE)</f>
        <v>0</v>
      </c>
      <c r="J376" s="27" t="e">
        <f t="shared" si="15"/>
        <v>#DIV/0!</v>
      </c>
      <c r="K376" s="29" t="e">
        <f>J376*normenblad!$B$20</f>
        <v>#DIV/0!</v>
      </c>
      <c r="L376" s="1"/>
      <c r="M376" s="1"/>
      <c r="N376" s="1"/>
      <c r="O376" s="1"/>
    </row>
    <row r="377" spans="1:15" x14ac:dyDescent="0.3">
      <c r="A377" s="30" t="s">
        <v>131</v>
      </c>
      <c r="B377" s="30">
        <v>1</v>
      </c>
      <c r="C377" s="26" t="s">
        <v>115</v>
      </c>
      <c r="D377" s="26" t="s">
        <v>12</v>
      </c>
      <c r="E377" s="27" t="s">
        <v>41</v>
      </c>
      <c r="F377" s="27">
        <v>6.33</v>
      </c>
      <c r="G377" s="28">
        <v>8</v>
      </c>
      <c r="H377" s="28">
        <v>210</v>
      </c>
      <c r="I377" s="26">
        <f>VLOOKUP(G377,normenblad!$B$8:$C$18,2,FALSE)</f>
        <v>0</v>
      </c>
      <c r="J377" s="27" t="e">
        <f t="shared" si="15"/>
        <v>#DIV/0!</v>
      </c>
      <c r="K377" s="29" t="e">
        <f>J377*normenblad!$B$20</f>
        <v>#DIV/0!</v>
      </c>
      <c r="L377" s="1"/>
      <c r="M377" s="1"/>
      <c r="N377" s="1"/>
      <c r="O377" s="1"/>
    </row>
    <row r="378" spans="1:15" x14ac:dyDescent="0.3">
      <c r="A378" s="30" t="s">
        <v>131</v>
      </c>
      <c r="B378" s="30">
        <v>1</v>
      </c>
      <c r="C378" s="26" t="s">
        <v>116</v>
      </c>
      <c r="D378" s="26" t="s">
        <v>12</v>
      </c>
      <c r="E378" s="27" t="s">
        <v>44</v>
      </c>
      <c r="F378" s="27">
        <v>15.78</v>
      </c>
      <c r="G378" s="28">
        <v>8</v>
      </c>
      <c r="H378" s="28">
        <v>210</v>
      </c>
      <c r="I378" s="26">
        <f>VLOOKUP(G378,normenblad!$B$8:$C$18,2,FALSE)</f>
        <v>0</v>
      </c>
      <c r="J378" s="27" t="e">
        <f t="shared" si="15"/>
        <v>#DIV/0!</v>
      </c>
      <c r="K378" s="29" t="e">
        <f>J378*normenblad!$B$20</f>
        <v>#DIV/0!</v>
      </c>
      <c r="L378" s="1"/>
      <c r="M378" s="1"/>
      <c r="N378" s="1"/>
      <c r="O378" s="1"/>
    </row>
    <row r="379" spans="1:15" x14ac:dyDescent="0.3">
      <c r="A379" s="30" t="s">
        <v>131</v>
      </c>
      <c r="B379" s="30">
        <v>1</v>
      </c>
      <c r="C379" s="26" t="s">
        <v>117</v>
      </c>
      <c r="D379" s="26" t="s">
        <v>12</v>
      </c>
      <c r="E379" s="27" t="s">
        <v>41</v>
      </c>
      <c r="F379" s="27">
        <v>11.63</v>
      </c>
      <c r="G379" s="28">
        <v>8</v>
      </c>
      <c r="H379" s="28">
        <v>210</v>
      </c>
      <c r="I379" s="26">
        <f>VLOOKUP(G379,normenblad!$B$8:$C$18,2,FALSE)</f>
        <v>0</v>
      </c>
      <c r="J379" s="27" t="e">
        <f t="shared" si="15"/>
        <v>#DIV/0!</v>
      </c>
      <c r="K379" s="29" t="e">
        <f>J379*normenblad!$B$20</f>
        <v>#DIV/0!</v>
      </c>
      <c r="L379" s="1"/>
      <c r="M379" s="1"/>
      <c r="N379" s="1"/>
      <c r="O379" s="1"/>
    </row>
    <row r="380" spans="1:15" x14ac:dyDescent="0.3">
      <c r="A380" s="30" t="s">
        <v>131</v>
      </c>
      <c r="B380" s="30">
        <v>1</v>
      </c>
      <c r="C380" s="26" t="s">
        <v>360</v>
      </c>
      <c r="D380" s="26" t="s">
        <v>89</v>
      </c>
      <c r="E380" s="26" t="s">
        <v>43</v>
      </c>
      <c r="F380" s="27">
        <v>52.42</v>
      </c>
      <c r="G380" s="28" t="s">
        <v>469</v>
      </c>
      <c r="H380" s="28">
        <v>210</v>
      </c>
      <c r="I380" s="26">
        <f>VLOOKUP(G380,normenblad!$B$8:$C$18,2,FALSE)</f>
        <v>0</v>
      </c>
      <c r="J380" s="27" t="e">
        <f t="shared" si="15"/>
        <v>#DIV/0!</v>
      </c>
      <c r="K380" s="29" t="e">
        <f>J380*normenblad!$B$20</f>
        <v>#DIV/0!</v>
      </c>
      <c r="L380" s="1"/>
      <c r="M380" s="1"/>
      <c r="N380" s="1"/>
      <c r="O380" s="1"/>
    </row>
    <row r="381" spans="1:15" x14ac:dyDescent="0.3">
      <c r="A381" s="30" t="s">
        <v>131</v>
      </c>
      <c r="B381" s="30">
        <v>1</v>
      </c>
      <c r="C381" s="26" t="s">
        <v>361</v>
      </c>
      <c r="D381" s="26" t="s">
        <v>395</v>
      </c>
      <c r="E381" s="26" t="s">
        <v>43</v>
      </c>
      <c r="F381" s="27">
        <v>60.68</v>
      </c>
      <c r="G381" s="28" t="s">
        <v>469</v>
      </c>
      <c r="H381" s="28">
        <v>210</v>
      </c>
      <c r="I381" s="26">
        <f>VLOOKUP(G381,normenblad!$B$8:$C$18,2,FALSE)</f>
        <v>0</v>
      </c>
      <c r="J381" s="27" t="e">
        <f t="shared" si="15"/>
        <v>#DIV/0!</v>
      </c>
      <c r="K381" s="29" t="e">
        <f>J381*normenblad!$B$20</f>
        <v>#DIV/0!</v>
      </c>
      <c r="L381" s="1"/>
      <c r="M381" s="1"/>
      <c r="N381" s="1"/>
      <c r="O381" s="1"/>
    </row>
    <row r="382" spans="1:15" x14ac:dyDescent="0.3">
      <c r="A382" s="30" t="s">
        <v>131</v>
      </c>
      <c r="B382" s="30">
        <v>1</v>
      </c>
      <c r="C382" s="26" t="s">
        <v>362</v>
      </c>
      <c r="D382" s="26" t="s">
        <v>89</v>
      </c>
      <c r="E382" s="26" t="s">
        <v>43</v>
      </c>
      <c r="F382" s="27">
        <v>39.56</v>
      </c>
      <c r="G382" s="28" t="s">
        <v>469</v>
      </c>
      <c r="H382" s="28">
        <v>210</v>
      </c>
      <c r="I382" s="26">
        <f>VLOOKUP(G382,normenblad!$B$8:$C$18,2,FALSE)</f>
        <v>0</v>
      </c>
      <c r="J382" s="27" t="e">
        <f t="shared" si="15"/>
        <v>#DIV/0!</v>
      </c>
      <c r="K382" s="29" t="e">
        <f>J382*normenblad!$B$20</f>
        <v>#DIV/0!</v>
      </c>
      <c r="L382" s="1"/>
      <c r="M382" s="1"/>
      <c r="N382" s="1"/>
      <c r="O382" s="1"/>
    </row>
    <row r="383" spans="1:15" x14ac:dyDescent="0.3">
      <c r="A383" s="30" t="s">
        <v>131</v>
      </c>
      <c r="B383" s="30">
        <v>1</v>
      </c>
      <c r="C383" s="26">
        <v>137</v>
      </c>
      <c r="D383" s="26" t="s">
        <v>396</v>
      </c>
      <c r="E383" s="26" t="s">
        <v>43</v>
      </c>
      <c r="F383" s="27">
        <v>70</v>
      </c>
      <c r="G383" s="28" t="s">
        <v>469</v>
      </c>
      <c r="H383" s="28">
        <v>210</v>
      </c>
      <c r="I383" s="26">
        <f>VLOOKUP(G383,normenblad!$B$8:$C$18,2,FALSE)</f>
        <v>0</v>
      </c>
      <c r="J383" s="27" t="e">
        <f t="shared" si="15"/>
        <v>#DIV/0!</v>
      </c>
      <c r="K383" s="29" t="e">
        <f>J383*normenblad!$B$20</f>
        <v>#DIV/0!</v>
      </c>
      <c r="L383" s="1"/>
      <c r="M383" s="1"/>
      <c r="N383" s="1"/>
      <c r="O383" s="1"/>
    </row>
    <row r="384" spans="1:15" x14ac:dyDescent="0.3">
      <c r="A384" s="30" t="s">
        <v>131</v>
      </c>
      <c r="B384" s="30">
        <v>1</v>
      </c>
      <c r="C384" s="26" t="s">
        <v>363</v>
      </c>
      <c r="D384" s="26" t="s">
        <v>397</v>
      </c>
      <c r="E384" s="26" t="s">
        <v>43</v>
      </c>
      <c r="F384" s="27"/>
      <c r="G384" s="28">
        <v>14</v>
      </c>
      <c r="H384" s="28">
        <v>12</v>
      </c>
      <c r="I384" s="30"/>
      <c r="J384" s="30"/>
      <c r="K384" s="31"/>
      <c r="L384" s="1"/>
      <c r="M384" s="1"/>
      <c r="N384" s="1"/>
      <c r="O384" s="1"/>
    </row>
    <row r="385" spans="1:15" x14ac:dyDescent="0.3">
      <c r="A385" s="30" t="s">
        <v>131</v>
      </c>
      <c r="B385" s="30">
        <v>1</v>
      </c>
      <c r="C385" s="26" t="s">
        <v>291</v>
      </c>
      <c r="D385" s="26" t="s">
        <v>399</v>
      </c>
      <c r="E385" s="26" t="s">
        <v>43</v>
      </c>
      <c r="F385" s="27">
        <v>70</v>
      </c>
      <c r="G385" s="28" t="s">
        <v>469</v>
      </c>
      <c r="H385" s="28">
        <v>210</v>
      </c>
      <c r="I385" s="26">
        <f>VLOOKUP(G385,normenblad!$B$8:$C$18,2,FALSE)</f>
        <v>0</v>
      </c>
      <c r="J385" s="27" t="e">
        <f t="shared" ref="J385:J388" si="16">F385*H385/I385</f>
        <v>#DIV/0!</v>
      </c>
      <c r="K385" s="29" t="e">
        <f>J385*normenblad!$B$20</f>
        <v>#DIV/0!</v>
      </c>
      <c r="L385" s="1"/>
      <c r="M385" s="1"/>
      <c r="N385" s="1"/>
      <c r="O385" s="1"/>
    </row>
    <row r="386" spans="1:15" x14ac:dyDescent="0.3">
      <c r="A386" s="30" t="s">
        <v>131</v>
      </c>
      <c r="B386" s="30">
        <v>2</v>
      </c>
      <c r="C386" s="26" t="s">
        <v>313</v>
      </c>
      <c r="D386" s="26" t="s">
        <v>226</v>
      </c>
      <c r="E386" s="26" t="s">
        <v>43</v>
      </c>
      <c r="F386" s="27">
        <v>109.41</v>
      </c>
      <c r="G386" s="28" t="s">
        <v>460</v>
      </c>
      <c r="H386" s="28">
        <v>210</v>
      </c>
      <c r="I386" s="26">
        <f>VLOOKUP(G386,normenblad!$B$8:$C$18,2,FALSE)</f>
        <v>0</v>
      </c>
      <c r="J386" s="27" t="e">
        <f t="shared" si="16"/>
        <v>#DIV/0!</v>
      </c>
      <c r="K386" s="29" t="e">
        <f>J386*normenblad!$B$20</f>
        <v>#DIV/0!</v>
      </c>
      <c r="L386" s="1"/>
      <c r="M386" s="1"/>
      <c r="N386" s="1"/>
      <c r="O386" s="1"/>
    </row>
    <row r="387" spans="1:15" x14ac:dyDescent="0.3">
      <c r="A387" s="30" t="s">
        <v>131</v>
      </c>
      <c r="B387" s="30">
        <v>2</v>
      </c>
      <c r="C387" s="26" t="s">
        <v>313</v>
      </c>
      <c r="D387" s="26" t="s">
        <v>408</v>
      </c>
      <c r="E387" s="27" t="s">
        <v>41</v>
      </c>
      <c r="F387" s="27">
        <v>51.84</v>
      </c>
      <c r="G387" s="28" t="s">
        <v>469</v>
      </c>
      <c r="H387" s="28">
        <v>210</v>
      </c>
      <c r="I387" s="26">
        <f>VLOOKUP(G387,normenblad!$B$8:$C$18,2,FALSE)</f>
        <v>0</v>
      </c>
      <c r="J387" s="27" t="e">
        <f t="shared" si="16"/>
        <v>#DIV/0!</v>
      </c>
      <c r="K387" s="29" t="e">
        <f>J387*normenblad!$B$20</f>
        <v>#DIV/0!</v>
      </c>
      <c r="L387" s="1"/>
      <c r="M387" s="1"/>
      <c r="N387" s="1"/>
      <c r="O387" s="1"/>
    </row>
    <row r="388" spans="1:15" x14ac:dyDescent="0.3">
      <c r="A388" s="30" t="s">
        <v>131</v>
      </c>
      <c r="B388" s="30">
        <v>2</v>
      </c>
      <c r="C388" s="26" t="s">
        <v>71</v>
      </c>
      <c r="D388" s="27" t="s">
        <v>72</v>
      </c>
      <c r="E388" s="27" t="s">
        <v>41</v>
      </c>
      <c r="F388" s="27">
        <v>87.06</v>
      </c>
      <c r="G388" s="28" t="s">
        <v>469</v>
      </c>
      <c r="H388" s="28">
        <v>210</v>
      </c>
      <c r="I388" s="26">
        <f>VLOOKUP(G388,normenblad!$B$8:$C$18,2,FALSE)</f>
        <v>0</v>
      </c>
      <c r="J388" s="27" t="e">
        <f t="shared" si="16"/>
        <v>#DIV/0!</v>
      </c>
      <c r="K388" s="29" t="e">
        <f>J388*normenblad!$B$20</f>
        <v>#DIV/0!</v>
      </c>
      <c r="L388" s="1"/>
      <c r="M388" s="1"/>
      <c r="N388" s="1"/>
      <c r="O388" s="1"/>
    </row>
    <row r="389" spans="1:15" x14ac:dyDescent="0.3">
      <c r="A389" s="30" t="s">
        <v>131</v>
      </c>
      <c r="B389" s="30">
        <v>2</v>
      </c>
      <c r="C389" s="26" t="s">
        <v>74</v>
      </c>
      <c r="D389" s="27" t="s">
        <v>75</v>
      </c>
      <c r="E389" s="27" t="s">
        <v>41</v>
      </c>
      <c r="F389" s="27">
        <v>33.020000000000003</v>
      </c>
      <c r="G389" s="28" t="s">
        <v>475</v>
      </c>
      <c r="H389" s="28">
        <v>210</v>
      </c>
      <c r="I389" s="26">
        <f>VLOOKUP(G389,normenblad!$B$8:$C$18,2,FALSE)</f>
        <v>0</v>
      </c>
      <c r="J389" s="27" t="e">
        <f t="shared" ref="J389:J397" si="17">F389*H389/I389</f>
        <v>#DIV/0!</v>
      </c>
      <c r="K389" s="29" t="e">
        <f>J389*normenblad!$B$20</f>
        <v>#DIV/0!</v>
      </c>
      <c r="L389" s="1"/>
      <c r="M389" s="1"/>
      <c r="N389" s="1"/>
      <c r="O389" s="1"/>
    </row>
    <row r="390" spans="1:15" x14ac:dyDescent="0.3">
      <c r="A390" s="30" t="s">
        <v>131</v>
      </c>
      <c r="B390" s="30">
        <v>2</v>
      </c>
      <c r="C390" s="26" t="s">
        <v>76</v>
      </c>
      <c r="D390" s="27" t="s">
        <v>77</v>
      </c>
      <c r="E390" s="27" t="s">
        <v>41</v>
      </c>
      <c r="F390" s="27">
        <v>140.30000000000001</v>
      </c>
      <c r="G390" s="28" t="s">
        <v>469</v>
      </c>
      <c r="H390" s="28">
        <v>210</v>
      </c>
      <c r="I390" s="26">
        <f>VLOOKUP(G390,normenblad!$B$8:$C$18,2,FALSE)</f>
        <v>0</v>
      </c>
      <c r="J390" s="27" t="e">
        <f t="shared" si="17"/>
        <v>#DIV/0!</v>
      </c>
      <c r="K390" s="29" t="e">
        <f>J390*normenblad!$B$20</f>
        <v>#DIV/0!</v>
      </c>
      <c r="L390" s="1"/>
      <c r="M390" s="1"/>
      <c r="N390" s="1"/>
      <c r="O390" s="1"/>
    </row>
    <row r="391" spans="1:15" x14ac:dyDescent="0.3">
      <c r="A391" s="30" t="s">
        <v>131</v>
      </c>
      <c r="B391" s="30">
        <v>2</v>
      </c>
      <c r="C391" s="26" t="s">
        <v>78</v>
      </c>
      <c r="D391" s="27" t="s">
        <v>79</v>
      </c>
      <c r="E391" s="26" t="s">
        <v>43</v>
      </c>
      <c r="F391" s="27">
        <v>130.03</v>
      </c>
      <c r="G391" s="28" t="s">
        <v>460</v>
      </c>
      <c r="H391" s="28">
        <v>210</v>
      </c>
      <c r="I391" s="26">
        <f>VLOOKUP(G391,normenblad!$B$8:$C$18,2,FALSE)</f>
        <v>0</v>
      </c>
      <c r="J391" s="27" t="e">
        <f t="shared" si="17"/>
        <v>#DIV/0!</v>
      </c>
      <c r="K391" s="29" t="e">
        <f>J391*normenblad!$B$20</f>
        <v>#DIV/0!</v>
      </c>
      <c r="L391" s="1"/>
      <c r="M391" s="1"/>
      <c r="N391" s="1"/>
      <c r="O391" s="1"/>
    </row>
    <row r="392" spans="1:15" x14ac:dyDescent="0.3">
      <c r="A392" s="30" t="s">
        <v>131</v>
      </c>
      <c r="B392" s="30">
        <v>2</v>
      </c>
      <c r="C392" s="26" t="s">
        <v>80</v>
      </c>
      <c r="D392" s="27" t="s">
        <v>81</v>
      </c>
      <c r="E392" s="26" t="s">
        <v>43</v>
      </c>
      <c r="F392" s="27">
        <v>8.99</v>
      </c>
      <c r="G392" s="28" t="s">
        <v>469</v>
      </c>
      <c r="H392" s="28">
        <v>210</v>
      </c>
      <c r="I392" s="26">
        <f>VLOOKUP(G392,normenblad!$B$8:$C$18,2,FALSE)</f>
        <v>0</v>
      </c>
      <c r="J392" s="27" t="e">
        <f t="shared" si="17"/>
        <v>#DIV/0!</v>
      </c>
      <c r="K392" s="29" t="e">
        <f>J392*normenblad!$B$20</f>
        <v>#DIV/0!</v>
      </c>
      <c r="L392" s="1"/>
      <c r="M392" s="1"/>
      <c r="N392" s="1"/>
      <c r="O392" s="1"/>
    </row>
    <row r="393" spans="1:15" x14ac:dyDescent="0.3">
      <c r="A393" s="30" t="s">
        <v>131</v>
      </c>
      <c r="B393" s="30">
        <v>2</v>
      </c>
      <c r="C393" s="26" t="s">
        <v>82</v>
      </c>
      <c r="D393" s="27" t="s">
        <v>83</v>
      </c>
      <c r="E393" s="26" t="s">
        <v>43</v>
      </c>
      <c r="F393" s="27">
        <v>6.89</v>
      </c>
      <c r="G393" s="28" t="s">
        <v>487</v>
      </c>
      <c r="H393" s="28">
        <v>210</v>
      </c>
      <c r="I393" s="26">
        <f>VLOOKUP(G393,normenblad!$B$8:$C$18,2,FALSE)</f>
        <v>0</v>
      </c>
      <c r="J393" s="27" t="e">
        <f t="shared" si="17"/>
        <v>#DIV/0!</v>
      </c>
      <c r="K393" s="29" t="e">
        <f>J393*normenblad!$B$20</f>
        <v>#DIV/0!</v>
      </c>
      <c r="L393" s="1"/>
      <c r="M393" s="1"/>
      <c r="N393" s="1"/>
      <c r="O393" s="1"/>
    </row>
    <row r="394" spans="1:15" x14ac:dyDescent="0.3">
      <c r="A394" s="30" t="s">
        <v>131</v>
      </c>
      <c r="B394" s="30">
        <v>2</v>
      </c>
      <c r="C394" s="26" t="s">
        <v>84</v>
      </c>
      <c r="D394" s="27" t="s">
        <v>85</v>
      </c>
      <c r="E394" s="26" t="s">
        <v>43</v>
      </c>
      <c r="F394" s="27">
        <v>8.9499999999999993</v>
      </c>
      <c r="G394" s="28" t="s">
        <v>475</v>
      </c>
      <c r="H394" s="28">
        <v>210</v>
      </c>
      <c r="I394" s="26">
        <f>VLOOKUP(G394,normenblad!$B$8:$C$18,2,FALSE)</f>
        <v>0</v>
      </c>
      <c r="J394" s="27" t="e">
        <f t="shared" si="17"/>
        <v>#DIV/0!</v>
      </c>
      <c r="K394" s="29" t="e">
        <f>J394*normenblad!$B$20</f>
        <v>#DIV/0!</v>
      </c>
      <c r="L394" s="1"/>
      <c r="M394" s="1"/>
      <c r="N394" s="1"/>
      <c r="O394" s="1"/>
    </row>
    <row r="395" spans="1:15" x14ac:dyDescent="0.3">
      <c r="A395" s="30" t="s">
        <v>131</v>
      </c>
      <c r="B395" s="30">
        <v>2</v>
      </c>
      <c r="C395" s="26" t="s">
        <v>86</v>
      </c>
      <c r="D395" s="27" t="s">
        <v>87</v>
      </c>
      <c r="E395" s="26" t="s">
        <v>43</v>
      </c>
      <c r="F395" s="27">
        <v>56.77</v>
      </c>
      <c r="G395" s="28" t="s">
        <v>469</v>
      </c>
      <c r="H395" s="28">
        <v>210</v>
      </c>
      <c r="I395" s="26">
        <f>VLOOKUP(G395,normenblad!$B$8:$C$18,2,FALSE)</f>
        <v>0</v>
      </c>
      <c r="J395" s="27" t="e">
        <f t="shared" si="17"/>
        <v>#DIV/0!</v>
      </c>
      <c r="K395" s="29" t="e">
        <f>J395*normenblad!$B$20</f>
        <v>#DIV/0!</v>
      </c>
      <c r="L395" s="1"/>
      <c r="M395" s="1"/>
      <c r="N395" s="1"/>
      <c r="O395" s="1"/>
    </row>
    <row r="396" spans="1:15" x14ac:dyDescent="0.3">
      <c r="A396" s="30" t="s">
        <v>131</v>
      </c>
      <c r="B396" s="30">
        <v>2</v>
      </c>
      <c r="C396" s="26" t="s">
        <v>88</v>
      </c>
      <c r="D396" s="27" t="s">
        <v>89</v>
      </c>
      <c r="E396" s="26" t="s">
        <v>43</v>
      </c>
      <c r="F396" s="27">
        <v>89.52</v>
      </c>
      <c r="G396" s="28" t="s">
        <v>469</v>
      </c>
      <c r="H396" s="28">
        <v>210</v>
      </c>
      <c r="I396" s="26">
        <f>VLOOKUP(G396,normenblad!$B$8:$C$18,2,FALSE)</f>
        <v>0</v>
      </c>
      <c r="J396" s="27" t="e">
        <f t="shared" si="17"/>
        <v>#DIV/0!</v>
      </c>
      <c r="K396" s="29" t="e">
        <f>J396*normenblad!$B$20</f>
        <v>#DIV/0!</v>
      </c>
      <c r="L396" s="1"/>
      <c r="M396" s="1"/>
      <c r="N396" s="1"/>
      <c r="O396" s="1"/>
    </row>
    <row r="397" spans="1:15" x14ac:dyDescent="0.3">
      <c r="A397" s="30" t="s">
        <v>131</v>
      </c>
      <c r="B397" s="30">
        <v>2</v>
      </c>
      <c r="C397" s="26" t="s">
        <v>90</v>
      </c>
      <c r="D397" s="27" t="s">
        <v>87</v>
      </c>
      <c r="E397" s="26" t="s">
        <v>43</v>
      </c>
      <c r="F397" s="27">
        <v>56.11</v>
      </c>
      <c r="G397" s="28" t="s">
        <v>469</v>
      </c>
      <c r="H397" s="28">
        <v>210</v>
      </c>
      <c r="I397" s="26">
        <f>VLOOKUP(G397,normenblad!$B$8:$C$18,2,FALSE)</f>
        <v>0</v>
      </c>
      <c r="J397" s="27" t="e">
        <f t="shared" si="17"/>
        <v>#DIV/0!</v>
      </c>
      <c r="K397" s="29" t="e">
        <f>J397*normenblad!$B$20</f>
        <v>#DIV/0!</v>
      </c>
      <c r="L397" s="1"/>
      <c r="M397" s="1"/>
      <c r="N397" s="1"/>
      <c r="O397" s="1"/>
    </row>
    <row r="398" spans="1:15" x14ac:dyDescent="0.3">
      <c r="A398" s="30" t="s">
        <v>131</v>
      </c>
      <c r="B398" s="30">
        <v>2</v>
      </c>
      <c r="C398" s="26" t="s">
        <v>91</v>
      </c>
      <c r="D398" s="27" t="s">
        <v>60</v>
      </c>
      <c r="E398" s="26" t="s">
        <v>43</v>
      </c>
      <c r="F398" s="27"/>
      <c r="G398" s="28">
        <v>14</v>
      </c>
      <c r="H398" s="28">
        <v>12</v>
      </c>
      <c r="I398" s="30"/>
      <c r="J398" s="30"/>
      <c r="K398" s="31"/>
      <c r="L398" s="1"/>
      <c r="M398" s="1"/>
      <c r="N398" s="1"/>
      <c r="O398" s="1"/>
    </row>
    <row r="399" spans="1:15" x14ac:dyDescent="0.3">
      <c r="A399" s="30" t="s">
        <v>131</v>
      </c>
      <c r="B399" s="30">
        <v>2</v>
      </c>
      <c r="C399" s="26" t="s">
        <v>92</v>
      </c>
      <c r="D399" s="27" t="s">
        <v>93</v>
      </c>
      <c r="E399" s="26" t="s">
        <v>415</v>
      </c>
      <c r="F399" s="27">
        <v>55.74</v>
      </c>
      <c r="G399" s="28" t="s">
        <v>469</v>
      </c>
      <c r="H399" s="28">
        <v>210</v>
      </c>
      <c r="I399" s="26">
        <f>VLOOKUP(G399,normenblad!$B$8:$C$18,2,FALSE)</f>
        <v>0</v>
      </c>
      <c r="J399" s="27" t="e">
        <f t="shared" ref="J399:J403" si="18">F399*H399/I399</f>
        <v>#DIV/0!</v>
      </c>
      <c r="K399" s="29" t="e">
        <f>J399*normenblad!$B$20</f>
        <v>#DIV/0!</v>
      </c>
      <c r="L399" s="1"/>
      <c r="M399" s="1"/>
      <c r="N399" s="1"/>
      <c r="O399" s="1"/>
    </row>
    <row r="400" spans="1:15" x14ac:dyDescent="0.3">
      <c r="A400" s="30" t="s">
        <v>131</v>
      </c>
      <c r="B400" s="30">
        <v>2</v>
      </c>
      <c r="C400" s="26" t="s">
        <v>94</v>
      </c>
      <c r="D400" s="27" t="s">
        <v>87</v>
      </c>
      <c r="E400" s="26" t="s">
        <v>43</v>
      </c>
      <c r="F400" s="27">
        <v>56.17</v>
      </c>
      <c r="G400" s="28" t="s">
        <v>469</v>
      </c>
      <c r="H400" s="28">
        <v>210</v>
      </c>
      <c r="I400" s="26">
        <f>VLOOKUP(G400,normenblad!$B$8:$C$18,2,FALSE)</f>
        <v>0</v>
      </c>
      <c r="J400" s="27" t="e">
        <f t="shared" si="18"/>
        <v>#DIV/0!</v>
      </c>
      <c r="K400" s="29" t="e">
        <f>J400*normenblad!$B$20</f>
        <v>#DIV/0!</v>
      </c>
      <c r="L400" s="1"/>
      <c r="M400" s="1"/>
      <c r="N400" s="1"/>
      <c r="O400" s="1"/>
    </row>
    <row r="401" spans="1:15" x14ac:dyDescent="0.3">
      <c r="A401" s="30" t="s">
        <v>131</v>
      </c>
      <c r="B401" s="30">
        <v>2</v>
      </c>
      <c r="C401" s="26" t="s">
        <v>313</v>
      </c>
      <c r="D401" s="26" t="s">
        <v>373</v>
      </c>
      <c r="E401" s="26" t="s">
        <v>43</v>
      </c>
      <c r="F401" s="27">
        <v>61.41</v>
      </c>
      <c r="G401" s="28" t="s">
        <v>469</v>
      </c>
      <c r="H401" s="28">
        <v>210</v>
      </c>
      <c r="I401" s="26">
        <f>VLOOKUP(G401,normenblad!$B$8:$C$18,2,FALSE)</f>
        <v>0</v>
      </c>
      <c r="J401" s="27" t="e">
        <f t="shared" si="18"/>
        <v>#DIV/0!</v>
      </c>
      <c r="K401" s="29" t="e">
        <f>J401*normenblad!$B$20</f>
        <v>#DIV/0!</v>
      </c>
      <c r="L401" s="1"/>
      <c r="M401" s="1"/>
      <c r="N401" s="1"/>
      <c r="O401" s="1"/>
    </row>
    <row r="402" spans="1:15" x14ac:dyDescent="0.3">
      <c r="A402" s="30" t="s">
        <v>131</v>
      </c>
      <c r="B402" s="30">
        <v>2</v>
      </c>
      <c r="C402" s="26" t="s">
        <v>314</v>
      </c>
      <c r="D402" s="26" t="s">
        <v>404</v>
      </c>
      <c r="E402" s="26" t="s">
        <v>43</v>
      </c>
      <c r="F402" s="27">
        <v>18.54</v>
      </c>
      <c r="G402" s="28" t="s">
        <v>475</v>
      </c>
      <c r="H402" s="28">
        <v>210</v>
      </c>
      <c r="I402" s="26">
        <f>VLOOKUP(G402,normenblad!$B$8:$C$18,2,FALSE)</f>
        <v>0</v>
      </c>
      <c r="J402" s="27" t="e">
        <f t="shared" si="18"/>
        <v>#DIV/0!</v>
      </c>
      <c r="K402" s="29" t="e">
        <f>J402*normenblad!$B$20</f>
        <v>#DIV/0!</v>
      </c>
      <c r="L402" s="1"/>
      <c r="M402" s="1"/>
      <c r="N402" s="1"/>
      <c r="O402" s="1"/>
    </row>
    <row r="403" spans="1:15" x14ac:dyDescent="0.3">
      <c r="A403" s="30" t="s">
        <v>131</v>
      </c>
      <c r="B403" s="30">
        <v>2</v>
      </c>
      <c r="C403" s="26" t="s">
        <v>313</v>
      </c>
      <c r="D403" s="26" t="s">
        <v>373</v>
      </c>
      <c r="E403" s="26" t="s">
        <v>43</v>
      </c>
      <c r="F403" s="27">
        <v>49.86</v>
      </c>
      <c r="G403" s="28" t="s">
        <v>469</v>
      </c>
      <c r="H403" s="28">
        <v>210</v>
      </c>
      <c r="I403" s="26">
        <f>VLOOKUP(G403,normenblad!$B$8:$C$18,2,FALSE)</f>
        <v>0</v>
      </c>
      <c r="J403" s="27" t="e">
        <f t="shared" si="18"/>
        <v>#DIV/0!</v>
      </c>
      <c r="K403" s="29" t="e">
        <f>J403*normenblad!$B$20</f>
        <v>#DIV/0!</v>
      </c>
      <c r="L403" s="1"/>
      <c r="M403" s="1"/>
      <c r="N403" s="1"/>
      <c r="O403" s="1"/>
    </row>
    <row r="404" spans="1:15" x14ac:dyDescent="0.3">
      <c r="A404" s="30" t="s">
        <v>131</v>
      </c>
      <c r="B404" s="30">
        <v>2</v>
      </c>
      <c r="C404" s="26" t="s">
        <v>313</v>
      </c>
      <c r="D404" s="26" t="s">
        <v>375</v>
      </c>
      <c r="E404" s="26" t="s">
        <v>43</v>
      </c>
      <c r="F404" s="27"/>
      <c r="G404" s="28">
        <v>14</v>
      </c>
      <c r="H404" s="28">
        <v>12</v>
      </c>
      <c r="I404" s="30"/>
      <c r="J404" s="30"/>
      <c r="K404" s="31"/>
      <c r="L404" s="1"/>
      <c r="M404" s="1"/>
      <c r="N404" s="1"/>
      <c r="O404" s="1"/>
    </row>
    <row r="405" spans="1:15" x14ac:dyDescent="0.3">
      <c r="A405" s="30" t="s">
        <v>131</v>
      </c>
      <c r="B405" s="30">
        <v>2</v>
      </c>
      <c r="C405" s="26" t="s">
        <v>313</v>
      </c>
      <c r="D405" s="26" t="s">
        <v>389</v>
      </c>
      <c r="E405" s="26" t="s">
        <v>43</v>
      </c>
      <c r="F405" s="27">
        <v>55.79</v>
      </c>
      <c r="G405" s="28" t="s">
        <v>469</v>
      </c>
      <c r="H405" s="28">
        <v>210</v>
      </c>
      <c r="I405" s="26">
        <f>VLOOKUP(G405,normenblad!$B$8:$C$18,2,FALSE)</f>
        <v>0</v>
      </c>
      <c r="J405" s="27" t="e">
        <f t="shared" ref="J405:J424" si="19">F405*H405/I405</f>
        <v>#DIV/0!</v>
      </c>
      <c r="K405" s="29" t="e">
        <f>J405*normenblad!$B$20</f>
        <v>#DIV/0!</v>
      </c>
      <c r="L405" s="1"/>
      <c r="M405" s="1"/>
      <c r="N405" s="1"/>
      <c r="O405" s="1"/>
    </row>
    <row r="406" spans="1:15" x14ac:dyDescent="0.3">
      <c r="A406" s="30" t="s">
        <v>131</v>
      </c>
      <c r="B406" s="30">
        <v>2</v>
      </c>
      <c r="C406" s="26" t="s">
        <v>313</v>
      </c>
      <c r="D406" s="26" t="s">
        <v>405</v>
      </c>
      <c r="E406" s="26" t="s">
        <v>43</v>
      </c>
      <c r="F406" s="27">
        <v>51.49</v>
      </c>
      <c r="G406" s="28" t="s">
        <v>469</v>
      </c>
      <c r="H406" s="28">
        <v>210</v>
      </c>
      <c r="I406" s="26">
        <f>VLOOKUP(G406,normenblad!$B$8:$C$18,2,FALSE)</f>
        <v>0</v>
      </c>
      <c r="J406" s="27" t="e">
        <f t="shared" si="19"/>
        <v>#DIV/0!</v>
      </c>
      <c r="K406" s="29" t="e">
        <f>J406*normenblad!$B$20</f>
        <v>#DIV/0!</v>
      </c>
      <c r="L406" s="1"/>
      <c r="M406" s="1"/>
      <c r="N406" s="1"/>
      <c r="O406" s="1"/>
    </row>
    <row r="407" spans="1:15" x14ac:dyDescent="0.3">
      <c r="A407" s="30" t="s">
        <v>131</v>
      </c>
      <c r="B407" s="30">
        <v>2</v>
      </c>
      <c r="C407" s="26" t="s">
        <v>313</v>
      </c>
      <c r="D407" s="26" t="s">
        <v>389</v>
      </c>
      <c r="E407" s="26" t="s">
        <v>43</v>
      </c>
      <c r="F407" s="27">
        <v>38.24</v>
      </c>
      <c r="G407" s="28" t="s">
        <v>469</v>
      </c>
      <c r="H407" s="28">
        <v>210</v>
      </c>
      <c r="I407" s="26">
        <f>VLOOKUP(G407,normenblad!$B$8:$C$18,2,FALSE)</f>
        <v>0</v>
      </c>
      <c r="J407" s="27" t="e">
        <f t="shared" si="19"/>
        <v>#DIV/0!</v>
      </c>
      <c r="K407" s="29" t="e">
        <f>J407*normenblad!$B$20</f>
        <v>#DIV/0!</v>
      </c>
      <c r="L407" s="1"/>
      <c r="M407" s="1"/>
      <c r="N407" s="1"/>
      <c r="O407" s="1"/>
    </row>
    <row r="408" spans="1:15" x14ac:dyDescent="0.3">
      <c r="A408" s="30" t="s">
        <v>131</v>
      </c>
      <c r="B408" s="30">
        <v>2</v>
      </c>
      <c r="C408" s="26" t="s">
        <v>313</v>
      </c>
      <c r="D408" s="26" t="s">
        <v>376</v>
      </c>
      <c r="E408" s="26" t="s">
        <v>43</v>
      </c>
      <c r="F408" s="27">
        <v>152.47</v>
      </c>
      <c r="G408" s="28" t="s">
        <v>469</v>
      </c>
      <c r="H408" s="28">
        <v>210</v>
      </c>
      <c r="I408" s="26">
        <f>VLOOKUP(G408,normenblad!$B$8:$C$18,2,FALSE)</f>
        <v>0</v>
      </c>
      <c r="J408" s="27" t="e">
        <f t="shared" si="19"/>
        <v>#DIV/0!</v>
      </c>
      <c r="K408" s="29" t="e">
        <f>J408*normenblad!$B$20</f>
        <v>#DIV/0!</v>
      </c>
      <c r="L408" s="1"/>
      <c r="M408" s="1"/>
      <c r="N408" s="1"/>
      <c r="O408" s="1"/>
    </row>
    <row r="409" spans="1:15" x14ac:dyDescent="0.3">
      <c r="A409" s="30" t="s">
        <v>131</v>
      </c>
      <c r="B409" s="30">
        <v>2</v>
      </c>
      <c r="C409" s="26" t="s">
        <v>313</v>
      </c>
      <c r="D409" s="26" t="s">
        <v>107</v>
      </c>
      <c r="E409" s="26" t="s">
        <v>43</v>
      </c>
      <c r="F409" s="27">
        <v>18.760000000000002</v>
      </c>
      <c r="G409" s="28" t="s">
        <v>460</v>
      </c>
      <c r="H409" s="28">
        <v>210</v>
      </c>
      <c r="I409" s="26">
        <f>VLOOKUP(G409,normenblad!$B$8:$C$18,2,FALSE)</f>
        <v>0</v>
      </c>
      <c r="J409" s="27" t="e">
        <f t="shared" si="19"/>
        <v>#DIV/0!</v>
      </c>
      <c r="K409" s="29" t="e">
        <f>J409*normenblad!$B$20</f>
        <v>#DIV/0!</v>
      </c>
      <c r="L409" s="1"/>
      <c r="M409" s="1"/>
      <c r="N409" s="1"/>
      <c r="O409" s="1"/>
    </row>
    <row r="410" spans="1:15" x14ac:dyDescent="0.3">
      <c r="A410" s="30" t="s">
        <v>131</v>
      </c>
      <c r="B410" s="30">
        <v>2</v>
      </c>
      <c r="C410" s="26" t="s">
        <v>313</v>
      </c>
      <c r="D410" s="26" t="s">
        <v>389</v>
      </c>
      <c r="E410" s="26" t="s">
        <v>43</v>
      </c>
      <c r="F410" s="27">
        <v>36.68</v>
      </c>
      <c r="G410" s="28" t="s">
        <v>469</v>
      </c>
      <c r="H410" s="28">
        <v>210</v>
      </c>
      <c r="I410" s="26">
        <f>VLOOKUP(G410,normenblad!$B$8:$C$18,2,FALSE)</f>
        <v>0</v>
      </c>
      <c r="J410" s="27" t="e">
        <f t="shared" si="19"/>
        <v>#DIV/0!</v>
      </c>
      <c r="K410" s="29" t="e">
        <f>J410*normenblad!$B$20</f>
        <v>#DIV/0!</v>
      </c>
      <c r="L410" s="1"/>
      <c r="M410" s="1"/>
      <c r="N410" s="1"/>
      <c r="O410" s="1"/>
    </row>
    <row r="411" spans="1:15" x14ac:dyDescent="0.3">
      <c r="A411" s="30" t="s">
        <v>131</v>
      </c>
      <c r="B411" s="30">
        <v>2</v>
      </c>
      <c r="C411" s="26" t="s">
        <v>313</v>
      </c>
      <c r="D411" s="26" t="s">
        <v>12</v>
      </c>
      <c r="E411" s="27" t="s">
        <v>41</v>
      </c>
      <c r="F411" s="27">
        <v>6.22</v>
      </c>
      <c r="G411" s="28">
        <v>8</v>
      </c>
      <c r="H411" s="28">
        <v>210</v>
      </c>
      <c r="I411" s="26">
        <f>VLOOKUP(G411,normenblad!$B$8:$C$18,2,FALSE)</f>
        <v>0</v>
      </c>
      <c r="J411" s="27" t="e">
        <f t="shared" si="19"/>
        <v>#DIV/0!</v>
      </c>
      <c r="K411" s="29" t="e">
        <f>J411*normenblad!$B$20</f>
        <v>#DIV/0!</v>
      </c>
      <c r="L411" s="1"/>
      <c r="M411" s="1"/>
      <c r="N411" s="1"/>
      <c r="O411" s="1"/>
    </row>
    <row r="412" spans="1:15" x14ac:dyDescent="0.3">
      <c r="A412" s="30" t="s">
        <v>131</v>
      </c>
      <c r="B412" s="30">
        <v>2</v>
      </c>
      <c r="C412" s="26" t="s">
        <v>313</v>
      </c>
      <c r="D412" s="26" t="s">
        <v>12</v>
      </c>
      <c r="E412" s="27" t="s">
        <v>41</v>
      </c>
      <c r="F412" s="27">
        <v>6.41</v>
      </c>
      <c r="G412" s="28">
        <v>8</v>
      </c>
      <c r="H412" s="28">
        <v>210</v>
      </c>
      <c r="I412" s="26">
        <f>VLOOKUP(G412,normenblad!$B$8:$C$18,2,FALSE)</f>
        <v>0</v>
      </c>
      <c r="J412" s="27" t="e">
        <f t="shared" si="19"/>
        <v>#DIV/0!</v>
      </c>
      <c r="K412" s="29" t="e">
        <f>J412*normenblad!$B$20</f>
        <v>#DIV/0!</v>
      </c>
      <c r="L412" s="1"/>
      <c r="M412" s="1"/>
      <c r="N412" s="1"/>
      <c r="O412" s="1"/>
    </row>
    <row r="413" spans="1:15" x14ac:dyDescent="0.3">
      <c r="A413" s="30" t="s">
        <v>131</v>
      </c>
      <c r="B413" s="30">
        <v>2</v>
      </c>
      <c r="C413" s="26" t="s">
        <v>313</v>
      </c>
      <c r="D413" s="26" t="s">
        <v>12</v>
      </c>
      <c r="E413" s="27" t="s">
        <v>95</v>
      </c>
      <c r="F413" s="27">
        <v>15.73</v>
      </c>
      <c r="G413" s="28">
        <v>8</v>
      </c>
      <c r="H413" s="28">
        <v>210</v>
      </c>
      <c r="I413" s="26">
        <f>VLOOKUP(G413,normenblad!$B$8:$C$18,2,FALSE)</f>
        <v>0</v>
      </c>
      <c r="J413" s="27" t="e">
        <f t="shared" si="19"/>
        <v>#DIV/0!</v>
      </c>
      <c r="K413" s="29" t="e">
        <f>J413*normenblad!$B$20</f>
        <v>#DIV/0!</v>
      </c>
      <c r="L413" s="1"/>
      <c r="M413" s="1"/>
      <c r="N413" s="1"/>
      <c r="O413" s="1"/>
    </row>
    <row r="414" spans="1:15" x14ac:dyDescent="0.3">
      <c r="A414" s="30" t="s">
        <v>131</v>
      </c>
      <c r="B414" s="30">
        <v>2</v>
      </c>
      <c r="C414" s="26" t="s">
        <v>313</v>
      </c>
      <c r="D414" s="26" t="s">
        <v>12</v>
      </c>
      <c r="E414" s="27" t="s">
        <v>41</v>
      </c>
      <c r="F414" s="27">
        <v>11.57</v>
      </c>
      <c r="G414" s="28">
        <v>8</v>
      </c>
      <c r="H414" s="28">
        <v>210</v>
      </c>
      <c r="I414" s="26">
        <f>VLOOKUP(G414,normenblad!$B$8:$C$18,2,FALSE)</f>
        <v>0</v>
      </c>
      <c r="J414" s="27" t="e">
        <f t="shared" si="19"/>
        <v>#DIV/0!</v>
      </c>
      <c r="K414" s="29" t="e">
        <f>J414*normenblad!$B$20</f>
        <v>#DIV/0!</v>
      </c>
      <c r="L414" s="1"/>
      <c r="M414" s="1"/>
      <c r="N414" s="1"/>
      <c r="O414" s="1"/>
    </row>
    <row r="415" spans="1:15" x14ac:dyDescent="0.3">
      <c r="A415" s="30" t="s">
        <v>131</v>
      </c>
      <c r="B415" s="30">
        <v>2</v>
      </c>
      <c r="C415" s="26" t="s">
        <v>313</v>
      </c>
      <c r="D415" s="26" t="s">
        <v>226</v>
      </c>
      <c r="E415" s="26" t="s">
        <v>43</v>
      </c>
      <c r="F415" s="27">
        <v>80.069999999999993</v>
      </c>
      <c r="G415" s="28" t="s">
        <v>460</v>
      </c>
      <c r="H415" s="28">
        <v>210</v>
      </c>
      <c r="I415" s="26">
        <f>VLOOKUP(G415,normenblad!$B$8:$C$18,2,FALSE)</f>
        <v>0</v>
      </c>
      <c r="J415" s="27" t="e">
        <f t="shared" si="19"/>
        <v>#DIV/0!</v>
      </c>
      <c r="K415" s="29" t="e">
        <f>J415*normenblad!$B$20</f>
        <v>#DIV/0!</v>
      </c>
      <c r="L415" s="1"/>
      <c r="M415" s="1"/>
      <c r="N415" s="1"/>
      <c r="O415" s="1"/>
    </row>
    <row r="416" spans="1:15" x14ac:dyDescent="0.3">
      <c r="A416" s="30" t="s">
        <v>131</v>
      </c>
      <c r="B416" s="30">
        <v>2</v>
      </c>
      <c r="C416" s="26" t="s">
        <v>313</v>
      </c>
      <c r="D416" s="26" t="s">
        <v>406</v>
      </c>
      <c r="E416" s="26" t="s">
        <v>43</v>
      </c>
      <c r="F416" s="27">
        <v>127.47</v>
      </c>
      <c r="G416" s="28" t="s">
        <v>469</v>
      </c>
      <c r="H416" s="28">
        <v>210</v>
      </c>
      <c r="I416" s="26">
        <f>VLOOKUP(G416,normenblad!$B$8:$C$18,2,FALSE)</f>
        <v>0</v>
      </c>
      <c r="J416" s="27" t="e">
        <f t="shared" si="19"/>
        <v>#DIV/0!</v>
      </c>
      <c r="K416" s="29" t="e">
        <f>J416*normenblad!$B$20</f>
        <v>#DIV/0!</v>
      </c>
      <c r="L416" s="1"/>
      <c r="M416" s="1"/>
      <c r="N416" s="1"/>
      <c r="O416" s="1"/>
    </row>
    <row r="417" spans="1:15" x14ac:dyDescent="0.3">
      <c r="A417" s="30" t="s">
        <v>131</v>
      </c>
      <c r="B417" s="30">
        <v>2</v>
      </c>
      <c r="C417" s="26" t="s">
        <v>313</v>
      </c>
      <c r="D417" s="26" t="s">
        <v>407</v>
      </c>
      <c r="E417" s="26" t="s">
        <v>43</v>
      </c>
      <c r="F417" s="27">
        <v>82.92</v>
      </c>
      <c r="G417" s="28" t="s">
        <v>469</v>
      </c>
      <c r="H417" s="28">
        <v>210</v>
      </c>
      <c r="I417" s="26">
        <f>VLOOKUP(G417,normenblad!$B$8:$C$18,2,FALSE)</f>
        <v>0</v>
      </c>
      <c r="J417" s="27" t="e">
        <f t="shared" si="19"/>
        <v>#DIV/0!</v>
      </c>
      <c r="K417" s="29" t="e">
        <f>J417*normenblad!$B$20</f>
        <v>#DIV/0!</v>
      </c>
      <c r="L417" s="1"/>
      <c r="M417" s="1"/>
      <c r="N417" s="1"/>
      <c r="O417" s="1"/>
    </row>
    <row r="418" spans="1:15" x14ac:dyDescent="0.3">
      <c r="A418" s="30" t="s">
        <v>131</v>
      </c>
      <c r="B418" s="30">
        <v>2</v>
      </c>
      <c r="C418" s="26" t="s">
        <v>313</v>
      </c>
      <c r="D418" s="26" t="s">
        <v>155</v>
      </c>
      <c r="E418" s="26" t="s">
        <v>43</v>
      </c>
      <c r="F418" s="27">
        <v>207.78</v>
      </c>
      <c r="G418" s="28" t="s">
        <v>460</v>
      </c>
      <c r="H418" s="28">
        <v>210</v>
      </c>
      <c r="I418" s="26">
        <f>VLOOKUP(G418,normenblad!$B$8:$C$18,2,FALSE)</f>
        <v>0</v>
      </c>
      <c r="J418" s="27" t="e">
        <f t="shared" si="19"/>
        <v>#DIV/0!</v>
      </c>
      <c r="K418" s="29" t="e">
        <f>J418*normenblad!$B$20</f>
        <v>#DIV/0!</v>
      </c>
      <c r="L418" s="1"/>
      <c r="M418" s="1"/>
      <c r="N418" s="1"/>
      <c r="O418" s="1"/>
    </row>
    <row r="419" spans="1:15" x14ac:dyDescent="0.3">
      <c r="A419" s="30" t="s">
        <v>131</v>
      </c>
      <c r="B419" s="30">
        <v>2</v>
      </c>
      <c r="C419" s="26" t="s">
        <v>313</v>
      </c>
      <c r="D419" s="26" t="s">
        <v>382</v>
      </c>
      <c r="E419" s="26" t="s">
        <v>43</v>
      </c>
      <c r="F419" s="27">
        <v>57</v>
      </c>
      <c r="G419" s="28" t="s">
        <v>469</v>
      </c>
      <c r="H419" s="28">
        <v>210</v>
      </c>
      <c r="I419" s="26">
        <f>VLOOKUP(G419,normenblad!$B$8:$C$18,2,FALSE)</f>
        <v>0</v>
      </c>
      <c r="J419" s="27" t="e">
        <f t="shared" si="19"/>
        <v>#DIV/0!</v>
      </c>
      <c r="K419" s="29" t="e">
        <f>J419*normenblad!$B$20</f>
        <v>#DIV/0!</v>
      </c>
      <c r="L419" s="1"/>
      <c r="M419" s="1"/>
      <c r="N419" s="1"/>
      <c r="O419" s="1"/>
    </row>
    <row r="420" spans="1:15" x14ac:dyDescent="0.3">
      <c r="A420" s="30" t="s">
        <v>131</v>
      </c>
      <c r="B420" s="30">
        <v>2</v>
      </c>
      <c r="C420" s="26" t="s">
        <v>400</v>
      </c>
      <c r="D420" s="26" t="s">
        <v>376</v>
      </c>
      <c r="E420" s="26" t="s">
        <v>43</v>
      </c>
      <c r="F420" s="27">
        <v>44.65</v>
      </c>
      <c r="G420" s="28" t="s">
        <v>469</v>
      </c>
      <c r="H420" s="28">
        <v>210</v>
      </c>
      <c r="I420" s="26">
        <f>VLOOKUP(G420,normenblad!$B$8:$C$18,2,FALSE)</f>
        <v>0</v>
      </c>
      <c r="J420" s="27" t="e">
        <f t="shared" si="19"/>
        <v>#DIV/0!</v>
      </c>
      <c r="K420" s="29" t="e">
        <f>J420*normenblad!$B$20</f>
        <v>#DIV/0!</v>
      </c>
      <c r="L420" s="1"/>
      <c r="M420" s="1"/>
      <c r="N420" s="1"/>
      <c r="O420" s="1"/>
    </row>
    <row r="421" spans="1:15" x14ac:dyDescent="0.3">
      <c r="A421" s="30" t="s">
        <v>131</v>
      </c>
      <c r="B421" s="30">
        <v>2</v>
      </c>
      <c r="C421" s="26" t="s">
        <v>410</v>
      </c>
      <c r="D421" s="26" t="s">
        <v>382</v>
      </c>
      <c r="E421" s="26" t="s">
        <v>43</v>
      </c>
      <c r="F421" s="27">
        <v>57.42</v>
      </c>
      <c r="G421" s="28" t="s">
        <v>469</v>
      </c>
      <c r="H421" s="28">
        <v>210</v>
      </c>
      <c r="I421" s="26">
        <f>VLOOKUP(G421,normenblad!$B$8:$C$18,2,FALSE)</f>
        <v>0</v>
      </c>
      <c r="J421" s="27" t="e">
        <f t="shared" si="19"/>
        <v>#DIV/0!</v>
      </c>
      <c r="K421" s="29" t="e">
        <f>J421*normenblad!$B$20</f>
        <v>#DIV/0!</v>
      </c>
      <c r="L421" s="1"/>
      <c r="M421" s="1"/>
      <c r="N421" s="1"/>
      <c r="O421" s="1"/>
    </row>
    <row r="422" spans="1:15" x14ac:dyDescent="0.3">
      <c r="A422" s="30" t="s">
        <v>131</v>
      </c>
      <c r="B422" s="30">
        <v>2</v>
      </c>
      <c r="C422" s="26" t="s">
        <v>401</v>
      </c>
      <c r="D422" s="26" t="s">
        <v>409</v>
      </c>
      <c r="E422" s="26" t="s">
        <v>43</v>
      </c>
      <c r="F422" s="27">
        <v>18.600000000000001</v>
      </c>
      <c r="G422" s="28" t="s">
        <v>475</v>
      </c>
      <c r="H422" s="28">
        <v>210</v>
      </c>
      <c r="I422" s="26">
        <f>VLOOKUP(G422,normenblad!$B$8:$C$18,2,FALSE)</f>
        <v>0</v>
      </c>
      <c r="J422" s="27" t="e">
        <f t="shared" si="19"/>
        <v>#DIV/0!</v>
      </c>
      <c r="K422" s="29" t="e">
        <f>J422*normenblad!$B$20</f>
        <v>#DIV/0!</v>
      </c>
      <c r="L422" s="1"/>
      <c r="M422" s="1"/>
      <c r="N422" s="1"/>
      <c r="O422" s="1"/>
    </row>
    <row r="423" spans="1:15" x14ac:dyDescent="0.3">
      <c r="A423" s="30" t="s">
        <v>131</v>
      </c>
      <c r="B423" s="30">
        <v>2</v>
      </c>
      <c r="C423" s="26" t="s">
        <v>96</v>
      </c>
      <c r="D423" s="27" t="s">
        <v>97</v>
      </c>
      <c r="E423" s="26" t="s">
        <v>43</v>
      </c>
      <c r="F423" s="27">
        <v>43.24</v>
      </c>
      <c r="G423" s="28" t="s">
        <v>469</v>
      </c>
      <c r="H423" s="28">
        <v>210</v>
      </c>
      <c r="I423" s="26">
        <f>VLOOKUP(G423,normenblad!$B$8:$C$18,2,FALSE)</f>
        <v>0</v>
      </c>
      <c r="J423" s="27" t="e">
        <f t="shared" si="19"/>
        <v>#DIV/0!</v>
      </c>
      <c r="K423" s="29" t="e">
        <f>J423*normenblad!$B$20</f>
        <v>#DIV/0!</v>
      </c>
      <c r="L423" s="1"/>
      <c r="M423" s="1"/>
      <c r="N423" s="1"/>
      <c r="O423" s="1"/>
    </row>
    <row r="424" spans="1:15" x14ac:dyDescent="0.3">
      <c r="A424" s="30" t="s">
        <v>131</v>
      </c>
      <c r="B424" s="30">
        <v>2</v>
      </c>
      <c r="C424" s="26" t="s">
        <v>98</v>
      </c>
      <c r="D424" s="27" t="s">
        <v>93</v>
      </c>
      <c r="E424" s="26" t="s">
        <v>415</v>
      </c>
      <c r="F424" s="27">
        <v>55.74</v>
      </c>
      <c r="G424" s="28" t="s">
        <v>469</v>
      </c>
      <c r="H424" s="28">
        <v>210</v>
      </c>
      <c r="I424" s="26">
        <f>VLOOKUP(G424,normenblad!$B$8:$C$18,2,FALSE)</f>
        <v>0</v>
      </c>
      <c r="J424" s="27" t="e">
        <f t="shared" si="19"/>
        <v>#DIV/0!</v>
      </c>
      <c r="K424" s="29" t="e">
        <f>J424*normenblad!$B$20</f>
        <v>#DIV/0!</v>
      </c>
      <c r="L424" s="1"/>
      <c r="M424" s="1"/>
      <c r="N424" s="1"/>
      <c r="O424" s="1"/>
    </row>
    <row r="425" spans="1:15" x14ac:dyDescent="0.3">
      <c r="A425" s="30" t="s">
        <v>131</v>
      </c>
      <c r="B425" s="30">
        <v>2</v>
      </c>
      <c r="C425" s="26" t="s">
        <v>99</v>
      </c>
      <c r="D425" s="27" t="s">
        <v>60</v>
      </c>
      <c r="E425" s="26" t="s">
        <v>43</v>
      </c>
      <c r="F425" s="27"/>
      <c r="G425" s="28">
        <v>14</v>
      </c>
      <c r="H425" s="28">
        <v>12</v>
      </c>
      <c r="I425" s="30"/>
      <c r="J425" s="30"/>
      <c r="K425" s="31"/>
      <c r="L425" s="1"/>
      <c r="M425" s="1"/>
      <c r="N425" s="1"/>
      <c r="O425" s="1"/>
    </row>
    <row r="426" spans="1:15" x14ac:dyDescent="0.3">
      <c r="A426" s="30" t="s">
        <v>131</v>
      </c>
      <c r="B426" s="30">
        <v>2</v>
      </c>
      <c r="C426" s="26" t="s">
        <v>100</v>
      </c>
      <c r="D426" s="27" t="s">
        <v>97</v>
      </c>
      <c r="E426" s="26" t="s">
        <v>43</v>
      </c>
      <c r="F426" s="27">
        <v>56.18</v>
      </c>
      <c r="G426" s="28" t="s">
        <v>469</v>
      </c>
      <c r="H426" s="28">
        <v>210</v>
      </c>
      <c r="I426" s="26">
        <f>VLOOKUP(G426,normenblad!$B$8:$C$18,2,FALSE)</f>
        <v>0</v>
      </c>
      <c r="J426" s="27" t="e">
        <f t="shared" ref="J426:J480" si="20">F426*H426/I426</f>
        <v>#DIV/0!</v>
      </c>
      <c r="K426" s="29" t="e">
        <f>J426*normenblad!$B$20</f>
        <v>#DIV/0!</v>
      </c>
      <c r="L426" s="1"/>
      <c r="M426" s="1"/>
      <c r="N426" s="1"/>
      <c r="O426" s="1"/>
    </row>
    <row r="427" spans="1:15" x14ac:dyDescent="0.3">
      <c r="A427" s="30" t="s">
        <v>131</v>
      </c>
      <c r="B427" s="30">
        <v>2</v>
      </c>
      <c r="C427" s="26" t="s">
        <v>101</v>
      </c>
      <c r="D427" s="27" t="s">
        <v>97</v>
      </c>
      <c r="E427" s="26" t="s">
        <v>43</v>
      </c>
      <c r="F427" s="27">
        <v>44.61</v>
      </c>
      <c r="G427" s="28" t="s">
        <v>469</v>
      </c>
      <c r="H427" s="28">
        <v>210</v>
      </c>
      <c r="I427" s="26">
        <f>VLOOKUP(G427,normenblad!$B$8:$C$18,2,FALSE)</f>
        <v>0</v>
      </c>
      <c r="J427" s="27" t="e">
        <f t="shared" si="20"/>
        <v>#DIV/0!</v>
      </c>
      <c r="K427" s="29" t="e">
        <f>J427*normenblad!$B$20</f>
        <v>#DIV/0!</v>
      </c>
      <c r="L427" s="1"/>
      <c r="M427" s="1"/>
      <c r="N427" s="1"/>
      <c r="O427" s="1"/>
    </row>
    <row r="428" spans="1:15" x14ac:dyDescent="0.3">
      <c r="A428" s="30" t="s">
        <v>131</v>
      </c>
      <c r="B428" s="30">
        <v>2</v>
      </c>
      <c r="C428" s="26" t="s">
        <v>102</v>
      </c>
      <c r="D428" s="27" t="s">
        <v>89</v>
      </c>
      <c r="E428" s="26" t="s">
        <v>43</v>
      </c>
      <c r="F428" s="27">
        <v>57.87</v>
      </c>
      <c r="G428" s="28" t="s">
        <v>469</v>
      </c>
      <c r="H428" s="28">
        <v>210</v>
      </c>
      <c r="I428" s="26">
        <f>VLOOKUP(G428,normenblad!$B$8:$C$18,2,FALSE)</f>
        <v>0</v>
      </c>
      <c r="J428" s="27" t="e">
        <f t="shared" si="20"/>
        <v>#DIV/0!</v>
      </c>
      <c r="K428" s="29" t="e">
        <f>J428*normenblad!$B$20</f>
        <v>#DIV/0!</v>
      </c>
      <c r="L428" s="1"/>
      <c r="M428" s="1"/>
      <c r="N428" s="1"/>
      <c r="O428" s="1"/>
    </row>
    <row r="429" spans="1:15" x14ac:dyDescent="0.3">
      <c r="A429" s="30" t="s">
        <v>131</v>
      </c>
      <c r="B429" s="30">
        <v>2</v>
      </c>
      <c r="C429" s="26" t="s">
        <v>103</v>
      </c>
      <c r="D429" s="27" t="s">
        <v>97</v>
      </c>
      <c r="E429" s="26" t="s">
        <v>43</v>
      </c>
      <c r="F429" s="27">
        <v>43.94</v>
      </c>
      <c r="G429" s="28" t="s">
        <v>469</v>
      </c>
      <c r="H429" s="28">
        <v>210</v>
      </c>
      <c r="I429" s="26">
        <f>VLOOKUP(G429,normenblad!$B$8:$C$18,2,FALSE)</f>
        <v>0</v>
      </c>
      <c r="J429" s="27" t="e">
        <f t="shared" si="20"/>
        <v>#DIV/0!</v>
      </c>
      <c r="K429" s="29" t="e">
        <f>J429*normenblad!$B$20</f>
        <v>#DIV/0!</v>
      </c>
      <c r="L429" s="1"/>
      <c r="M429" s="1"/>
      <c r="N429" s="1"/>
      <c r="O429" s="1"/>
    </row>
    <row r="430" spans="1:15" x14ac:dyDescent="0.3">
      <c r="A430" s="30" t="s">
        <v>131</v>
      </c>
      <c r="B430" s="30">
        <v>2</v>
      </c>
      <c r="C430" s="26" t="s">
        <v>104</v>
      </c>
      <c r="D430" s="26" t="s">
        <v>69</v>
      </c>
      <c r="E430" s="26" t="s">
        <v>43</v>
      </c>
      <c r="F430" s="27">
        <v>32.04</v>
      </c>
      <c r="G430" s="28" t="s">
        <v>475</v>
      </c>
      <c r="H430" s="28">
        <v>210</v>
      </c>
      <c r="I430" s="26">
        <f>VLOOKUP(G430,normenblad!$B$8:$C$18,2,FALSE)</f>
        <v>0</v>
      </c>
      <c r="J430" s="27" t="e">
        <f t="shared" si="20"/>
        <v>#DIV/0!</v>
      </c>
      <c r="K430" s="29" t="e">
        <f>J430*normenblad!$B$20</f>
        <v>#DIV/0!</v>
      </c>
      <c r="L430" s="1"/>
      <c r="M430" s="1"/>
      <c r="N430" s="1"/>
      <c r="O430" s="1"/>
    </row>
    <row r="431" spans="1:15" x14ac:dyDescent="0.3">
      <c r="A431" s="30" t="s">
        <v>131</v>
      </c>
      <c r="B431" s="30">
        <v>2</v>
      </c>
      <c r="C431" s="26" t="s">
        <v>105</v>
      </c>
      <c r="D431" s="27" t="s">
        <v>83</v>
      </c>
      <c r="E431" s="26" t="s">
        <v>43</v>
      </c>
      <c r="F431" s="27">
        <v>4.6500000000000004</v>
      </c>
      <c r="G431" s="28" t="s">
        <v>487</v>
      </c>
      <c r="H431" s="28">
        <v>210</v>
      </c>
      <c r="I431" s="26">
        <f>VLOOKUP(G431,normenblad!$B$8:$C$18,2,FALSE)</f>
        <v>0</v>
      </c>
      <c r="J431" s="27" t="e">
        <f t="shared" si="20"/>
        <v>#DIV/0!</v>
      </c>
      <c r="K431" s="29" t="e">
        <f>J431*normenblad!$B$20</f>
        <v>#DIV/0!</v>
      </c>
      <c r="L431" s="1"/>
      <c r="M431" s="1"/>
      <c r="N431" s="1"/>
      <c r="O431" s="1"/>
    </row>
    <row r="432" spans="1:15" x14ac:dyDescent="0.3">
      <c r="A432" s="30" t="s">
        <v>131</v>
      </c>
      <c r="B432" s="30">
        <v>2</v>
      </c>
      <c r="C432" s="26" t="s">
        <v>106</v>
      </c>
      <c r="D432" s="27" t="s">
        <v>107</v>
      </c>
      <c r="E432" s="26" t="s">
        <v>43</v>
      </c>
      <c r="F432" s="27">
        <v>15.28</v>
      </c>
      <c r="G432" s="28" t="s">
        <v>460</v>
      </c>
      <c r="H432" s="28">
        <v>210</v>
      </c>
      <c r="I432" s="26">
        <f>VLOOKUP(G432,normenblad!$B$8:$C$18,2,FALSE)</f>
        <v>0</v>
      </c>
      <c r="J432" s="27" t="e">
        <f t="shared" si="20"/>
        <v>#DIV/0!</v>
      </c>
      <c r="K432" s="29" t="e">
        <f>J432*normenblad!$B$20</f>
        <v>#DIV/0!</v>
      </c>
      <c r="L432" s="1"/>
      <c r="M432" s="1"/>
      <c r="N432" s="1"/>
      <c r="O432" s="1"/>
    </row>
    <row r="433" spans="1:15" x14ac:dyDescent="0.3">
      <c r="A433" s="30" t="s">
        <v>131</v>
      </c>
      <c r="B433" s="30">
        <v>2</v>
      </c>
      <c r="C433" s="26" t="s">
        <v>108</v>
      </c>
      <c r="D433" s="27" t="s">
        <v>89</v>
      </c>
      <c r="E433" s="26" t="s">
        <v>43</v>
      </c>
      <c r="F433" s="27">
        <v>104.4</v>
      </c>
      <c r="G433" s="28" t="s">
        <v>469</v>
      </c>
      <c r="H433" s="28">
        <v>210</v>
      </c>
      <c r="I433" s="26">
        <f>VLOOKUP(G433,normenblad!$B$8:$C$18,2,FALSE)</f>
        <v>0</v>
      </c>
      <c r="J433" s="27" t="e">
        <f t="shared" si="20"/>
        <v>#DIV/0!</v>
      </c>
      <c r="K433" s="29" t="e">
        <f>J433*normenblad!$B$20</f>
        <v>#DIV/0!</v>
      </c>
      <c r="L433" s="1"/>
      <c r="M433" s="1"/>
      <c r="N433" s="1"/>
      <c r="O433" s="1"/>
    </row>
    <row r="434" spans="1:15" x14ac:dyDescent="0.3">
      <c r="A434" s="30" t="s">
        <v>131</v>
      </c>
      <c r="B434" s="30">
        <v>2</v>
      </c>
      <c r="C434" s="26" t="s">
        <v>109</v>
      </c>
      <c r="D434" s="27" t="s">
        <v>81</v>
      </c>
      <c r="E434" s="26" t="s">
        <v>43</v>
      </c>
      <c r="F434" s="27">
        <v>8.93</v>
      </c>
      <c r="G434" s="28" t="s">
        <v>469</v>
      </c>
      <c r="H434" s="28">
        <v>210</v>
      </c>
      <c r="I434" s="26">
        <f>VLOOKUP(G434,normenblad!$B$8:$C$18,2,FALSE)</f>
        <v>0</v>
      </c>
      <c r="J434" s="27" t="e">
        <f t="shared" si="20"/>
        <v>#DIV/0!</v>
      </c>
      <c r="K434" s="29" t="e">
        <f>J434*normenblad!$B$20</f>
        <v>#DIV/0!</v>
      </c>
      <c r="L434" s="1"/>
      <c r="M434" s="1"/>
      <c r="N434" s="1"/>
      <c r="O434" s="1"/>
    </row>
    <row r="435" spans="1:15" x14ac:dyDescent="0.3">
      <c r="A435" s="30" t="s">
        <v>131</v>
      </c>
      <c r="B435" s="30">
        <v>2</v>
      </c>
      <c r="C435" s="26" t="s">
        <v>110</v>
      </c>
      <c r="D435" s="27" t="s">
        <v>85</v>
      </c>
      <c r="E435" s="26" t="s">
        <v>43</v>
      </c>
      <c r="F435" s="27">
        <v>8.9499999999999993</v>
      </c>
      <c r="G435" s="28" t="s">
        <v>475</v>
      </c>
      <c r="H435" s="28">
        <v>210</v>
      </c>
      <c r="I435" s="26">
        <f>VLOOKUP(G435,normenblad!$B$8:$C$18,2,FALSE)</f>
        <v>0</v>
      </c>
      <c r="J435" s="27" t="e">
        <f t="shared" si="20"/>
        <v>#DIV/0!</v>
      </c>
      <c r="K435" s="29" t="e">
        <f>J435*normenblad!$B$20</f>
        <v>#DIV/0!</v>
      </c>
      <c r="L435" s="1"/>
      <c r="M435" s="1"/>
      <c r="N435" s="1"/>
      <c r="O435" s="1"/>
    </row>
    <row r="436" spans="1:15" x14ac:dyDescent="0.3">
      <c r="A436" s="30" t="s">
        <v>131</v>
      </c>
      <c r="B436" s="30">
        <v>2</v>
      </c>
      <c r="C436" s="26" t="s">
        <v>111</v>
      </c>
      <c r="D436" s="27" t="s">
        <v>97</v>
      </c>
      <c r="E436" s="26" t="s">
        <v>43</v>
      </c>
      <c r="F436" s="27">
        <v>60.01</v>
      </c>
      <c r="G436" s="28" t="s">
        <v>469</v>
      </c>
      <c r="H436" s="28">
        <v>210</v>
      </c>
      <c r="I436" s="26">
        <f>VLOOKUP(G436,normenblad!$B$8:$C$18,2,FALSE)</f>
        <v>0</v>
      </c>
      <c r="J436" s="27" t="e">
        <f t="shared" si="20"/>
        <v>#DIV/0!</v>
      </c>
      <c r="K436" s="29" t="e">
        <f>J436*normenblad!$B$20</f>
        <v>#DIV/0!</v>
      </c>
      <c r="L436" s="1"/>
      <c r="M436" s="1"/>
      <c r="N436" s="1"/>
      <c r="O436" s="1"/>
    </row>
    <row r="437" spans="1:15" x14ac:dyDescent="0.3">
      <c r="A437" s="30" t="s">
        <v>131</v>
      </c>
      <c r="B437" s="30">
        <v>2</v>
      </c>
      <c r="C437" s="26" t="s">
        <v>121</v>
      </c>
      <c r="D437" s="26" t="s">
        <v>12</v>
      </c>
      <c r="E437" s="27" t="s">
        <v>41</v>
      </c>
      <c r="F437" s="27">
        <v>6.24</v>
      </c>
      <c r="G437" s="28">
        <v>8</v>
      </c>
      <c r="H437" s="28">
        <v>210</v>
      </c>
      <c r="I437" s="26">
        <f>VLOOKUP(G437,normenblad!$B$8:$C$18,2,FALSE)</f>
        <v>0</v>
      </c>
      <c r="J437" s="27" t="e">
        <f t="shared" si="20"/>
        <v>#DIV/0!</v>
      </c>
      <c r="K437" s="29" t="e">
        <f>J437*normenblad!$B$20</f>
        <v>#DIV/0!</v>
      </c>
      <c r="L437" s="1"/>
      <c r="M437" s="1"/>
      <c r="N437" s="1"/>
      <c r="O437" s="1"/>
    </row>
    <row r="438" spans="1:15" x14ac:dyDescent="0.3">
      <c r="A438" s="30" t="s">
        <v>131</v>
      </c>
      <c r="B438" s="30">
        <v>2</v>
      </c>
      <c r="C438" s="26" t="s">
        <v>122</v>
      </c>
      <c r="D438" s="26" t="s">
        <v>38</v>
      </c>
      <c r="E438" s="27" t="s">
        <v>41</v>
      </c>
      <c r="F438" s="27">
        <v>6.19</v>
      </c>
      <c r="G438" s="28">
        <v>8</v>
      </c>
      <c r="H438" s="28">
        <v>210</v>
      </c>
      <c r="I438" s="26">
        <f>VLOOKUP(G438,normenblad!$B$8:$C$18,2,FALSE)</f>
        <v>0</v>
      </c>
      <c r="J438" s="27" t="e">
        <f t="shared" si="20"/>
        <v>#DIV/0!</v>
      </c>
      <c r="K438" s="29" t="e">
        <f>J438*normenblad!$B$20</f>
        <v>#DIV/0!</v>
      </c>
      <c r="L438" s="1"/>
      <c r="M438" s="1"/>
      <c r="N438" s="1"/>
      <c r="O438" s="1"/>
    </row>
    <row r="439" spans="1:15" x14ac:dyDescent="0.3">
      <c r="A439" s="30" t="s">
        <v>131</v>
      </c>
      <c r="B439" s="30">
        <v>2</v>
      </c>
      <c r="C439" s="26" t="s">
        <v>123</v>
      </c>
      <c r="D439" s="26" t="s">
        <v>12</v>
      </c>
      <c r="E439" s="27" t="s">
        <v>41</v>
      </c>
      <c r="F439" s="27">
        <v>15.74</v>
      </c>
      <c r="G439" s="28">
        <v>8</v>
      </c>
      <c r="H439" s="28">
        <v>210</v>
      </c>
      <c r="I439" s="26">
        <f>VLOOKUP(G439,normenblad!$B$8:$C$18,2,FALSE)</f>
        <v>0</v>
      </c>
      <c r="J439" s="27" t="e">
        <f t="shared" si="20"/>
        <v>#DIV/0!</v>
      </c>
      <c r="K439" s="29" t="e">
        <f>J439*normenblad!$B$20</f>
        <v>#DIV/0!</v>
      </c>
      <c r="L439" s="1"/>
      <c r="M439" s="1"/>
      <c r="N439" s="1"/>
      <c r="O439" s="1"/>
    </row>
    <row r="440" spans="1:15" x14ac:dyDescent="0.3">
      <c r="A440" s="30" t="s">
        <v>131</v>
      </c>
      <c r="B440" s="30">
        <v>2</v>
      </c>
      <c r="C440" s="26" t="s">
        <v>402</v>
      </c>
      <c r="D440" s="26" t="s">
        <v>12</v>
      </c>
      <c r="E440" s="27" t="s">
        <v>41</v>
      </c>
      <c r="F440" s="27">
        <v>11.54</v>
      </c>
      <c r="G440" s="28">
        <v>8</v>
      </c>
      <c r="H440" s="28">
        <v>210</v>
      </c>
      <c r="I440" s="26">
        <f>VLOOKUP(G440,normenblad!$B$8:$C$18,2,FALSE)</f>
        <v>0</v>
      </c>
      <c r="J440" s="27" t="e">
        <f t="shared" si="20"/>
        <v>#DIV/0!</v>
      </c>
      <c r="K440" s="29" t="e">
        <f>J440*normenblad!$B$20</f>
        <v>#DIV/0!</v>
      </c>
      <c r="L440" s="1"/>
      <c r="M440" s="1"/>
      <c r="N440" s="1"/>
      <c r="O440" s="1"/>
    </row>
    <row r="441" spans="1:15" x14ac:dyDescent="0.3">
      <c r="A441" s="30" t="s">
        <v>131</v>
      </c>
      <c r="B441" s="30">
        <v>2</v>
      </c>
      <c r="C441" s="26" t="s">
        <v>313</v>
      </c>
      <c r="D441" s="26" t="s">
        <v>12</v>
      </c>
      <c r="E441" s="27" t="s">
        <v>41</v>
      </c>
      <c r="F441" s="27">
        <v>3.77</v>
      </c>
      <c r="G441" s="28">
        <v>8</v>
      </c>
      <c r="H441" s="28">
        <v>210</v>
      </c>
      <c r="I441" s="26">
        <f>VLOOKUP(G441,normenblad!$B$8:$C$18,2,FALSE)</f>
        <v>0</v>
      </c>
      <c r="J441" s="27" t="e">
        <f t="shared" si="20"/>
        <v>#DIV/0!</v>
      </c>
      <c r="K441" s="29" t="e">
        <f>J441*normenblad!$B$20</f>
        <v>#DIV/0!</v>
      </c>
      <c r="L441" s="1"/>
      <c r="M441" s="1"/>
      <c r="N441" s="1"/>
      <c r="O441" s="1"/>
    </row>
    <row r="442" spans="1:15" x14ac:dyDescent="0.3">
      <c r="A442" s="30" t="s">
        <v>131</v>
      </c>
      <c r="B442" s="30">
        <v>2</v>
      </c>
      <c r="C442" s="26" t="s">
        <v>313</v>
      </c>
      <c r="D442" s="26" t="s">
        <v>12</v>
      </c>
      <c r="E442" s="27" t="s">
        <v>41</v>
      </c>
      <c r="F442" s="27">
        <v>6.09</v>
      </c>
      <c r="G442" s="28">
        <v>8</v>
      </c>
      <c r="H442" s="28">
        <v>210</v>
      </c>
      <c r="I442" s="26">
        <f>VLOOKUP(G442,normenblad!$B$8:$C$18,2,FALSE)</f>
        <v>0</v>
      </c>
      <c r="J442" s="27" t="e">
        <f t="shared" si="20"/>
        <v>#DIV/0!</v>
      </c>
      <c r="K442" s="29" t="e">
        <f>J442*normenblad!$B$20</f>
        <v>#DIV/0!</v>
      </c>
      <c r="L442" s="1"/>
      <c r="M442" s="1"/>
      <c r="N442" s="1"/>
      <c r="O442" s="1"/>
    </row>
    <row r="443" spans="1:15" x14ac:dyDescent="0.3">
      <c r="A443" s="30" t="s">
        <v>131</v>
      </c>
      <c r="B443" s="30">
        <v>2</v>
      </c>
      <c r="C443" s="26" t="s">
        <v>313</v>
      </c>
      <c r="D443" s="26" t="s">
        <v>12</v>
      </c>
      <c r="E443" s="27" t="s">
        <v>41</v>
      </c>
      <c r="F443" s="27">
        <v>5.94</v>
      </c>
      <c r="G443" s="28">
        <v>8</v>
      </c>
      <c r="H443" s="28">
        <v>210</v>
      </c>
      <c r="I443" s="26">
        <f>VLOOKUP(G443,normenblad!$B$8:$C$18,2,FALSE)</f>
        <v>0</v>
      </c>
      <c r="J443" s="27" t="e">
        <f t="shared" si="20"/>
        <v>#DIV/0!</v>
      </c>
      <c r="K443" s="29" t="e">
        <f>J443*normenblad!$B$20</f>
        <v>#DIV/0!</v>
      </c>
      <c r="L443" s="1"/>
      <c r="M443" s="1"/>
      <c r="N443" s="1"/>
      <c r="O443" s="1"/>
    </row>
    <row r="444" spans="1:15" x14ac:dyDescent="0.3">
      <c r="A444" s="30" t="s">
        <v>131</v>
      </c>
      <c r="B444" s="30">
        <v>2</v>
      </c>
      <c r="C444" s="26" t="s">
        <v>313</v>
      </c>
      <c r="D444" s="26" t="s">
        <v>12</v>
      </c>
      <c r="E444" s="27" t="s">
        <v>41</v>
      </c>
      <c r="F444" s="27">
        <v>4.5199999999999996</v>
      </c>
      <c r="G444" s="28">
        <v>8</v>
      </c>
      <c r="H444" s="28">
        <v>210</v>
      </c>
      <c r="I444" s="26">
        <f>VLOOKUP(G444,normenblad!$B$8:$C$18,2,FALSE)</f>
        <v>0</v>
      </c>
      <c r="J444" s="27" t="e">
        <f t="shared" si="20"/>
        <v>#DIV/0!</v>
      </c>
      <c r="K444" s="29" t="e">
        <f>J444*normenblad!$B$20</f>
        <v>#DIV/0!</v>
      </c>
      <c r="L444" s="1"/>
      <c r="M444" s="1"/>
      <c r="N444" s="1"/>
      <c r="O444" s="1"/>
    </row>
    <row r="445" spans="1:15" x14ac:dyDescent="0.3">
      <c r="A445" s="30" t="s">
        <v>131</v>
      </c>
      <c r="B445" s="30">
        <v>2</v>
      </c>
      <c r="C445" s="26" t="s">
        <v>313</v>
      </c>
      <c r="D445" s="26" t="s">
        <v>12</v>
      </c>
      <c r="E445" s="27" t="s">
        <v>41</v>
      </c>
      <c r="F445" s="27">
        <v>4.68</v>
      </c>
      <c r="G445" s="28">
        <v>8</v>
      </c>
      <c r="H445" s="28">
        <v>210</v>
      </c>
      <c r="I445" s="26">
        <f>VLOOKUP(G445,normenblad!$B$8:$C$18,2,FALSE)</f>
        <v>0</v>
      </c>
      <c r="J445" s="27" t="e">
        <f t="shared" si="20"/>
        <v>#DIV/0!</v>
      </c>
      <c r="K445" s="29" t="e">
        <f>J445*normenblad!$B$20</f>
        <v>#DIV/0!</v>
      </c>
      <c r="L445" s="1"/>
      <c r="M445" s="1"/>
      <c r="N445" s="1"/>
      <c r="O445" s="1"/>
    </row>
    <row r="446" spans="1:15" x14ac:dyDescent="0.3">
      <c r="A446" s="30" t="s">
        <v>131</v>
      </c>
      <c r="B446" s="30">
        <v>2</v>
      </c>
      <c r="C446" s="26" t="s">
        <v>313</v>
      </c>
      <c r="D446" s="26" t="s">
        <v>12</v>
      </c>
      <c r="E446" s="27" t="s">
        <v>41</v>
      </c>
      <c r="F446" s="27">
        <v>6.93</v>
      </c>
      <c r="G446" s="28">
        <v>8</v>
      </c>
      <c r="H446" s="28">
        <v>210</v>
      </c>
      <c r="I446" s="26">
        <f>VLOOKUP(G446,normenblad!$B$8:$C$18,2,FALSE)</f>
        <v>0</v>
      </c>
      <c r="J446" s="27" t="e">
        <f t="shared" si="20"/>
        <v>#DIV/0!</v>
      </c>
      <c r="K446" s="29" t="e">
        <f>J446*normenblad!$B$20</f>
        <v>#DIV/0!</v>
      </c>
      <c r="L446" s="1"/>
      <c r="M446" s="1"/>
      <c r="N446" s="1"/>
      <c r="O446" s="1"/>
    </row>
    <row r="447" spans="1:15" x14ac:dyDescent="0.3">
      <c r="A447" s="30" t="s">
        <v>131</v>
      </c>
      <c r="B447" s="30">
        <v>2</v>
      </c>
      <c r="C447" s="26" t="s">
        <v>313</v>
      </c>
      <c r="D447" s="26" t="s">
        <v>12</v>
      </c>
      <c r="E447" s="27" t="s">
        <v>41</v>
      </c>
      <c r="F447" s="27">
        <v>6.33</v>
      </c>
      <c r="G447" s="28">
        <v>8</v>
      </c>
      <c r="H447" s="28">
        <v>210</v>
      </c>
      <c r="I447" s="26">
        <f>VLOOKUP(G447,normenblad!$B$8:$C$18,2,FALSE)</f>
        <v>0</v>
      </c>
      <c r="J447" s="27" t="e">
        <f t="shared" si="20"/>
        <v>#DIV/0!</v>
      </c>
      <c r="K447" s="29" t="e">
        <f>J447*normenblad!$B$20</f>
        <v>#DIV/0!</v>
      </c>
      <c r="L447" s="1"/>
      <c r="M447" s="1"/>
      <c r="N447" s="1"/>
      <c r="O447" s="1"/>
    </row>
    <row r="448" spans="1:15" x14ac:dyDescent="0.3">
      <c r="A448" s="30" t="s">
        <v>131</v>
      </c>
      <c r="B448" s="30">
        <v>2</v>
      </c>
      <c r="C448" s="26" t="s">
        <v>313</v>
      </c>
      <c r="D448" s="26" t="s">
        <v>12</v>
      </c>
      <c r="E448" s="27" t="s">
        <v>41</v>
      </c>
      <c r="F448" s="27">
        <v>6.33</v>
      </c>
      <c r="G448" s="28">
        <v>8</v>
      </c>
      <c r="H448" s="28">
        <v>210</v>
      </c>
      <c r="I448" s="26">
        <f>VLOOKUP(G448,normenblad!$B$8:$C$18,2,FALSE)</f>
        <v>0</v>
      </c>
      <c r="J448" s="27" t="e">
        <f t="shared" si="20"/>
        <v>#DIV/0!</v>
      </c>
      <c r="K448" s="29" t="e">
        <f>J448*normenblad!$B$20</f>
        <v>#DIV/0!</v>
      </c>
      <c r="L448" s="1"/>
      <c r="M448" s="1"/>
      <c r="N448" s="1"/>
      <c r="O448" s="1"/>
    </row>
    <row r="449" spans="1:15" x14ac:dyDescent="0.3">
      <c r="A449" s="30" t="s">
        <v>131</v>
      </c>
      <c r="B449" s="30">
        <v>2</v>
      </c>
      <c r="C449" s="26" t="s">
        <v>313</v>
      </c>
      <c r="D449" s="26" t="s">
        <v>12</v>
      </c>
      <c r="E449" s="27" t="s">
        <v>41</v>
      </c>
      <c r="F449" s="27">
        <v>18.82</v>
      </c>
      <c r="G449" s="28">
        <v>8</v>
      </c>
      <c r="H449" s="28">
        <v>210</v>
      </c>
      <c r="I449" s="26">
        <f>VLOOKUP(G449,normenblad!$B$8:$C$18,2,FALSE)</f>
        <v>0</v>
      </c>
      <c r="J449" s="27" t="e">
        <f t="shared" si="20"/>
        <v>#DIV/0!</v>
      </c>
      <c r="K449" s="29" t="e">
        <f>J449*normenblad!$B$20</f>
        <v>#DIV/0!</v>
      </c>
      <c r="L449" s="1"/>
      <c r="M449" s="1"/>
      <c r="N449" s="1"/>
      <c r="O449" s="1"/>
    </row>
    <row r="450" spans="1:15" x14ac:dyDescent="0.3">
      <c r="A450" s="30" t="s">
        <v>131</v>
      </c>
      <c r="B450" s="30">
        <v>2</v>
      </c>
      <c r="C450" s="26" t="s">
        <v>313</v>
      </c>
      <c r="D450" s="26" t="s">
        <v>12</v>
      </c>
      <c r="E450" s="27" t="s">
        <v>41</v>
      </c>
      <c r="F450" s="27">
        <v>20.73</v>
      </c>
      <c r="G450" s="28">
        <v>8</v>
      </c>
      <c r="H450" s="28">
        <v>210</v>
      </c>
      <c r="I450" s="26">
        <f>VLOOKUP(G450,normenblad!$B$8:$C$18,2,FALSE)</f>
        <v>0</v>
      </c>
      <c r="J450" s="27" t="e">
        <f t="shared" si="20"/>
        <v>#DIV/0!</v>
      </c>
      <c r="K450" s="29" t="e">
        <f>J450*normenblad!$B$20</f>
        <v>#DIV/0!</v>
      </c>
      <c r="L450" s="1"/>
      <c r="M450" s="1"/>
      <c r="N450" s="1"/>
      <c r="O450" s="1"/>
    </row>
    <row r="451" spans="1:15" x14ac:dyDescent="0.3">
      <c r="A451" s="30" t="s">
        <v>131</v>
      </c>
      <c r="B451" s="30">
        <v>2</v>
      </c>
      <c r="C451" s="26" t="s">
        <v>313</v>
      </c>
      <c r="D451" s="26" t="s">
        <v>12</v>
      </c>
      <c r="E451" s="27" t="s">
        <v>41</v>
      </c>
      <c r="F451" s="27">
        <v>6.33</v>
      </c>
      <c r="G451" s="28">
        <v>8</v>
      </c>
      <c r="H451" s="28">
        <v>210</v>
      </c>
      <c r="I451" s="26">
        <f>VLOOKUP(G451,normenblad!$B$8:$C$18,2,FALSE)</f>
        <v>0</v>
      </c>
      <c r="J451" s="27" t="e">
        <f t="shared" si="20"/>
        <v>#DIV/0!</v>
      </c>
      <c r="K451" s="29" t="e">
        <f>J451*normenblad!$B$20</f>
        <v>#DIV/0!</v>
      </c>
      <c r="L451" s="1"/>
      <c r="M451" s="1"/>
      <c r="N451" s="1"/>
      <c r="O451" s="1"/>
    </row>
    <row r="452" spans="1:15" x14ac:dyDescent="0.3">
      <c r="A452" s="30" t="s">
        <v>131</v>
      </c>
      <c r="B452" s="30">
        <v>2</v>
      </c>
      <c r="C452" s="26" t="s">
        <v>313</v>
      </c>
      <c r="D452" s="26" t="s">
        <v>12</v>
      </c>
      <c r="E452" s="27" t="s">
        <v>41</v>
      </c>
      <c r="F452" s="27">
        <v>6.95</v>
      </c>
      <c r="G452" s="28">
        <v>8</v>
      </c>
      <c r="H452" s="28">
        <v>210</v>
      </c>
      <c r="I452" s="26">
        <f>VLOOKUP(G452,normenblad!$B$8:$C$18,2,FALSE)</f>
        <v>0</v>
      </c>
      <c r="J452" s="27" t="e">
        <f t="shared" si="20"/>
        <v>#DIV/0!</v>
      </c>
      <c r="K452" s="29" t="e">
        <f>J452*normenblad!$B$20</f>
        <v>#DIV/0!</v>
      </c>
      <c r="L452" s="1"/>
      <c r="M452" s="1"/>
      <c r="N452" s="1"/>
      <c r="O452" s="1"/>
    </row>
    <row r="453" spans="1:15" x14ac:dyDescent="0.3">
      <c r="A453" s="30" t="s">
        <v>131</v>
      </c>
      <c r="B453" s="30">
        <v>2</v>
      </c>
      <c r="C453" s="26" t="s">
        <v>313</v>
      </c>
      <c r="D453" s="26" t="s">
        <v>12</v>
      </c>
      <c r="E453" s="27" t="s">
        <v>41</v>
      </c>
      <c r="F453" s="27">
        <v>6.95</v>
      </c>
      <c r="G453" s="28">
        <v>8</v>
      </c>
      <c r="H453" s="28">
        <v>210</v>
      </c>
      <c r="I453" s="26">
        <f>VLOOKUP(G453,normenblad!$B$8:$C$18,2,FALSE)</f>
        <v>0</v>
      </c>
      <c r="J453" s="27" t="e">
        <f t="shared" si="20"/>
        <v>#DIV/0!</v>
      </c>
      <c r="K453" s="29" t="e">
        <f>J453*normenblad!$B$20</f>
        <v>#DIV/0!</v>
      </c>
      <c r="L453" s="1"/>
      <c r="M453" s="1"/>
      <c r="N453" s="1"/>
      <c r="O453" s="1"/>
    </row>
    <row r="454" spans="1:15" x14ac:dyDescent="0.3">
      <c r="A454" s="30" t="s">
        <v>131</v>
      </c>
      <c r="B454" s="30">
        <v>2</v>
      </c>
      <c r="C454" s="26" t="s">
        <v>313</v>
      </c>
      <c r="D454" s="26" t="s">
        <v>12</v>
      </c>
      <c r="E454" s="27" t="s">
        <v>41</v>
      </c>
      <c r="F454" s="27">
        <v>11.61</v>
      </c>
      <c r="G454" s="28">
        <v>8</v>
      </c>
      <c r="H454" s="28">
        <v>210</v>
      </c>
      <c r="I454" s="26">
        <f>VLOOKUP(G454,normenblad!$B$8:$C$18,2,FALSE)</f>
        <v>0</v>
      </c>
      <c r="J454" s="27" t="e">
        <f t="shared" si="20"/>
        <v>#DIV/0!</v>
      </c>
      <c r="K454" s="29" t="e">
        <f>J454*normenblad!$B$20</f>
        <v>#DIV/0!</v>
      </c>
      <c r="L454" s="1"/>
      <c r="M454" s="1"/>
      <c r="N454" s="1"/>
      <c r="O454" s="1"/>
    </row>
    <row r="455" spans="1:15" x14ac:dyDescent="0.3">
      <c r="A455" s="30" t="s">
        <v>131</v>
      </c>
      <c r="B455" s="30">
        <v>2</v>
      </c>
      <c r="C455" s="26" t="s">
        <v>313</v>
      </c>
      <c r="D455" s="26" t="s">
        <v>12</v>
      </c>
      <c r="E455" s="27" t="s">
        <v>41</v>
      </c>
      <c r="F455" s="27">
        <v>15.79</v>
      </c>
      <c r="G455" s="28">
        <v>8</v>
      </c>
      <c r="H455" s="28">
        <v>210</v>
      </c>
      <c r="I455" s="26">
        <f>VLOOKUP(G455,normenblad!$B$8:$C$18,2,FALSE)</f>
        <v>0</v>
      </c>
      <c r="J455" s="27" t="e">
        <f t="shared" si="20"/>
        <v>#DIV/0!</v>
      </c>
      <c r="K455" s="29" t="e">
        <f>J455*normenblad!$B$20</f>
        <v>#DIV/0!</v>
      </c>
      <c r="L455" s="1"/>
      <c r="M455" s="1"/>
      <c r="N455" s="1"/>
      <c r="O455" s="1"/>
    </row>
    <row r="456" spans="1:15" x14ac:dyDescent="0.3">
      <c r="A456" s="30" t="s">
        <v>131</v>
      </c>
      <c r="B456" s="30">
        <v>2</v>
      </c>
      <c r="C456" s="26" t="s">
        <v>112</v>
      </c>
      <c r="D456" s="26" t="s">
        <v>12</v>
      </c>
      <c r="E456" s="27" t="s">
        <v>41</v>
      </c>
      <c r="F456" s="27">
        <v>6.3</v>
      </c>
      <c r="G456" s="28">
        <v>8</v>
      </c>
      <c r="H456" s="28">
        <v>210</v>
      </c>
      <c r="I456" s="26">
        <f>VLOOKUP(G456,normenblad!$B$8:$C$18,2,FALSE)</f>
        <v>0</v>
      </c>
      <c r="J456" s="27" t="e">
        <f t="shared" si="20"/>
        <v>#DIV/0!</v>
      </c>
      <c r="K456" s="29" t="e">
        <f>J456*normenblad!$B$20</f>
        <v>#DIV/0!</v>
      </c>
      <c r="L456" s="1"/>
      <c r="M456" s="1"/>
      <c r="N456" s="1"/>
      <c r="O456" s="1"/>
    </row>
    <row r="457" spans="1:15" x14ac:dyDescent="0.3">
      <c r="A457" s="30" t="s">
        <v>131</v>
      </c>
      <c r="B457" s="30">
        <v>2</v>
      </c>
      <c r="C457" s="26" t="s">
        <v>113</v>
      </c>
      <c r="D457" s="26" t="s">
        <v>12</v>
      </c>
      <c r="E457" s="27" t="s">
        <v>41</v>
      </c>
      <c r="F457" s="27">
        <v>6.3</v>
      </c>
      <c r="G457" s="28">
        <v>8</v>
      </c>
      <c r="H457" s="28">
        <v>210</v>
      </c>
      <c r="I457" s="26">
        <f>VLOOKUP(G457,normenblad!$B$8:$C$18,2,FALSE)</f>
        <v>0</v>
      </c>
      <c r="J457" s="27" t="e">
        <f t="shared" si="20"/>
        <v>#DIV/0!</v>
      </c>
      <c r="K457" s="29" t="e">
        <f>J457*normenblad!$B$20</f>
        <v>#DIV/0!</v>
      </c>
      <c r="L457" s="1"/>
      <c r="M457" s="1"/>
      <c r="N457" s="1"/>
      <c r="O457" s="1"/>
    </row>
    <row r="458" spans="1:15" x14ac:dyDescent="0.3">
      <c r="A458" s="30" t="s">
        <v>131</v>
      </c>
      <c r="B458" s="30">
        <v>2</v>
      </c>
      <c r="C458" s="26" t="s">
        <v>114</v>
      </c>
      <c r="D458" s="26" t="s">
        <v>12</v>
      </c>
      <c r="E458" s="27" t="s">
        <v>41</v>
      </c>
      <c r="F458" s="27">
        <v>6.33</v>
      </c>
      <c r="G458" s="28">
        <v>8</v>
      </c>
      <c r="H458" s="28">
        <v>210</v>
      </c>
      <c r="I458" s="26">
        <f>VLOOKUP(G458,normenblad!$B$8:$C$18,2,FALSE)</f>
        <v>0</v>
      </c>
      <c r="J458" s="27" t="e">
        <f t="shared" si="20"/>
        <v>#DIV/0!</v>
      </c>
      <c r="K458" s="29" t="e">
        <f>J458*normenblad!$B$20</f>
        <v>#DIV/0!</v>
      </c>
      <c r="L458" s="1"/>
      <c r="M458" s="1"/>
      <c r="N458" s="1"/>
      <c r="O458" s="1"/>
    </row>
    <row r="459" spans="1:15" x14ac:dyDescent="0.3">
      <c r="A459" s="30" t="s">
        <v>131</v>
      </c>
      <c r="B459" s="30">
        <v>2</v>
      </c>
      <c r="C459" s="26" t="s">
        <v>115</v>
      </c>
      <c r="D459" s="26" t="s">
        <v>12</v>
      </c>
      <c r="E459" s="27" t="s">
        <v>41</v>
      </c>
      <c r="F459" s="27">
        <v>6.33</v>
      </c>
      <c r="G459" s="28">
        <v>8</v>
      </c>
      <c r="H459" s="28">
        <v>210</v>
      </c>
      <c r="I459" s="26">
        <f>VLOOKUP(G459,normenblad!$B$8:$C$18,2,FALSE)</f>
        <v>0</v>
      </c>
      <c r="J459" s="27" t="e">
        <f t="shared" si="20"/>
        <v>#DIV/0!</v>
      </c>
      <c r="K459" s="29" t="e">
        <f>J459*normenblad!$B$20</f>
        <v>#DIV/0!</v>
      </c>
      <c r="L459" s="1"/>
      <c r="M459" s="1"/>
      <c r="N459" s="1"/>
      <c r="O459" s="1"/>
    </row>
    <row r="460" spans="1:15" x14ac:dyDescent="0.3">
      <c r="A460" s="30" t="s">
        <v>131</v>
      </c>
      <c r="B460" s="30">
        <v>2</v>
      </c>
      <c r="C460" s="26" t="s">
        <v>116</v>
      </c>
      <c r="D460" s="26" t="s">
        <v>12</v>
      </c>
      <c r="E460" s="27" t="s">
        <v>41</v>
      </c>
      <c r="F460" s="27">
        <v>15.78</v>
      </c>
      <c r="G460" s="28">
        <v>8</v>
      </c>
      <c r="H460" s="28">
        <v>210</v>
      </c>
      <c r="I460" s="26">
        <f>VLOOKUP(G460,normenblad!$B$8:$C$18,2,FALSE)</f>
        <v>0</v>
      </c>
      <c r="J460" s="27" t="e">
        <f t="shared" si="20"/>
        <v>#DIV/0!</v>
      </c>
      <c r="K460" s="29" t="e">
        <f>J460*normenblad!$B$20</f>
        <v>#DIV/0!</v>
      </c>
      <c r="L460" s="1"/>
      <c r="M460" s="1"/>
      <c r="N460" s="1"/>
      <c r="O460" s="1"/>
    </row>
    <row r="461" spans="1:15" x14ac:dyDescent="0.3">
      <c r="A461" s="30" t="s">
        <v>131</v>
      </c>
      <c r="B461" s="30">
        <v>2</v>
      </c>
      <c r="C461" s="26" t="s">
        <v>117</v>
      </c>
      <c r="D461" s="26" t="s">
        <v>12</v>
      </c>
      <c r="E461" s="27" t="s">
        <v>41</v>
      </c>
      <c r="F461" s="27">
        <v>11.63</v>
      </c>
      <c r="G461" s="28">
        <v>8</v>
      </c>
      <c r="H461" s="28">
        <v>210</v>
      </c>
      <c r="I461" s="26">
        <f>VLOOKUP(G461,normenblad!$B$8:$C$18,2,FALSE)</f>
        <v>0</v>
      </c>
      <c r="J461" s="27" t="e">
        <f t="shared" si="20"/>
        <v>#DIV/0!</v>
      </c>
      <c r="K461" s="29" t="e">
        <f>J461*normenblad!$B$20</f>
        <v>#DIV/0!</v>
      </c>
      <c r="L461" s="1"/>
      <c r="M461" s="1"/>
      <c r="N461" s="1"/>
      <c r="O461" s="1"/>
    </row>
    <row r="462" spans="1:15" x14ac:dyDescent="0.3">
      <c r="A462" s="30" t="s">
        <v>131</v>
      </c>
      <c r="B462" s="30">
        <v>2</v>
      </c>
      <c r="C462" s="26" t="s">
        <v>118</v>
      </c>
      <c r="D462" s="26" t="s">
        <v>12</v>
      </c>
      <c r="E462" s="27" t="s">
        <v>41</v>
      </c>
      <c r="F462" s="27">
        <v>6.22</v>
      </c>
      <c r="G462" s="28">
        <v>8</v>
      </c>
      <c r="H462" s="28">
        <v>210</v>
      </c>
      <c r="I462" s="26">
        <f>VLOOKUP(G462,normenblad!$B$8:$C$18,2,FALSE)</f>
        <v>0</v>
      </c>
      <c r="J462" s="27" t="e">
        <f t="shared" si="20"/>
        <v>#DIV/0!</v>
      </c>
      <c r="K462" s="29" t="e">
        <f>J462*normenblad!$B$20</f>
        <v>#DIV/0!</v>
      </c>
      <c r="L462" s="1"/>
      <c r="M462" s="1"/>
      <c r="N462" s="1"/>
      <c r="O462" s="1"/>
    </row>
    <row r="463" spans="1:15" x14ac:dyDescent="0.3">
      <c r="A463" s="30" t="s">
        <v>131</v>
      </c>
      <c r="B463" s="30">
        <v>2</v>
      </c>
      <c r="C463" s="26" t="s">
        <v>119</v>
      </c>
      <c r="D463" s="26" t="s">
        <v>12</v>
      </c>
      <c r="E463" s="27" t="s">
        <v>41</v>
      </c>
      <c r="F463" s="27">
        <v>6.41</v>
      </c>
      <c r="G463" s="28">
        <v>8</v>
      </c>
      <c r="H463" s="28">
        <v>210</v>
      </c>
      <c r="I463" s="26">
        <f>VLOOKUP(G463,normenblad!$B$8:$C$18,2,FALSE)</f>
        <v>0</v>
      </c>
      <c r="J463" s="27" t="e">
        <f t="shared" si="20"/>
        <v>#DIV/0!</v>
      </c>
      <c r="K463" s="29" t="e">
        <f>J463*normenblad!$B$20</f>
        <v>#DIV/0!</v>
      </c>
      <c r="L463" s="1"/>
      <c r="M463" s="1"/>
      <c r="N463" s="1"/>
      <c r="O463" s="1"/>
    </row>
    <row r="464" spans="1:15" x14ac:dyDescent="0.3">
      <c r="A464" s="30" t="s">
        <v>131</v>
      </c>
      <c r="B464" s="30">
        <v>2</v>
      </c>
      <c r="C464" s="26" t="s">
        <v>119</v>
      </c>
      <c r="D464" s="26" t="s">
        <v>12</v>
      </c>
      <c r="E464" s="27" t="s">
        <v>41</v>
      </c>
      <c r="F464" s="27">
        <v>15.73</v>
      </c>
      <c r="G464" s="28">
        <v>8</v>
      </c>
      <c r="H464" s="28">
        <v>210</v>
      </c>
      <c r="I464" s="26">
        <f>VLOOKUP(G464,normenblad!$B$8:$C$18,2,FALSE)</f>
        <v>0</v>
      </c>
      <c r="J464" s="27" t="e">
        <f t="shared" si="20"/>
        <v>#DIV/0!</v>
      </c>
      <c r="K464" s="29" t="e">
        <f>J464*normenblad!$B$20</f>
        <v>#DIV/0!</v>
      </c>
      <c r="L464" s="1"/>
      <c r="M464" s="1"/>
      <c r="N464" s="1"/>
      <c r="O464" s="1"/>
    </row>
    <row r="465" spans="1:15" x14ac:dyDescent="0.3">
      <c r="A465" s="30" t="s">
        <v>131</v>
      </c>
      <c r="B465" s="30">
        <v>2</v>
      </c>
      <c r="C465" s="26" t="s">
        <v>120</v>
      </c>
      <c r="D465" s="26" t="s">
        <v>12</v>
      </c>
      <c r="E465" s="27" t="s">
        <v>41</v>
      </c>
      <c r="F465" s="27">
        <v>11.57</v>
      </c>
      <c r="G465" s="28">
        <v>8</v>
      </c>
      <c r="H465" s="28">
        <v>210</v>
      </c>
      <c r="I465" s="26">
        <f>VLOOKUP(G465,normenblad!$B$8:$C$18,2,FALSE)</f>
        <v>0</v>
      </c>
      <c r="J465" s="27" t="e">
        <f t="shared" si="20"/>
        <v>#DIV/0!</v>
      </c>
      <c r="K465" s="29" t="e">
        <f>J465*normenblad!$B$20</f>
        <v>#DIV/0!</v>
      </c>
      <c r="L465" s="1"/>
      <c r="M465" s="1"/>
      <c r="N465" s="1"/>
      <c r="O465" s="1"/>
    </row>
    <row r="466" spans="1:15" x14ac:dyDescent="0.3">
      <c r="A466" s="30" t="s">
        <v>131</v>
      </c>
      <c r="B466" s="30">
        <v>2</v>
      </c>
      <c r="C466" s="26" t="s">
        <v>121</v>
      </c>
      <c r="D466" s="26" t="s">
        <v>12</v>
      </c>
      <c r="E466" s="27" t="s">
        <v>41</v>
      </c>
      <c r="F466" s="27">
        <v>6.24</v>
      </c>
      <c r="G466" s="28">
        <v>8</v>
      </c>
      <c r="H466" s="28">
        <v>210</v>
      </c>
      <c r="I466" s="26">
        <f>VLOOKUP(G466,normenblad!$B$8:$C$18,2,FALSE)</f>
        <v>0</v>
      </c>
      <c r="J466" s="27" t="e">
        <f t="shared" si="20"/>
        <v>#DIV/0!</v>
      </c>
      <c r="K466" s="29" t="e">
        <f>J466*normenblad!$B$20</f>
        <v>#DIV/0!</v>
      </c>
      <c r="L466" s="1"/>
      <c r="M466" s="1"/>
      <c r="N466" s="1"/>
      <c r="O466" s="1"/>
    </row>
    <row r="467" spans="1:15" x14ac:dyDescent="0.3">
      <c r="A467" s="30" t="s">
        <v>131</v>
      </c>
      <c r="B467" s="30">
        <v>2</v>
      </c>
      <c r="C467" s="26" t="s">
        <v>122</v>
      </c>
      <c r="D467" s="26" t="s">
        <v>12</v>
      </c>
      <c r="E467" s="27" t="s">
        <v>41</v>
      </c>
      <c r="F467" s="27">
        <v>6.19</v>
      </c>
      <c r="G467" s="28">
        <v>8</v>
      </c>
      <c r="H467" s="28">
        <v>210</v>
      </c>
      <c r="I467" s="26">
        <f>VLOOKUP(G467,normenblad!$B$8:$C$18,2,FALSE)</f>
        <v>0</v>
      </c>
      <c r="J467" s="27" t="e">
        <f t="shared" si="20"/>
        <v>#DIV/0!</v>
      </c>
      <c r="K467" s="29" t="e">
        <f>J467*normenblad!$B$20</f>
        <v>#DIV/0!</v>
      </c>
      <c r="L467" s="1"/>
      <c r="M467" s="1"/>
      <c r="N467" s="1"/>
      <c r="O467" s="1"/>
    </row>
    <row r="468" spans="1:15" x14ac:dyDescent="0.3">
      <c r="A468" s="30" t="s">
        <v>131</v>
      </c>
      <c r="B468" s="30">
        <v>2</v>
      </c>
      <c r="C468" s="26" t="s">
        <v>123</v>
      </c>
      <c r="D468" s="26" t="s">
        <v>12</v>
      </c>
      <c r="E468" s="27" t="s">
        <v>41</v>
      </c>
      <c r="F468" s="27">
        <v>15.74</v>
      </c>
      <c r="G468" s="28">
        <v>8</v>
      </c>
      <c r="H468" s="28">
        <v>210</v>
      </c>
      <c r="I468" s="26">
        <f>VLOOKUP(G468,normenblad!$B$8:$C$18,2,FALSE)</f>
        <v>0</v>
      </c>
      <c r="J468" s="27" t="e">
        <f t="shared" si="20"/>
        <v>#DIV/0!</v>
      </c>
      <c r="K468" s="29" t="e">
        <f>J468*normenblad!$B$20</f>
        <v>#DIV/0!</v>
      </c>
      <c r="L468" s="1"/>
      <c r="M468" s="1"/>
      <c r="N468" s="1"/>
      <c r="O468" s="1"/>
    </row>
    <row r="469" spans="1:15" x14ac:dyDescent="0.3">
      <c r="A469" s="30" t="s">
        <v>131</v>
      </c>
      <c r="B469" s="30">
        <v>2</v>
      </c>
      <c r="C469" s="26">
        <v>261</v>
      </c>
      <c r="D469" s="26" t="s">
        <v>12</v>
      </c>
      <c r="E469" s="27" t="s">
        <v>41</v>
      </c>
      <c r="F469" s="27">
        <v>11.54</v>
      </c>
      <c r="G469" s="28">
        <v>8</v>
      </c>
      <c r="H469" s="28">
        <v>210</v>
      </c>
      <c r="I469" s="26">
        <f>VLOOKUP(G469,normenblad!$B$8:$C$18,2,FALSE)</f>
        <v>0</v>
      </c>
      <c r="J469" s="27" t="e">
        <f t="shared" si="20"/>
        <v>#DIV/0!</v>
      </c>
      <c r="K469" s="29" t="e">
        <f>J469*normenblad!$B$20</f>
        <v>#DIV/0!</v>
      </c>
      <c r="L469" s="1"/>
      <c r="M469" s="1"/>
      <c r="N469" s="1"/>
      <c r="O469" s="1"/>
    </row>
    <row r="470" spans="1:15" x14ac:dyDescent="0.3">
      <c r="A470" s="30" t="s">
        <v>131</v>
      </c>
      <c r="B470" s="30">
        <v>2</v>
      </c>
      <c r="C470" s="26" t="s">
        <v>124</v>
      </c>
      <c r="D470" s="26" t="s">
        <v>12</v>
      </c>
      <c r="E470" s="26" t="s">
        <v>2</v>
      </c>
      <c r="F470" s="27">
        <v>1.19</v>
      </c>
      <c r="G470" s="28">
        <v>8</v>
      </c>
      <c r="H470" s="28">
        <v>210</v>
      </c>
      <c r="I470" s="26">
        <f>VLOOKUP(G470,normenblad!$B$8:$C$18,2,FALSE)</f>
        <v>0</v>
      </c>
      <c r="J470" s="27" t="e">
        <f t="shared" si="20"/>
        <v>#DIV/0!</v>
      </c>
      <c r="K470" s="29" t="e">
        <f>J470*normenblad!$B$20</f>
        <v>#DIV/0!</v>
      </c>
      <c r="L470" s="1"/>
      <c r="M470" s="1"/>
      <c r="N470" s="1"/>
      <c r="O470" s="1"/>
    </row>
    <row r="471" spans="1:15" x14ac:dyDescent="0.3">
      <c r="A471" s="30" t="s">
        <v>131</v>
      </c>
      <c r="B471" s="30">
        <v>2</v>
      </c>
      <c r="C471" s="26">
        <v>916</v>
      </c>
      <c r="D471" s="26" t="s">
        <v>12</v>
      </c>
      <c r="E471" s="26" t="s">
        <v>2</v>
      </c>
      <c r="F471" s="27">
        <v>1.19</v>
      </c>
      <c r="G471" s="28">
        <v>8</v>
      </c>
      <c r="H471" s="28">
        <v>210</v>
      </c>
      <c r="I471" s="26">
        <f>VLOOKUP(G471,normenblad!$B$8:$C$18,2,FALSE)</f>
        <v>0</v>
      </c>
      <c r="J471" s="27" t="e">
        <f t="shared" si="20"/>
        <v>#DIV/0!</v>
      </c>
      <c r="K471" s="29" t="e">
        <f>J471*normenblad!$B$20</f>
        <v>#DIV/0!</v>
      </c>
      <c r="L471" s="1"/>
      <c r="M471" s="1"/>
      <c r="N471" s="1"/>
      <c r="O471" s="1"/>
    </row>
    <row r="472" spans="1:15" x14ac:dyDescent="0.3">
      <c r="A472" s="30" t="s">
        <v>131</v>
      </c>
      <c r="B472" s="30">
        <v>2</v>
      </c>
      <c r="C472" s="26">
        <v>5017</v>
      </c>
      <c r="D472" s="26" t="s">
        <v>12</v>
      </c>
      <c r="E472" s="26" t="s">
        <v>2</v>
      </c>
      <c r="F472" s="27">
        <v>1.19</v>
      </c>
      <c r="G472" s="28">
        <v>8</v>
      </c>
      <c r="H472" s="28">
        <v>210</v>
      </c>
      <c r="I472" s="26">
        <f>VLOOKUP(G472,normenblad!$B$8:$C$18,2,FALSE)</f>
        <v>0</v>
      </c>
      <c r="J472" s="27" t="e">
        <f t="shared" si="20"/>
        <v>#DIV/0!</v>
      </c>
      <c r="K472" s="29" t="e">
        <f>J472*normenblad!$B$20</f>
        <v>#DIV/0!</v>
      </c>
      <c r="L472" s="1"/>
      <c r="M472" s="1"/>
      <c r="N472" s="1"/>
      <c r="O472" s="1"/>
    </row>
    <row r="473" spans="1:15" x14ac:dyDescent="0.3">
      <c r="A473" s="30" t="s">
        <v>131</v>
      </c>
      <c r="B473" s="30">
        <v>2</v>
      </c>
      <c r="C473" s="26">
        <v>918</v>
      </c>
      <c r="D473" s="26" t="s">
        <v>12</v>
      </c>
      <c r="E473" s="26" t="s">
        <v>2</v>
      </c>
      <c r="F473" s="27">
        <v>3.5</v>
      </c>
      <c r="G473" s="28">
        <v>8</v>
      </c>
      <c r="H473" s="28">
        <v>210</v>
      </c>
      <c r="I473" s="26">
        <f>VLOOKUP(G473,normenblad!$B$8:$C$18,2,FALSE)</f>
        <v>0</v>
      </c>
      <c r="J473" s="27" t="e">
        <f t="shared" si="20"/>
        <v>#DIV/0!</v>
      </c>
      <c r="K473" s="29" t="e">
        <f>J473*normenblad!$B$20</f>
        <v>#DIV/0!</v>
      </c>
      <c r="L473" s="1"/>
      <c r="M473" s="1"/>
      <c r="N473" s="1"/>
      <c r="O473" s="1"/>
    </row>
    <row r="474" spans="1:15" x14ac:dyDescent="0.3">
      <c r="A474" s="30" t="s">
        <v>131</v>
      </c>
      <c r="B474" s="30">
        <v>2</v>
      </c>
      <c r="C474" s="26" t="s">
        <v>125</v>
      </c>
      <c r="D474" s="26" t="s">
        <v>12</v>
      </c>
      <c r="E474" s="26" t="s">
        <v>2</v>
      </c>
      <c r="F474" s="27">
        <v>2.25</v>
      </c>
      <c r="G474" s="28">
        <v>8</v>
      </c>
      <c r="H474" s="28">
        <v>210</v>
      </c>
      <c r="I474" s="26">
        <f>VLOOKUP(G474,normenblad!$B$8:$C$18,2,FALSE)</f>
        <v>0</v>
      </c>
      <c r="J474" s="27" t="e">
        <f t="shared" si="20"/>
        <v>#DIV/0!</v>
      </c>
      <c r="K474" s="29" t="e">
        <f>J474*normenblad!$B$20</f>
        <v>#DIV/0!</v>
      </c>
      <c r="L474" s="1"/>
      <c r="M474" s="1"/>
      <c r="N474" s="1"/>
      <c r="O474" s="1"/>
    </row>
    <row r="475" spans="1:15" x14ac:dyDescent="0.3">
      <c r="A475" s="30" t="s">
        <v>131</v>
      </c>
      <c r="B475" s="30">
        <v>2</v>
      </c>
      <c r="C475" s="26" t="s">
        <v>54</v>
      </c>
      <c r="D475" s="26" t="s">
        <v>12</v>
      </c>
      <c r="E475" s="26" t="s">
        <v>2</v>
      </c>
      <c r="F475" s="27">
        <v>1.18</v>
      </c>
      <c r="G475" s="28">
        <v>8</v>
      </c>
      <c r="H475" s="28">
        <v>210</v>
      </c>
      <c r="I475" s="26">
        <f>VLOOKUP(G475,normenblad!$B$8:$C$18,2,FALSE)</f>
        <v>0</v>
      </c>
      <c r="J475" s="27" t="e">
        <f t="shared" si="20"/>
        <v>#DIV/0!</v>
      </c>
      <c r="K475" s="29" t="e">
        <f>J475*normenblad!$B$20</f>
        <v>#DIV/0!</v>
      </c>
      <c r="L475" s="1"/>
      <c r="M475" s="1"/>
      <c r="N475" s="1"/>
      <c r="O475" s="1"/>
    </row>
    <row r="476" spans="1:15" x14ac:dyDescent="0.3">
      <c r="A476" s="30" t="s">
        <v>131</v>
      </c>
      <c r="B476" s="30">
        <v>2</v>
      </c>
      <c r="C476" s="26" t="s">
        <v>411</v>
      </c>
      <c r="D476" s="26" t="s">
        <v>12</v>
      </c>
      <c r="E476" s="26" t="s">
        <v>2</v>
      </c>
      <c r="F476" s="27">
        <v>1.18</v>
      </c>
      <c r="G476" s="28">
        <v>8</v>
      </c>
      <c r="H476" s="28">
        <v>210</v>
      </c>
      <c r="I476" s="26">
        <f>VLOOKUP(G476,normenblad!$B$8:$C$18,2,FALSE)</f>
        <v>0</v>
      </c>
      <c r="J476" s="27" t="e">
        <f t="shared" si="20"/>
        <v>#DIV/0!</v>
      </c>
      <c r="K476" s="29" t="e">
        <f>J476*normenblad!$B$20</f>
        <v>#DIV/0!</v>
      </c>
      <c r="L476" s="1"/>
      <c r="M476" s="1"/>
      <c r="N476" s="1"/>
      <c r="O476" s="1"/>
    </row>
    <row r="477" spans="1:15" x14ac:dyDescent="0.3">
      <c r="A477" s="30" t="s">
        <v>131</v>
      </c>
      <c r="B477" s="30">
        <v>2</v>
      </c>
      <c r="C477" s="26" t="s">
        <v>403</v>
      </c>
      <c r="D477" s="26" t="s">
        <v>12</v>
      </c>
      <c r="E477" s="26" t="s">
        <v>2</v>
      </c>
      <c r="F477" s="27">
        <v>1.19</v>
      </c>
      <c r="G477" s="28">
        <v>8</v>
      </c>
      <c r="H477" s="28">
        <v>210</v>
      </c>
      <c r="I477" s="26">
        <f>VLOOKUP(G477,normenblad!$B$8:$C$18,2,FALSE)</f>
        <v>0</v>
      </c>
      <c r="J477" s="27" t="e">
        <f t="shared" si="20"/>
        <v>#DIV/0!</v>
      </c>
      <c r="K477" s="29" t="e">
        <f>J477*normenblad!$B$20</f>
        <v>#DIV/0!</v>
      </c>
      <c r="L477" s="1"/>
      <c r="M477" s="1"/>
      <c r="N477" s="1"/>
      <c r="O477" s="1"/>
    </row>
    <row r="478" spans="1:15" x14ac:dyDescent="0.3">
      <c r="A478" s="30" t="s">
        <v>131</v>
      </c>
      <c r="B478" s="30">
        <v>2</v>
      </c>
      <c r="C478" s="26" t="s">
        <v>412</v>
      </c>
      <c r="D478" s="26" t="s">
        <v>12</v>
      </c>
      <c r="E478" s="26" t="s">
        <v>2</v>
      </c>
      <c r="F478" s="27">
        <v>1.19</v>
      </c>
      <c r="G478" s="28">
        <v>8</v>
      </c>
      <c r="H478" s="28">
        <v>210</v>
      </c>
      <c r="I478" s="26">
        <f>VLOOKUP(G478,normenblad!$B$8:$C$18,2,FALSE)</f>
        <v>0</v>
      </c>
      <c r="J478" s="27" t="e">
        <f t="shared" si="20"/>
        <v>#DIV/0!</v>
      </c>
      <c r="K478" s="29" t="e">
        <f>J478*normenblad!$B$20</f>
        <v>#DIV/0!</v>
      </c>
      <c r="L478" s="1"/>
      <c r="M478" s="1"/>
      <c r="N478" s="1"/>
      <c r="O478" s="1"/>
    </row>
    <row r="479" spans="1:15" x14ac:dyDescent="0.3">
      <c r="A479" s="30" t="s">
        <v>131</v>
      </c>
      <c r="B479" s="30">
        <v>2</v>
      </c>
      <c r="C479" s="26" t="s">
        <v>413</v>
      </c>
      <c r="D479" s="26" t="s">
        <v>12</v>
      </c>
      <c r="E479" s="26" t="s">
        <v>2</v>
      </c>
      <c r="F479" s="27">
        <v>1.19</v>
      </c>
      <c r="G479" s="28">
        <v>8</v>
      </c>
      <c r="H479" s="28">
        <v>210</v>
      </c>
      <c r="I479" s="26">
        <f>VLOOKUP(G479,normenblad!$B$8:$C$18,2,FALSE)</f>
        <v>0</v>
      </c>
      <c r="J479" s="27" t="e">
        <f t="shared" si="20"/>
        <v>#DIV/0!</v>
      </c>
      <c r="K479" s="29" t="e">
        <f>J479*normenblad!$B$20</f>
        <v>#DIV/0!</v>
      </c>
      <c r="L479" s="1"/>
      <c r="M479" s="1"/>
      <c r="N479" s="1"/>
      <c r="O479" s="1"/>
    </row>
    <row r="480" spans="1:15" x14ac:dyDescent="0.3">
      <c r="A480" s="30" t="s">
        <v>131</v>
      </c>
      <c r="B480" s="30">
        <v>2</v>
      </c>
      <c r="C480" s="26" t="s">
        <v>414</v>
      </c>
      <c r="D480" s="26" t="s">
        <v>12</v>
      </c>
      <c r="E480" s="26" t="s">
        <v>2</v>
      </c>
      <c r="F480" s="27">
        <v>1.29</v>
      </c>
      <c r="G480" s="28">
        <v>8</v>
      </c>
      <c r="H480" s="28">
        <v>210</v>
      </c>
      <c r="I480" s="26">
        <f>VLOOKUP(G480,normenblad!$B$8:$C$18,2,FALSE)</f>
        <v>0</v>
      </c>
      <c r="J480" s="27" t="e">
        <f t="shared" si="20"/>
        <v>#DIV/0!</v>
      </c>
      <c r="K480" s="29" t="e">
        <f>J480*normenblad!$B$20</f>
        <v>#DIV/0!</v>
      </c>
      <c r="L480" s="41" t="e">
        <f>SUM(K205:K480)</f>
        <v>#DIV/0!</v>
      </c>
      <c r="M480" s="1"/>
      <c r="N480" s="1"/>
      <c r="O480" s="1"/>
    </row>
    <row r="481" spans="7:11" x14ac:dyDescent="0.3">
      <c r="G481" s="19"/>
    </row>
    <row r="482" spans="7:11" x14ac:dyDescent="0.3">
      <c r="G482" s="19"/>
      <c r="K482" s="22" t="e">
        <f>SUBTOTAL(9,K2:K481)</f>
        <v>#DIV/0!</v>
      </c>
    </row>
    <row r="483" spans="7:11" x14ac:dyDescent="0.3">
      <c r="G483" s="19"/>
    </row>
    <row r="484" spans="7:11" x14ac:dyDescent="0.3">
      <c r="G484" s="19"/>
    </row>
    <row r="485" spans="7:11" x14ac:dyDescent="0.3">
      <c r="G485" s="19"/>
    </row>
    <row r="486" spans="7:11" x14ac:dyDescent="0.3">
      <c r="G486" s="19"/>
    </row>
    <row r="487" spans="7:11" x14ac:dyDescent="0.3">
      <c r="G487" s="19"/>
    </row>
    <row r="488" spans="7:11" x14ac:dyDescent="0.3">
      <c r="G488" s="19"/>
    </row>
    <row r="489" spans="7:11" x14ac:dyDescent="0.3">
      <c r="G489" s="19"/>
    </row>
    <row r="490" spans="7:11" x14ac:dyDescent="0.3">
      <c r="G490" s="19"/>
    </row>
    <row r="491" spans="7:11" x14ac:dyDescent="0.3">
      <c r="G491" s="19"/>
    </row>
    <row r="492" spans="7:11" x14ac:dyDescent="0.3">
      <c r="G492" s="19"/>
    </row>
    <row r="493" spans="7:11" x14ac:dyDescent="0.3">
      <c r="G493" s="19"/>
    </row>
    <row r="494" spans="7:11" x14ac:dyDescent="0.3">
      <c r="G494" s="19"/>
    </row>
  </sheetData>
  <sheetProtection algorithmName="SHA-512" hashValue="g8kpRWlz4lgZwz6uwIztZhb7LDczmtk+Byt/0pho1Amv8AkRr3Z10Lhk1cw/O5rtonN2RoDPGWdFA63lRUxDSQ==" saltValue="pReXkVs1l5QromFC0ynFHw==" spinCount="100000" sheet="1" objects="1" scenarios="1"/>
  <autoFilter ref="E1:E494" xr:uid="{47FDBFE3-B6D6-4BCF-9031-8C475CF4834E}"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85E1-2725-4572-B82A-79DF65F10D24}">
  <dimension ref="A1:D20"/>
  <sheetViews>
    <sheetView tabSelected="1" workbookViewId="0">
      <selection activeCell="G10" sqref="G10"/>
    </sheetView>
  </sheetViews>
  <sheetFormatPr defaultRowHeight="14.4" x14ac:dyDescent="0.3"/>
  <cols>
    <col min="1" max="1" width="29.44140625" customWidth="1"/>
    <col min="2" max="2" width="26.88671875" customWidth="1"/>
    <col min="3" max="3" width="27.44140625" customWidth="1"/>
  </cols>
  <sheetData>
    <row r="1" spans="1:4" x14ac:dyDescent="0.3">
      <c r="A1" s="39" t="s">
        <v>127</v>
      </c>
    </row>
    <row r="2" spans="1:4" x14ac:dyDescent="0.3">
      <c r="A2" t="s">
        <v>545</v>
      </c>
    </row>
    <row r="3" spans="1:4" x14ac:dyDescent="0.3">
      <c r="A3" t="s">
        <v>546</v>
      </c>
      <c r="C3" s="35" t="s">
        <v>560</v>
      </c>
    </row>
    <row r="4" spans="1:4" x14ac:dyDescent="0.3">
      <c r="A4" s="21">
        <v>45149</v>
      </c>
    </row>
    <row r="6" spans="1:4" x14ac:dyDescent="0.3">
      <c r="A6" t="s">
        <v>126</v>
      </c>
      <c r="B6" t="s">
        <v>416</v>
      </c>
      <c r="C6" t="s">
        <v>547</v>
      </c>
    </row>
    <row r="8" spans="1:4" x14ac:dyDescent="0.3">
      <c r="A8" t="s">
        <v>229</v>
      </c>
      <c r="B8" s="2" t="s">
        <v>457</v>
      </c>
      <c r="C8" s="37"/>
      <c r="D8" s="20"/>
    </row>
    <row r="9" spans="1:4" x14ac:dyDescent="0.3">
      <c r="A9" t="s">
        <v>549</v>
      </c>
      <c r="B9" s="2" t="s">
        <v>460</v>
      </c>
      <c r="C9" s="37"/>
      <c r="D9" s="20"/>
    </row>
    <row r="10" spans="1:4" x14ac:dyDescent="0.3">
      <c r="A10" t="s">
        <v>550</v>
      </c>
      <c r="B10" s="2" t="s">
        <v>463</v>
      </c>
      <c r="C10" s="37"/>
      <c r="D10" s="20"/>
    </row>
    <row r="11" spans="1:4" x14ac:dyDescent="0.3">
      <c r="A11" t="s">
        <v>551</v>
      </c>
      <c r="B11" s="2" t="s">
        <v>469</v>
      </c>
      <c r="C11" s="37"/>
      <c r="D11" s="20"/>
    </row>
    <row r="12" spans="1:4" x14ac:dyDescent="0.3">
      <c r="A12" t="s">
        <v>552</v>
      </c>
      <c r="B12" s="2" t="s">
        <v>475</v>
      </c>
      <c r="C12" s="37"/>
      <c r="D12" s="20"/>
    </row>
    <row r="13" spans="1:4" x14ac:dyDescent="0.3">
      <c r="A13" t="s">
        <v>553</v>
      </c>
      <c r="B13" s="2">
        <v>8</v>
      </c>
      <c r="C13" s="37"/>
      <c r="D13" s="20"/>
    </row>
    <row r="14" spans="1:4" x14ac:dyDescent="0.3">
      <c r="A14" t="s">
        <v>375</v>
      </c>
      <c r="B14" s="2">
        <v>14</v>
      </c>
      <c r="C14" s="37"/>
      <c r="D14" s="20"/>
    </row>
    <row r="15" spans="1:4" x14ac:dyDescent="0.3">
      <c r="A15" t="s">
        <v>554</v>
      </c>
      <c r="B15" s="2" t="s">
        <v>478</v>
      </c>
      <c r="C15" s="37"/>
      <c r="D15" s="20"/>
    </row>
    <row r="16" spans="1:4" x14ac:dyDescent="0.3">
      <c r="A16" t="s">
        <v>555</v>
      </c>
      <c r="B16" s="2" t="s">
        <v>481</v>
      </c>
      <c r="C16" s="37"/>
      <c r="D16" s="20"/>
    </row>
    <row r="17" spans="1:4" x14ac:dyDescent="0.3">
      <c r="A17" t="s">
        <v>556</v>
      </c>
      <c r="B17" s="2" t="s">
        <v>484</v>
      </c>
      <c r="C17" s="37"/>
      <c r="D17" s="20"/>
    </row>
    <row r="18" spans="1:4" x14ac:dyDescent="0.3">
      <c r="A18" t="s">
        <v>557</v>
      </c>
      <c r="B18" s="2" t="s">
        <v>487</v>
      </c>
      <c r="C18" s="37"/>
      <c r="D18" s="20"/>
    </row>
    <row r="19" spans="1:4" x14ac:dyDescent="0.3">
      <c r="D19" s="20"/>
    </row>
    <row r="20" spans="1:4" x14ac:dyDescent="0.3">
      <c r="A20" t="s">
        <v>558</v>
      </c>
      <c r="B20" s="38"/>
      <c r="D20" s="20"/>
    </row>
  </sheetData>
  <sheetProtection algorithmName="SHA-512" hashValue="OjcS74tkYWfNBgRMHqthWn4XDk4h5Q5gS44VzR2mxUN++d3KR96+arBPrZ83Xy+hZIwskllW72jwNxguhtEAvQ==" saltValue="G9BeH5nWmgZudegp0Hot/A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CAD7-D5B3-4991-824C-D913B8188FD1}">
  <dimension ref="A2:B6"/>
  <sheetViews>
    <sheetView workbookViewId="0">
      <selection activeCell="F21" sqref="F21"/>
    </sheetView>
  </sheetViews>
  <sheetFormatPr defaultRowHeight="14.4" x14ac:dyDescent="0.3"/>
  <cols>
    <col min="1" max="1" width="12.44140625" bestFit="1" customWidth="1"/>
    <col min="2" max="2" width="19.88671875" customWidth="1"/>
  </cols>
  <sheetData>
    <row r="2" spans="1:2" x14ac:dyDescent="0.3">
      <c r="A2" t="s">
        <v>128</v>
      </c>
      <c r="B2" s="36" t="e">
        <f>ruimtestaat!L20</f>
        <v>#DIV/0!</v>
      </c>
    </row>
    <row r="3" spans="1:2" x14ac:dyDescent="0.3">
      <c r="A3" t="s">
        <v>129</v>
      </c>
      <c r="B3" s="36" t="e">
        <f>ruimtestaat!L39</f>
        <v>#DIV/0!</v>
      </c>
    </row>
    <row r="4" spans="1:2" x14ac:dyDescent="0.3">
      <c r="A4" t="s">
        <v>130</v>
      </c>
      <c r="B4" s="36" t="e">
        <f>ruimtestaat!L204</f>
        <v>#DIV/0!</v>
      </c>
    </row>
    <row r="5" spans="1:2" x14ac:dyDescent="0.3">
      <c r="A5" t="s">
        <v>131</v>
      </c>
      <c r="B5" s="36" t="e">
        <f>ruimtestaat!L480</f>
        <v>#DIV/0!</v>
      </c>
    </row>
    <row r="6" spans="1:2" x14ac:dyDescent="0.3">
      <c r="A6" s="39" t="s">
        <v>559</v>
      </c>
      <c r="B6" s="40" t="e">
        <f>B2+B3+B4+B5</f>
        <v>#DIV/0!</v>
      </c>
    </row>
  </sheetData>
  <sheetProtection algorithmName="SHA-512" hashValue="WjmuD8B05IuAu9E/BY49lk/CNwWajAQXY57swK90ffkjJPj73M0Nb7udaKOwMGOqJKcvGhu7NnQNsZQ6h/Iu7A==" saltValue="Rm72KQMP06lSGu+JvS34OA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6DA03-5FC0-4A97-9841-077084343272}">
  <dimension ref="A1:AT56"/>
  <sheetViews>
    <sheetView workbookViewId="0">
      <selection activeCell="A9" sqref="A9"/>
    </sheetView>
  </sheetViews>
  <sheetFormatPr defaultColWidth="8.6640625" defaultRowHeight="14.4" x14ac:dyDescent="0.3"/>
  <cols>
    <col min="1" max="1" width="89.88671875" customWidth="1"/>
    <col min="3" max="3" width="6.6640625" style="2" customWidth="1"/>
    <col min="4" max="4" width="10.109375" style="2" customWidth="1"/>
    <col min="5" max="5" width="6.6640625" style="2" customWidth="1"/>
    <col min="6" max="6" width="9.5546875" style="2" customWidth="1"/>
    <col min="7" max="7" width="7.6640625" style="2" customWidth="1"/>
    <col min="8" max="8" width="8.5546875" style="2" customWidth="1"/>
    <col min="9" max="9" width="6.6640625" style="2" customWidth="1"/>
    <col min="10" max="10" width="8" style="2" customWidth="1"/>
    <col min="11" max="11" width="6.6640625" style="2" customWidth="1"/>
    <col min="12" max="12" width="9.6640625" style="2" customWidth="1"/>
    <col min="13" max="13" width="9.109375" style="2" customWidth="1"/>
    <col min="14" max="14" width="7.6640625" style="2" customWidth="1"/>
    <col min="15" max="15" width="9.109375" style="2" customWidth="1"/>
    <col min="16" max="16" width="9" style="2" customWidth="1"/>
    <col min="17" max="41" width="6.6640625" style="2" customWidth="1"/>
  </cols>
  <sheetData>
    <row r="1" spans="1:46" ht="189.75" customHeight="1" thickBot="1" x14ac:dyDescent="0.35">
      <c r="A1" s="4" t="s">
        <v>417</v>
      </c>
      <c r="B1" s="5"/>
      <c r="C1" s="6" t="s">
        <v>418</v>
      </c>
      <c r="D1" s="6" t="s">
        <v>419</v>
      </c>
      <c r="E1" s="6" t="s">
        <v>420</v>
      </c>
      <c r="F1" s="6" t="s">
        <v>421</v>
      </c>
      <c r="G1" s="6" t="s">
        <v>422</v>
      </c>
      <c r="H1" s="6" t="s">
        <v>423</v>
      </c>
      <c r="I1" s="6" t="s">
        <v>424</v>
      </c>
      <c r="J1" s="6" t="s">
        <v>425</v>
      </c>
      <c r="K1" s="6" t="s">
        <v>426</v>
      </c>
      <c r="L1" s="6" t="s">
        <v>427</v>
      </c>
      <c r="M1" s="6" t="s">
        <v>428</v>
      </c>
      <c r="N1" s="6" t="s">
        <v>429</v>
      </c>
      <c r="O1" s="6" t="s">
        <v>430</v>
      </c>
      <c r="P1" s="6" t="s">
        <v>431</v>
      </c>
      <c r="Q1" s="6" t="s">
        <v>432</v>
      </c>
      <c r="R1" s="6" t="s">
        <v>433</v>
      </c>
      <c r="S1" s="6" t="s">
        <v>434</v>
      </c>
      <c r="T1" s="6" t="s">
        <v>435</v>
      </c>
      <c r="U1" s="6" t="s">
        <v>436</v>
      </c>
      <c r="V1" s="6" t="s">
        <v>437</v>
      </c>
      <c r="W1" s="6" t="s">
        <v>438</v>
      </c>
      <c r="X1" s="6" t="s">
        <v>439</v>
      </c>
      <c r="Y1" s="6" t="s">
        <v>440</v>
      </c>
      <c r="Z1" s="6" t="s">
        <v>441</v>
      </c>
      <c r="AA1" s="6" t="s">
        <v>442</v>
      </c>
      <c r="AB1" s="6" t="s">
        <v>443</v>
      </c>
      <c r="AC1" s="6" t="s">
        <v>444</v>
      </c>
      <c r="AD1" s="6" t="s">
        <v>445</v>
      </c>
      <c r="AE1" s="6" t="s">
        <v>446</v>
      </c>
      <c r="AF1" s="6" t="s">
        <v>447</v>
      </c>
      <c r="AG1" s="6" t="s">
        <v>448</v>
      </c>
      <c r="AH1" s="6" t="s">
        <v>449</v>
      </c>
      <c r="AI1" s="6" t="s">
        <v>450</v>
      </c>
      <c r="AJ1" s="6" t="s">
        <v>451</v>
      </c>
      <c r="AK1" s="6" t="s">
        <v>452</v>
      </c>
      <c r="AL1" s="6" t="s">
        <v>453</v>
      </c>
      <c r="AM1" s="6" t="s">
        <v>454</v>
      </c>
      <c r="AN1" s="6" t="s">
        <v>455</v>
      </c>
      <c r="AO1" s="6" t="s">
        <v>456</v>
      </c>
      <c r="AQ1" s="7"/>
      <c r="AR1" s="7"/>
      <c r="AS1" s="7"/>
      <c r="AT1" s="7"/>
    </row>
    <row r="2" spans="1:46" ht="15" thickBot="1" x14ac:dyDescent="0.35">
      <c r="A2" s="8" t="s">
        <v>126</v>
      </c>
      <c r="B2" s="9"/>
      <c r="C2" s="10" t="s">
        <v>457</v>
      </c>
      <c r="D2" s="10" t="s">
        <v>458</v>
      </c>
      <c r="E2" s="10" t="s">
        <v>459</v>
      </c>
      <c r="F2" s="10" t="s">
        <v>460</v>
      </c>
      <c r="G2" s="10" t="s">
        <v>461</v>
      </c>
      <c r="H2" s="10" t="s">
        <v>462</v>
      </c>
      <c r="I2" s="10" t="s">
        <v>463</v>
      </c>
      <c r="J2" s="10" t="s">
        <v>464</v>
      </c>
      <c r="K2" s="10" t="s">
        <v>465</v>
      </c>
      <c r="L2" s="10" t="s">
        <v>466</v>
      </c>
      <c r="M2" s="10" t="s">
        <v>467</v>
      </c>
      <c r="N2" s="10" t="s">
        <v>468</v>
      </c>
      <c r="O2" s="10" t="s">
        <v>469</v>
      </c>
      <c r="P2" s="10" t="s">
        <v>470</v>
      </c>
      <c r="Q2" s="10" t="s">
        <v>471</v>
      </c>
      <c r="R2" s="10" t="s">
        <v>472</v>
      </c>
      <c r="S2" s="10" t="s">
        <v>473</v>
      </c>
      <c r="T2" s="10" t="s">
        <v>474</v>
      </c>
      <c r="U2" s="10" t="s">
        <v>475</v>
      </c>
      <c r="V2" s="10" t="s">
        <v>476</v>
      </c>
      <c r="W2" s="10" t="s">
        <v>477</v>
      </c>
      <c r="X2" s="10">
        <v>8</v>
      </c>
      <c r="Y2" s="10">
        <v>9</v>
      </c>
      <c r="Z2" s="10" t="s">
        <v>478</v>
      </c>
      <c r="AA2" s="10" t="s">
        <v>479</v>
      </c>
      <c r="AB2" s="10" t="s">
        <v>480</v>
      </c>
      <c r="AC2" s="10" t="s">
        <v>481</v>
      </c>
      <c r="AD2" s="10" t="s">
        <v>482</v>
      </c>
      <c r="AE2" s="10" t="s">
        <v>483</v>
      </c>
      <c r="AF2" s="10" t="s">
        <v>484</v>
      </c>
      <c r="AG2" s="10" t="s">
        <v>485</v>
      </c>
      <c r="AH2" s="10" t="s">
        <v>486</v>
      </c>
      <c r="AI2" s="10" t="s">
        <v>487</v>
      </c>
      <c r="AJ2" s="10" t="s">
        <v>488</v>
      </c>
      <c r="AK2" s="10" t="s">
        <v>489</v>
      </c>
      <c r="AL2" s="10">
        <v>14</v>
      </c>
      <c r="AM2" s="10" t="s">
        <v>490</v>
      </c>
      <c r="AN2" s="10" t="s">
        <v>491</v>
      </c>
      <c r="AO2" s="10" t="s">
        <v>492</v>
      </c>
    </row>
    <row r="3" spans="1:46" ht="15" hidden="1" thickBot="1" x14ac:dyDescent="0.35">
      <c r="A3" s="11"/>
      <c r="B3" s="11"/>
      <c r="C3" s="2">
        <v>200</v>
      </c>
      <c r="D3" s="2">
        <v>120</v>
      </c>
      <c r="E3" s="2">
        <v>40</v>
      </c>
      <c r="F3" s="2">
        <v>200</v>
      </c>
      <c r="G3" s="2">
        <v>120</v>
      </c>
      <c r="H3" s="2">
        <v>40</v>
      </c>
      <c r="I3" s="2">
        <v>200</v>
      </c>
      <c r="J3" s="2">
        <v>120</v>
      </c>
      <c r="K3" s="2">
        <v>40</v>
      </c>
      <c r="L3" s="2">
        <v>200</v>
      </c>
      <c r="M3" s="2">
        <v>120</v>
      </c>
      <c r="N3" s="2">
        <v>40</v>
      </c>
      <c r="O3" s="2">
        <v>200</v>
      </c>
      <c r="P3" s="2">
        <v>120</v>
      </c>
      <c r="Q3" s="2">
        <v>40</v>
      </c>
      <c r="R3" s="2">
        <v>200</v>
      </c>
      <c r="S3" s="2">
        <v>120</v>
      </c>
      <c r="T3" s="2">
        <v>40</v>
      </c>
      <c r="U3" s="2">
        <v>200</v>
      </c>
      <c r="V3" s="2">
        <v>120</v>
      </c>
      <c r="W3" s="2">
        <v>40</v>
      </c>
      <c r="X3" s="2">
        <v>200</v>
      </c>
      <c r="Y3" s="2">
        <v>40</v>
      </c>
      <c r="Z3" s="2">
        <v>200</v>
      </c>
      <c r="AA3" s="2">
        <v>120</v>
      </c>
      <c r="AB3" s="2">
        <v>80</v>
      </c>
      <c r="AC3" s="2">
        <v>200</v>
      </c>
      <c r="AD3" s="2">
        <v>120</v>
      </c>
      <c r="AE3" s="2">
        <v>40</v>
      </c>
      <c r="AF3" s="2">
        <v>200</v>
      </c>
      <c r="AG3" s="2">
        <v>120</v>
      </c>
      <c r="AH3" s="2">
        <v>40</v>
      </c>
      <c r="AI3" s="2">
        <v>200</v>
      </c>
      <c r="AJ3" s="2">
        <v>120</v>
      </c>
      <c r="AK3" s="2">
        <v>40</v>
      </c>
      <c r="AL3" s="2">
        <v>12</v>
      </c>
      <c r="AM3" s="2">
        <v>200</v>
      </c>
      <c r="AN3" s="2">
        <v>120</v>
      </c>
      <c r="AO3" s="2">
        <v>40</v>
      </c>
    </row>
    <row r="4" spans="1:46" x14ac:dyDescent="0.3">
      <c r="A4" s="12" t="s">
        <v>493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5"/>
    </row>
    <row r="5" spans="1:46" x14ac:dyDescent="0.3">
      <c r="A5" s="16" t="s">
        <v>494</v>
      </c>
      <c r="B5" s="16"/>
      <c r="C5" s="17">
        <v>200</v>
      </c>
      <c r="D5" s="17">
        <v>120</v>
      </c>
      <c r="E5" s="17">
        <v>40</v>
      </c>
      <c r="F5" s="17">
        <v>200</v>
      </c>
      <c r="G5" s="17">
        <v>120</v>
      </c>
      <c r="H5" s="17">
        <v>40</v>
      </c>
      <c r="I5" s="17"/>
      <c r="J5" s="17"/>
      <c r="K5" s="17"/>
      <c r="L5" s="17">
        <v>200</v>
      </c>
      <c r="M5" s="17">
        <v>120</v>
      </c>
      <c r="N5" s="17">
        <v>40</v>
      </c>
      <c r="O5" s="17">
        <v>200</v>
      </c>
      <c r="P5" s="17">
        <v>200</v>
      </c>
      <c r="Q5" s="17">
        <v>40</v>
      </c>
      <c r="R5" s="17">
        <v>200</v>
      </c>
      <c r="S5" s="17">
        <v>120</v>
      </c>
      <c r="T5" s="17">
        <v>40</v>
      </c>
      <c r="U5" s="17">
        <v>200</v>
      </c>
      <c r="V5" s="17">
        <v>200</v>
      </c>
      <c r="W5" s="17">
        <v>40</v>
      </c>
      <c r="X5" s="17">
        <v>200</v>
      </c>
      <c r="Y5" s="17"/>
      <c r="Z5" s="17"/>
      <c r="AA5" s="17"/>
      <c r="AB5" s="17"/>
      <c r="AC5" s="17"/>
      <c r="AD5" s="17">
        <v>120</v>
      </c>
      <c r="AE5" s="17">
        <v>40</v>
      </c>
      <c r="AF5" s="17">
        <v>200</v>
      </c>
      <c r="AG5" s="17">
        <v>120</v>
      </c>
      <c r="AH5" s="17">
        <v>40</v>
      </c>
      <c r="AI5" s="17">
        <v>200</v>
      </c>
      <c r="AJ5" s="17">
        <v>120</v>
      </c>
      <c r="AK5" s="17">
        <v>40</v>
      </c>
      <c r="AL5" s="17"/>
      <c r="AM5" s="17">
        <v>200</v>
      </c>
      <c r="AN5" s="17">
        <v>120</v>
      </c>
      <c r="AO5" s="17">
        <v>40</v>
      </c>
    </row>
    <row r="6" spans="1:46" x14ac:dyDescent="0.3">
      <c r="A6" s="16" t="s">
        <v>495</v>
      </c>
      <c r="B6" s="16"/>
      <c r="C6" s="17"/>
      <c r="D6" s="17"/>
      <c r="E6" s="17"/>
      <c r="F6" s="17">
        <v>40</v>
      </c>
      <c r="G6" s="17">
        <v>40</v>
      </c>
      <c r="H6" s="17">
        <v>40</v>
      </c>
      <c r="I6" s="17"/>
      <c r="J6" s="17"/>
      <c r="K6" s="17"/>
      <c r="L6" s="17">
        <v>40</v>
      </c>
      <c r="M6" s="17">
        <v>40</v>
      </c>
      <c r="N6" s="17">
        <v>40</v>
      </c>
      <c r="O6" s="17">
        <v>200</v>
      </c>
      <c r="P6" s="17">
        <v>40</v>
      </c>
      <c r="Q6" s="17">
        <v>40</v>
      </c>
      <c r="R6" s="17">
        <v>40</v>
      </c>
      <c r="S6" s="17">
        <v>40</v>
      </c>
      <c r="T6" s="17">
        <v>40</v>
      </c>
      <c r="U6" s="17">
        <v>200</v>
      </c>
      <c r="V6" s="17">
        <v>200</v>
      </c>
      <c r="W6" s="17">
        <v>40</v>
      </c>
      <c r="X6" s="17"/>
      <c r="Y6" s="17"/>
      <c r="Z6" s="17"/>
      <c r="AA6" s="17"/>
      <c r="AB6" s="17"/>
      <c r="AC6" s="17"/>
      <c r="AD6" s="17"/>
      <c r="AE6" s="17"/>
      <c r="AF6" s="17">
        <v>200</v>
      </c>
      <c r="AG6" s="17">
        <v>120</v>
      </c>
      <c r="AH6" s="17">
        <v>40</v>
      </c>
      <c r="AI6" s="17">
        <v>200</v>
      </c>
      <c r="AJ6" s="17">
        <v>120</v>
      </c>
      <c r="AK6" s="17">
        <v>40</v>
      </c>
      <c r="AL6" s="17">
        <v>12</v>
      </c>
      <c r="AM6" s="17"/>
      <c r="AN6" s="17"/>
      <c r="AO6" s="17"/>
    </row>
    <row r="7" spans="1:46" x14ac:dyDescent="0.3">
      <c r="A7" s="16" t="s">
        <v>496</v>
      </c>
      <c r="B7" s="16"/>
      <c r="C7" s="17">
        <v>40</v>
      </c>
      <c r="D7" s="17">
        <v>80</v>
      </c>
      <c r="E7" s="17"/>
      <c r="F7" s="17">
        <v>40</v>
      </c>
      <c r="G7" s="17">
        <v>80</v>
      </c>
      <c r="H7" s="17"/>
      <c r="I7" s="17"/>
      <c r="J7" s="17"/>
      <c r="K7" s="17"/>
      <c r="L7" s="17">
        <v>80</v>
      </c>
      <c r="M7" s="17">
        <v>80</v>
      </c>
      <c r="N7" s="17">
        <v>40</v>
      </c>
      <c r="O7" s="17"/>
      <c r="P7" s="17">
        <v>80</v>
      </c>
      <c r="Q7" s="17">
        <v>40</v>
      </c>
      <c r="R7" s="17">
        <v>80</v>
      </c>
      <c r="S7" s="17">
        <v>80</v>
      </c>
      <c r="T7" s="17">
        <v>40</v>
      </c>
      <c r="U7" s="17"/>
      <c r="V7" s="17">
        <v>40</v>
      </c>
      <c r="W7" s="17">
        <v>40</v>
      </c>
      <c r="X7" s="17"/>
      <c r="Y7" s="17"/>
      <c r="Z7" s="17"/>
      <c r="AA7" s="17"/>
      <c r="AB7" s="17"/>
      <c r="AC7" s="17"/>
      <c r="AD7" s="17">
        <v>40</v>
      </c>
      <c r="AE7" s="17">
        <v>40</v>
      </c>
      <c r="AF7" s="17"/>
      <c r="AG7" s="17">
        <v>80</v>
      </c>
      <c r="AH7" s="17">
        <v>40</v>
      </c>
      <c r="AI7" s="17">
        <v>200</v>
      </c>
      <c r="AJ7" s="17">
        <v>40</v>
      </c>
      <c r="AK7" s="17">
        <v>40</v>
      </c>
      <c r="AL7" s="17">
        <v>12</v>
      </c>
      <c r="AM7" s="17">
        <v>80</v>
      </c>
      <c r="AN7" s="17">
        <v>80</v>
      </c>
      <c r="AO7" s="17">
        <v>80</v>
      </c>
    </row>
    <row r="8" spans="1:46" x14ac:dyDescent="0.3">
      <c r="A8" s="16" t="s">
        <v>497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>
        <v>160</v>
      </c>
      <c r="M8" s="17">
        <v>80</v>
      </c>
      <c r="N8" s="17"/>
      <c r="O8" s="17">
        <v>200</v>
      </c>
      <c r="P8" s="17">
        <v>80</v>
      </c>
      <c r="Q8" s="17"/>
      <c r="R8" s="17"/>
      <c r="S8" s="17"/>
      <c r="T8" s="17"/>
      <c r="U8" s="17">
        <v>200</v>
      </c>
      <c r="V8" s="17">
        <v>80</v>
      </c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6" x14ac:dyDescent="0.3">
      <c r="A9" s="16" t="s">
        <v>498</v>
      </c>
      <c r="B9" s="16"/>
      <c r="C9" s="17">
        <v>200</v>
      </c>
      <c r="D9" s="17">
        <v>120</v>
      </c>
      <c r="E9" s="17">
        <v>40</v>
      </c>
      <c r="F9" s="17"/>
      <c r="G9" s="17">
        <v>120</v>
      </c>
      <c r="H9" s="17">
        <v>40</v>
      </c>
      <c r="I9" s="17">
        <v>200</v>
      </c>
      <c r="J9" s="17">
        <v>120</v>
      </c>
      <c r="K9" s="17"/>
      <c r="L9" s="17">
        <v>40</v>
      </c>
      <c r="M9" s="17">
        <v>40</v>
      </c>
      <c r="N9" s="17">
        <v>40</v>
      </c>
      <c r="O9" s="17">
        <v>40</v>
      </c>
      <c r="P9" s="17">
        <v>40</v>
      </c>
      <c r="Q9" s="17">
        <v>40</v>
      </c>
      <c r="R9" s="17"/>
      <c r="S9" s="17"/>
      <c r="T9" s="17"/>
      <c r="U9" s="17">
        <v>40</v>
      </c>
      <c r="V9" s="17">
        <v>40</v>
      </c>
      <c r="W9" s="17">
        <v>40</v>
      </c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>
        <v>200</v>
      </c>
      <c r="AN9" s="17">
        <v>120</v>
      </c>
      <c r="AO9" s="17">
        <v>40</v>
      </c>
    </row>
    <row r="10" spans="1:46" x14ac:dyDescent="0.3">
      <c r="A10" s="16" t="s">
        <v>499</v>
      </c>
      <c r="B10" s="16"/>
      <c r="C10" s="17"/>
      <c r="D10" s="17">
        <v>80</v>
      </c>
      <c r="E10" s="17"/>
      <c r="F10" s="17">
        <v>200</v>
      </c>
      <c r="G10" s="17">
        <v>80</v>
      </c>
      <c r="H10" s="17">
        <v>40</v>
      </c>
      <c r="I10" s="17">
        <v>160</v>
      </c>
      <c r="J10" s="17">
        <v>80</v>
      </c>
      <c r="K10" s="17"/>
      <c r="L10" s="17">
        <v>160</v>
      </c>
      <c r="M10" s="17">
        <v>80</v>
      </c>
      <c r="N10" s="17"/>
      <c r="O10" s="17">
        <v>200</v>
      </c>
      <c r="P10" s="17">
        <v>80</v>
      </c>
      <c r="Q10" s="17"/>
      <c r="R10" s="17">
        <v>160</v>
      </c>
      <c r="S10" s="17">
        <v>120</v>
      </c>
      <c r="T10" s="17"/>
      <c r="U10" s="17">
        <v>120</v>
      </c>
      <c r="V10" s="17">
        <v>80</v>
      </c>
      <c r="W10" s="17"/>
      <c r="X10" s="17"/>
      <c r="Y10" s="17"/>
      <c r="Z10" s="17">
        <v>200</v>
      </c>
      <c r="AA10" s="17">
        <v>80</v>
      </c>
      <c r="AB10" s="17">
        <v>80</v>
      </c>
      <c r="AC10" s="17">
        <v>200</v>
      </c>
      <c r="AD10" s="17">
        <v>80</v>
      </c>
      <c r="AE10" s="17"/>
      <c r="AF10" s="17">
        <v>200</v>
      </c>
      <c r="AG10" s="17">
        <v>80</v>
      </c>
      <c r="AH10" s="17"/>
      <c r="AI10" s="17"/>
      <c r="AJ10" s="17">
        <v>120</v>
      </c>
      <c r="AK10" s="17"/>
      <c r="AL10" s="17"/>
      <c r="AM10" s="17">
        <v>160</v>
      </c>
      <c r="AN10" s="17">
        <v>80</v>
      </c>
      <c r="AO10" s="17"/>
    </row>
    <row r="11" spans="1:46" x14ac:dyDescent="0.3">
      <c r="A11" s="16" t="s">
        <v>500</v>
      </c>
      <c r="B11" s="16"/>
      <c r="C11" s="17">
        <v>200</v>
      </c>
      <c r="D11" s="17">
        <v>40</v>
      </c>
      <c r="E11" s="17">
        <v>40</v>
      </c>
      <c r="F11" s="17">
        <v>120</v>
      </c>
      <c r="G11" s="17">
        <v>40</v>
      </c>
      <c r="H11" s="17">
        <v>40</v>
      </c>
      <c r="I11" s="17">
        <v>40</v>
      </c>
      <c r="J11" s="17">
        <v>40</v>
      </c>
      <c r="K11" s="17">
        <v>40</v>
      </c>
      <c r="L11" s="17">
        <v>40</v>
      </c>
      <c r="M11" s="17">
        <v>40</v>
      </c>
      <c r="N11" s="17">
        <v>40</v>
      </c>
      <c r="O11" s="17">
        <v>12</v>
      </c>
      <c r="P11" s="17">
        <v>40</v>
      </c>
      <c r="Q11" s="17">
        <v>40</v>
      </c>
      <c r="R11" s="17">
        <v>40</v>
      </c>
      <c r="S11" s="17">
        <v>40</v>
      </c>
      <c r="T11" s="17">
        <v>40</v>
      </c>
      <c r="U11" s="17">
        <v>40</v>
      </c>
      <c r="V11" s="17">
        <v>40</v>
      </c>
      <c r="W11" s="17">
        <v>40</v>
      </c>
      <c r="X11" s="17"/>
      <c r="Y11" s="17"/>
      <c r="Z11" s="17">
        <v>40</v>
      </c>
      <c r="AA11" s="17">
        <v>40</v>
      </c>
      <c r="AB11" s="17">
        <v>40</v>
      </c>
      <c r="AC11" s="17">
        <v>40</v>
      </c>
      <c r="AD11" s="17">
        <v>40</v>
      </c>
      <c r="AE11" s="17">
        <v>40</v>
      </c>
      <c r="AF11" s="17">
        <v>40</v>
      </c>
      <c r="AG11" s="17">
        <v>40</v>
      </c>
      <c r="AH11" s="17">
        <v>40</v>
      </c>
      <c r="AI11" s="17">
        <v>200</v>
      </c>
      <c r="AJ11" s="17">
        <v>40</v>
      </c>
      <c r="AK11" s="17">
        <v>40</v>
      </c>
      <c r="AL11" s="17">
        <v>12</v>
      </c>
      <c r="AM11" s="17">
        <v>40</v>
      </c>
      <c r="AN11" s="17">
        <v>40</v>
      </c>
      <c r="AO11" s="17">
        <v>40</v>
      </c>
    </row>
    <row r="12" spans="1:46" x14ac:dyDescent="0.3">
      <c r="A12" s="16" t="s">
        <v>501</v>
      </c>
      <c r="B12" s="16"/>
      <c r="C12" s="17"/>
      <c r="D12" s="17">
        <v>4</v>
      </c>
      <c r="E12" s="17">
        <v>4</v>
      </c>
      <c r="F12" s="17"/>
      <c r="G12" s="17">
        <v>4</v>
      </c>
      <c r="H12" s="17">
        <v>4</v>
      </c>
      <c r="I12" s="17">
        <v>4</v>
      </c>
      <c r="J12" s="17">
        <v>4</v>
      </c>
      <c r="K12" s="17"/>
      <c r="L12" s="17">
        <v>4</v>
      </c>
      <c r="M12" s="17">
        <v>4</v>
      </c>
      <c r="N12" s="17">
        <v>4</v>
      </c>
      <c r="O12" s="17"/>
      <c r="P12" s="17">
        <v>4</v>
      </c>
      <c r="Q12" s="17">
        <v>4</v>
      </c>
      <c r="R12" s="17">
        <v>4</v>
      </c>
      <c r="S12" s="17">
        <v>4</v>
      </c>
      <c r="T12" s="17">
        <v>4</v>
      </c>
      <c r="U12" s="17"/>
      <c r="V12" s="17"/>
      <c r="W12" s="17"/>
      <c r="X12" s="17"/>
      <c r="Y12" s="17"/>
      <c r="Z12" s="17"/>
      <c r="AA12" s="17">
        <v>4</v>
      </c>
      <c r="AB12" s="17">
        <v>4</v>
      </c>
      <c r="AC12" s="17"/>
      <c r="AD12" s="17">
        <v>4</v>
      </c>
      <c r="AE12" s="17">
        <v>4</v>
      </c>
      <c r="AF12" s="17"/>
      <c r="AG12" s="17">
        <v>4</v>
      </c>
      <c r="AH12" s="17">
        <v>4</v>
      </c>
      <c r="AI12" s="17">
        <v>4</v>
      </c>
      <c r="AJ12" s="17">
        <v>4</v>
      </c>
      <c r="AK12" s="17">
        <v>4</v>
      </c>
      <c r="AL12" s="17"/>
      <c r="AM12" s="17">
        <v>4</v>
      </c>
      <c r="AN12" s="17">
        <v>4</v>
      </c>
      <c r="AO12" s="17">
        <v>4</v>
      </c>
    </row>
    <row r="13" spans="1:46" x14ac:dyDescent="0.3">
      <c r="A13" s="16"/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6" x14ac:dyDescent="0.3">
      <c r="A14" s="16" t="s">
        <v>502</v>
      </c>
      <c r="B14" s="16"/>
      <c r="C14" s="17">
        <v>40</v>
      </c>
      <c r="D14" s="17">
        <v>40</v>
      </c>
      <c r="E14" s="17">
        <v>40</v>
      </c>
      <c r="F14" s="17">
        <v>40</v>
      </c>
      <c r="G14" s="17">
        <v>40</v>
      </c>
      <c r="H14" s="17">
        <v>40</v>
      </c>
      <c r="I14" s="17">
        <v>40</v>
      </c>
      <c r="J14" s="17">
        <v>40</v>
      </c>
      <c r="K14" s="17"/>
      <c r="L14" s="17">
        <v>40</v>
      </c>
      <c r="M14" s="17">
        <v>40</v>
      </c>
      <c r="N14" s="17">
        <v>40</v>
      </c>
      <c r="O14" s="17">
        <v>40</v>
      </c>
      <c r="P14" s="17">
        <v>40</v>
      </c>
      <c r="Q14" s="17">
        <v>40</v>
      </c>
      <c r="R14" s="17">
        <v>40</v>
      </c>
      <c r="S14" s="17">
        <v>40</v>
      </c>
      <c r="T14" s="17">
        <v>40</v>
      </c>
      <c r="U14" s="17">
        <v>40</v>
      </c>
      <c r="V14" s="17">
        <v>40</v>
      </c>
      <c r="W14" s="17">
        <v>40</v>
      </c>
      <c r="X14" s="17"/>
      <c r="Y14" s="17"/>
      <c r="Z14" s="17"/>
      <c r="AA14" s="17">
        <v>40</v>
      </c>
      <c r="AB14" s="17">
        <v>80</v>
      </c>
      <c r="AC14" s="17"/>
      <c r="AD14" s="17">
        <v>40</v>
      </c>
      <c r="AE14" s="17">
        <v>40</v>
      </c>
      <c r="AF14" s="17">
        <v>40</v>
      </c>
      <c r="AG14" s="17">
        <v>40</v>
      </c>
      <c r="AH14" s="17">
        <v>40</v>
      </c>
      <c r="AI14" s="17">
        <v>40</v>
      </c>
      <c r="AJ14" s="17">
        <v>40</v>
      </c>
      <c r="AK14" s="17">
        <v>40</v>
      </c>
      <c r="AL14" s="17">
        <v>12</v>
      </c>
      <c r="AM14" s="17">
        <v>40</v>
      </c>
      <c r="AN14" s="17">
        <v>40</v>
      </c>
      <c r="AO14" s="17">
        <v>40</v>
      </c>
    </row>
    <row r="15" spans="1:46" x14ac:dyDescent="0.3">
      <c r="A15" s="16" t="s">
        <v>503</v>
      </c>
      <c r="B15" s="16"/>
      <c r="C15" s="17">
        <v>40</v>
      </c>
      <c r="D15" s="17">
        <v>40</v>
      </c>
      <c r="E15" s="17">
        <v>40</v>
      </c>
      <c r="F15" s="17">
        <v>40</v>
      </c>
      <c r="G15" s="17">
        <v>40</v>
      </c>
      <c r="H15" s="17">
        <v>40</v>
      </c>
      <c r="I15" s="17">
        <v>40</v>
      </c>
      <c r="J15" s="17">
        <v>40</v>
      </c>
      <c r="K15" s="17"/>
      <c r="L15" s="17">
        <v>40</v>
      </c>
      <c r="M15" s="17">
        <v>40</v>
      </c>
      <c r="N15" s="17">
        <v>40</v>
      </c>
      <c r="O15" s="17">
        <v>40</v>
      </c>
      <c r="P15" s="17">
        <v>40</v>
      </c>
      <c r="Q15" s="17">
        <v>40</v>
      </c>
      <c r="R15" s="17">
        <v>40</v>
      </c>
      <c r="S15" s="17">
        <v>40</v>
      </c>
      <c r="T15" s="17">
        <v>40</v>
      </c>
      <c r="U15" s="17">
        <v>40</v>
      </c>
      <c r="V15" s="17">
        <v>40</v>
      </c>
      <c r="W15" s="17">
        <v>40</v>
      </c>
      <c r="X15" s="17"/>
      <c r="Y15" s="17"/>
      <c r="Z15" s="17"/>
      <c r="AA15" s="17">
        <v>40</v>
      </c>
      <c r="AB15" s="17">
        <v>80</v>
      </c>
      <c r="AC15" s="17"/>
      <c r="AD15" s="17">
        <v>40</v>
      </c>
      <c r="AE15" s="17">
        <v>40</v>
      </c>
      <c r="AF15" s="17">
        <v>40</v>
      </c>
      <c r="AG15" s="17">
        <v>40</v>
      </c>
      <c r="AH15" s="17">
        <v>40</v>
      </c>
      <c r="AI15" s="17">
        <v>40</v>
      </c>
      <c r="AJ15" s="17">
        <v>40</v>
      </c>
      <c r="AK15" s="17">
        <v>40</v>
      </c>
      <c r="AL15" s="17">
        <v>12</v>
      </c>
      <c r="AM15" s="17">
        <v>40</v>
      </c>
      <c r="AN15" s="17">
        <v>40</v>
      </c>
      <c r="AO15" s="17">
        <v>40</v>
      </c>
    </row>
    <row r="16" spans="1:46" x14ac:dyDescent="0.3">
      <c r="A16" s="16" t="s">
        <v>504</v>
      </c>
      <c r="B16" s="16"/>
      <c r="C16" s="17">
        <v>40</v>
      </c>
      <c r="D16" s="17">
        <v>40</v>
      </c>
      <c r="E16" s="17">
        <v>40</v>
      </c>
      <c r="F16" s="17">
        <v>40</v>
      </c>
      <c r="G16" s="17">
        <v>40</v>
      </c>
      <c r="H16" s="17">
        <v>40</v>
      </c>
      <c r="I16" s="17">
        <v>40</v>
      </c>
      <c r="J16" s="17">
        <v>40</v>
      </c>
      <c r="K16" s="17">
        <v>40</v>
      </c>
      <c r="L16" s="17">
        <v>40</v>
      </c>
      <c r="M16" s="17">
        <v>40</v>
      </c>
      <c r="N16" s="17">
        <v>40</v>
      </c>
      <c r="O16" s="17">
        <v>40</v>
      </c>
      <c r="P16" s="17">
        <v>40</v>
      </c>
      <c r="Q16" s="17">
        <v>40</v>
      </c>
      <c r="R16" s="17">
        <v>40</v>
      </c>
      <c r="S16" s="17">
        <v>40</v>
      </c>
      <c r="T16" s="17">
        <v>40</v>
      </c>
      <c r="U16" s="17">
        <v>40</v>
      </c>
      <c r="V16" s="17">
        <v>40</v>
      </c>
      <c r="W16" s="17">
        <v>40</v>
      </c>
      <c r="X16" s="17"/>
      <c r="Y16" s="17"/>
      <c r="Z16" s="17"/>
      <c r="AA16" s="17">
        <v>40</v>
      </c>
      <c r="AB16" s="17">
        <v>80</v>
      </c>
      <c r="AC16" s="17"/>
      <c r="AD16" s="17">
        <v>40</v>
      </c>
      <c r="AE16" s="17">
        <v>40</v>
      </c>
      <c r="AF16" s="17">
        <v>40</v>
      </c>
      <c r="AG16" s="17">
        <v>40</v>
      </c>
      <c r="AH16" s="17">
        <v>40</v>
      </c>
      <c r="AI16" s="17">
        <v>40</v>
      </c>
      <c r="AJ16" s="17">
        <v>40</v>
      </c>
      <c r="AK16" s="17">
        <v>40</v>
      </c>
      <c r="AL16" s="17">
        <v>12</v>
      </c>
      <c r="AM16" s="17">
        <v>40</v>
      </c>
      <c r="AN16" s="17">
        <v>40</v>
      </c>
      <c r="AO16" s="17">
        <v>40</v>
      </c>
    </row>
    <row r="17" spans="1:41" x14ac:dyDescent="0.3">
      <c r="A17" s="16" t="s">
        <v>505</v>
      </c>
      <c r="B17" s="16"/>
      <c r="C17" s="17">
        <v>40</v>
      </c>
      <c r="D17" s="17">
        <v>40</v>
      </c>
      <c r="E17" s="17">
        <v>40</v>
      </c>
      <c r="F17" s="17">
        <v>40</v>
      </c>
      <c r="G17" s="17">
        <v>40</v>
      </c>
      <c r="H17" s="17">
        <v>40</v>
      </c>
      <c r="I17" s="17">
        <v>40</v>
      </c>
      <c r="J17" s="17">
        <v>40</v>
      </c>
      <c r="K17" s="17"/>
      <c r="L17" s="17">
        <v>40</v>
      </c>
      <c r="M17" s="17">
        <v>40</v>
      </c>
      <c r="N17" s="17">
        <v>40</v>
      </c>
      <c r="O17" s="17">
        <v>40</v>
      </c>
      <c r="P17" s="17">
        <v>40</v>
      </c>
      <c r="Q17" s="17">
        <v>40</v>
      </c>
      <c r="R17" s="17">
        <v>40</v>
      </c>
      <c r="S17" s="17">
        <v>40</v>
      </c>
      <c r="T17" s="17">
        <v>40</v>
      </c>
      <c r="U17" s="17">
        <v>40</v>
      </c>
      <c r="V17" s="17">
        <v>40</v>
      </c>
      <c r="W17" s="17">
        <v>40</v>
      </c>
      <c r="X17" s="17"/>
      <c r="Y17" s="17"/>
      <c r="Z17" s="17"/>
      <c r="AA17" s="17"/>
      <c r="AB17" s="17"/>
      <c r="AC17" s="17"/>
      <c r="AD17" s="17">
        <v>40</v>
      </c>
      <c r="AE17" s="17">
        <v>40</v>
      </c>
      <c r="AF17" s="17">
        <v>40</v>
      </c>
      <c r="AG17" s="17">
        <v>40</v>
      </c>
      <c r="AH17" s="17">
        <v>40</v>
      </c>
      <c r="AI17" s="17">
        <v>40</v>
      </c>
      <c r="AJ17" s="17">
        <v>40</v>
      </c>
      <c r="AK17" s="17">
        <v>40</v>
      </c>
      <c r="AL17" s="17"/>
      <c r="AM17" s="17">
        <v>40</v>
      </c>
      <c r="AN17" s="17">
        <v>40</v>
      </c>
      <c r="AO17" s="17">
        <v>40</v>
      </c>
    </row>
    <row r="18" spans="1:41" x14ac:dyDescent="0.3">
      <c r="A18" s="16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</row>
    <row r="19" spans="1:41" x14ac:dyDescent="0.3">
      <c r="A19" s="16" t="s">
        <v>506</v>
      </c>
      <c r="B19" s="16"/>
      <c r="C19" s="17">
        <v>40</v>
      </c>
      <c r="D19" s="17"/>
      <c r="E19" s="17"/>
      <c r="F19" s="17">
        <v>40</v>
      </c>
      <c r="G19" s="17"/>
      <c r="H19" s="17"/>
      <c r="I19" s="17"/>
      <c r="J19" s="17"/>
      <c r="K19" s="17"/>
      <c r="L19" s="17">
        <v>40</v>
      </c>
      <c r="M19" s="17">
        <v>40</v>
      </c>
      <c r="N19" s="17">
        <v>40</v>
      </c>
      <c r="O19" s="17">
        <v>40</v>
      </c>
      <c r="P19" s="17">
        <v>40</v>
      </c>
      <c r="Q19" s="17">
        <v>40</v>
      </c>
      <c r="R19" s="17">
        <v>40</v>
      </c>
      <c r="S19" s="17">
        <v>40</v>
      </c>
      <c r="T19" s="17">
        <v>40</v>
      </c>
      <c r="U19" s="17"/>
      <c r="V19" s="17"/>
      <c r="W19" s="17"/>
      <c r="X19" s="17"/>
      <c r="Y19" s="17"/>
      <c r="Z19" s="17"/>
      <c r="AA19" s="17"/>
      <c r="AB19" s="17"/>
      <c r="AC19" s="17">
        <v>40</v>
      </c>
      <c r="AD19" s="17">
        <v>120</v>
      </c>
      <c r="AE19" s="17">
        <v>40</v>
      </c>
      <c r="AF19" s="17"/>
      <c r="AG19" s="17">
        <v>120</v>
      </c>
      <c r="AH19" s="17">
        <v>40</v>
      </c>
      <c r="AI19" s="17">
        <v>200</v>
      </c>
      <c r="AJ19" s="17"/>
      <c r="AK19" s="17"/>
      <c r="AL19" s="17"/>
      <c r="AM19" s="17"/>
      <c r="AN19" s="17"/>
      <c r="AO19" s="17"/>
    </row>
    <row r="20" spans="1:41" x14ac:dyDescent="0.3">
      <c r="A20" s="16" t="s">
        <v>507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>
        <v>40</v>
      </c>
      <c r="AJ20" s="17">
        <v>120</v>
      </c>
      <c r="AK20" s="17">
        <v>40</v>
      </c>
      <c r="AL20" s="17"/>
      <c r="AM20" s="17"/>
      <c r="AN20" s="17"/>
      <c r="AO20" s="17"/>
    </row>
    <row r="21" spans="1:41" x14ac:dyDescent="0.3">
      <c r="A21" s="16" t="s">
        <v>508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>
        <v>40</v>
      </c>
      <c r="V21" s="17">
        <v>40</v>
      </c>
      <c r="W21" s="17">
        <v>40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>
        <v>40</v>
      </c>
      <c r="AJ21" s="17"/>
      <c r="AK21" s="17"/>
      <c r="AL21" s="17"/>
      <c r="AM21" s="17"/>
      <c r="AN21" s="17"/>
      <c r="AO21" s="17"/>
    </row>
    <row r="22" spans="1:41" x14ac:dyDescent="0.3">
      <c r="A22" s="16" t="s">
        <v>509</v>
      </c>
      <c r="B22" s="16"/>
      <c r="C22" s="17"/>
      <c r="D22" s="17"/>
      <c r="E22" s="17"/>
      <c r="F22" s="17"/>
      <c r="G22" s="17">
        <v>40</v>
      </c>
      <c r="H22" s="17">
        <v>40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>
        <v>40</v>
      </c>
      <c r="AA22" s="17">
        <v>40</v>
      </c>
      <c r="AB22" s="17">
        <v>40</v>
      </c>
      <c r="AC22" s="17">
        <v>40</v>
      </c>
      <c r="AD22" s="17">
        <v>40</v>
      </c>
      <c r="AE22" s="17">
        <v>40</v>
      </c>
      <c r="AF22" s="17"/>
      <c r="AG22" s="17"/>
      <c r="AH22" s="17"/>
      <c r="AI22" s="17"/>
      <c r="AJ22" s="17"/>
      <c r="AK22" s="17"/>
      <c r="AL22" s="17"/>
      <c r="AM22" s="17"/>
      <c r="AN22" s="17"/>
      <c r="AO22" s="17"/>
    </row>
    <row r="23" spans="1:41" x14ac:dyDescent="0.3">
      <c r="A23" s="16" t="s">
        <v>510</v>
      </c>
      <c r="B23" s="16"/>
      <c r="C23" s="17">
        <v>40</v>
      </c>
      <c r="D23" s="17"/>
      <c r="E23" s="17"/>
      <c r="F23" s="17">
        <v>40</v>
      </c>
      <c r="G23" s="17">
        <v>40</v>
      </c>
      <c r="H23" s="17">
        <v>40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</row>
    <row r="24" spans="1:41" x14ac:dyDescent="0.3">
      <c r="A24" s="16" t="s">
        <v>511</v>
      </c>
      <c r="B24" s="16"/>
      <c r="C24" s="17"/>
      <c r="D24" s="17"/>
      <c r="E24" s="17"/>
      <c r="F24" s="17"/>
      <c r="G24" s="17">
        <v>4</v>
      </c>
      <c r="H24" s="17">
        <v>4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>
        <v>40</v>
      </c>
      <c r="AE24" s="17">
        <v>40</v>
      </c>
      <c r="AF24" s="17"/>
      <c r="AG24" s="17"/>
      <c r="AH24" s="17"/>
      <c r="AI24" s="17"/>
      <c r="AJ24" s="17"/>
      <c r="AK24" s="17"/>
      <c r="AL24" s="17"/>
      <c r="AM24" s="17">
        <v>4</v>
      </c>
      <c r="AN24" s="17">
        <v>4</v>
      </c>
      <c r="AO24" s="17">
        <v>4</v>
      </c>
    </row>
    <row r="25" spans="1:41" x14ac:dyDescent="0.3">
      <c r="A25" s="16" t="s">
        <v>512</v>
      </c>
      <c r="B25" s="16"/>
      <c r="C25" s="17">
        <v>40</v>
      </c>
      <c r="D25" s="17">
        <v>40</v>
      </c>
      <c r="E25" s="17">
        <v>40</v>
      </c>
      <c r="F25" s="17">
        <v>40</v>
      </c>
      <c r="G25" s="17">
        <v>40</v>
      </c>
      <c r="H25" s="17">
        <v>40</v>
      </c>
      <c r="I25" s="17"/>
      <c r="J25" s="17"/>
      <c r="K25" s="17"/>
      <c r="L25" s="17">
        <v>40</v>
      </c>
      <c r="M25" s="17">
        <v>40</v>
      </c>
      <c r="N25" s="17">
        <v>40</v>
      </c>
      <c r="O25" s="17">
        <v>40</v>
      </c>
      <c r="P25" s="17">
        <v>40</v>
      </c>
      <c r="Q25" s="17">
        <v>40</v>
      </c>
      <c r="R25" s="17">
        <v>40</v>
      </c>
      <c r="S25" s="17">
        <v>40</v>
      </c>
      <c r="T25" s="17">
        <v>40</v>
      </c>
      <c r="U25" s="17">
        <v>40</v>
      </c>
      <c r="V25" s="17">
        <v>4</v>
      </c>
      <c r="W25" s="17">
        <v>4</v>
      </c>
      <c r="X25" s="17"/>
      <c r="Y25" s="17"/>
      <c r="Z25" s="17"/>
      <c r="AA25" s="17"/>
      <c r="AB25" s="17"/>
      <c r="AC25" s="17"/>
      <c r="AD25" s="17">
        <v>4</v>
      </c>
      <c r="AE25" s="17">
        <v>4</v>
      </c>
      <c r="AF25" s="17">
        <v>40</v>
      </c>
      <c r="AG25" s="17">
        <v>40</v>
      </c>
      <c r="AH25" s="17">
        <v>40</v>
      </c>
      <c r="AI25" s="17">
        <v>40</v>
      </c>
      <c r="AJ25" s="17">
        <v>40</v>
      </c>
      <c r="AK25" s="17">
        <v>40</v>
      </c>
      <c r="AL25" s="17"/>
      <c r="AM25" s="17">
        <v>40</v>
      </c>
      <c r="AN25" s="17">
        <v>40</v>
      </c>
      <c r="AO25" s="17">
        <v>40</v>
      </c>
    </row>
    <row r="26" spans="1:41" x14ac:dyDescent="0.3">
      <c r="A26" s="16" t="s">
        <v>513</v>
      </c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>
        <v>4</v>
      </c>
      <c r="M26" s="17">
        <v>4</v>
      </c>
      <c r="N26" s="17">
        <v>4</v>
      </c>
      <c r="O26" s="17">
        <v>4</v>
      </c>
      <c r="P26" s="17">
        <v>4</v>
      </c>
      <c r="Q26" s="17">
        <v>4</v>
      </c>
      <c r="R26" s="17">
        <v>4</v>
      </c>
      <c r="S26" s="17">
        <v>4</v>
      </c>
      <c r="T26" s="17">
        <v>4</v>
      </c>
      <c r="U26" s="17">
        <v>4</v>
      </c>
      <c r="V26" s="17">
        <v>4</v>
      </c>
      <c r="W26" s="17">
        <v>4</v>
      </c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</row>
    <row r="27" spans="1:41" x14ac:dyDescent="0.3">
      <c r="A27" s="16" t="s">
        <v>514</v>
      </c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>
        <v>4</v>
      </c>
      <c r="M27" s="17">
        <v>4</v>
      </c>
      <c r="N27" s="17">
        <v>4</v>
      </c>
      <c r="O27" s="17">
        <v>4</v>
      </c>
      <c r="P27" s="17">
        <v>4</v>
      </c>
      <c r="Q27" s="17">
        <v>4</v>
      </c>
      <c r="R27" s="17">
        <v>4</v>
      </c>
      <c r="S27" s="17">
        <v>4</v>
      </c>
      <c r="T27" s="17">
        <v>4</v>
      </c>
      <c r="U27" s="17">
        <v>4</v>
      </c>
      <c r="V27" s="17">
        <v>4</v>
      </c>
      <c r="W27" s="17">
        <v>4</v>
      </c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>
        <v>4</v>
      </c>
      <c r="AI27" s="17">
        <v>4</v>
      </c>
      <c r="AJ27" s="17">
        <v>4</v>
      </c>
      <c r="AK27" s="17">
        <v>4</v>
      </c>
      <c r="AL27" s="17"/>
      <c r="AM27" s="17">
        <v>4</v>
      </c>
      <c r="AN27" s="17">
        <v>4</v>
      </c>
      <c r="AO27" s="17">
        <v>4</v>
      </c>
    </row>
    <row r="28" spans="1:41" x14ac:dyDescent="0.3">
      <c r="A28" s="16" t="s">
        <v>515</v>
      </c>
      <c r="B28" s="16"/>
      <c r="C28" s="17">
        <v>4</v>
      </c>
      <c r="D28" s="17">
        <v>4</v>
      </c>
      <c r="E28" s="17">
        <v>4</v>
      </c>
      <c r="F28" s="17">
        <v>4</v>
      </c>
      <c r="G28" s="17">
        <v>4</v>
      </c>
      <c r="H28" s="17">
        <v>4</v>
      </c>
      <c r="I28" s="17">
        <v>4</v>
      </c>
      <c r="J28" s="17">
        <v>4</v>
      </c>
      <c r="K28" s="17">
        <v>4</v>
      </c>
      <c r="L28" s="17">
        <v>4</v>
      </c>
      <c r="M28" s="17">
        <v>4</v>
      </c>
      <c r="N28" s="17">
        <v>4</v>
      </c>
      <c r="O28" s="17">
        <v>4</v>
      </c>
      <c r="P28" s="17">
        <v>4</v>
      </c>
      <c r="Q28" s="17">
        <v>4</v>
      </c>
      <c r="R28" s="17">
        <v>4</v>
      </c>
      <c r="S28" s="17">
        <v>4</v>
      </c>
      <c r="T28" s="17">
        <v>4</v>
      </c>
      <c r="U28" s="17">
        <v>4</v>
      </c>
      <c r="V28" s="17">
        <v>4</v>
      </c>
      <c r="W28" s="17">
        <v>4</v>
      </c>
      <c r="X28" s="17"/>
      <c r="Y28" s="17"/>
      <c r="Z28" s="17">
        <v>4</v>
      </c>
      <c r="AA28" s="17">
        <v>4</v>
      </c>
      <c r="AB28" s="17">
        <v>4</v>
      </c>
      <c r="AC28" s="17">
        <v>4</v>
      </c>
      <c r="AD28" s="17">
        <v>4</v>
      </c>
      <c r="AE28" s="17">
        <v>4</v>
      </c>
      <c r="AF28" s="17">
        <v>4</v>
      </c>
      <c r="AG28" s="17">
        <v>4</v>
      </c>
      <c r="AH28" s="17">
        <v>4</v>
      </c>
      <c r="AI28" s="17">
        <v>4</v>
      </c>
      <c r="AJ28" s="17">
        <v>4</v>
      </c>
      <c r="AK28" s="17">
        <v>4</v>
      </c>
      <c r="AL28" s="17"/>
      <c r="AM28" s="17">
        <v>4</v>
      </c>
      <c r="AN28" s="17">
        <v>4</v>
      </c>
      <c r="AO28" s="17">
        <v>4</v>
      </c>
    </row>
    <row r="29" spans="1:41" x14ac:dyDescent="0.3">
      <c r="A29" s="16" t="s">
        <v>516</v>
      </c>
      <c r="B29" s="16"/>
      <c r="C29" s="17"/>
      <c r="D29" s="17"/>
      <c r="E29" s="17"/>
      <c r="F29" s="17">
        <v>4</v>
      </c>
      <c r="G29" s="17">
        <v>4</v>
      </c>
      <c r="H29" s="17">
        <v>4</v>
      </c>
      <c r="I29" s="17"/>
      <c r="J29" s="17"/>
      <c r="K29" s="17"/>
      <c r="L29" s="17">
        <v>4</v>
      </c>
      <c r="M29" s="17">
        <v>4</v>
      </c>
      <c r="N29" s="17">
        <v>4</v>
      </c>
      <c r="O29" s="17">
        <v>4</v>
      </c>
      <c r="P29" s="17">
        <v>4</v>
      </c>
      <c r="Q29" s="17">
        <v>4</v>
      </c>
      <c r="R29" s="17"/>
      <c r="S29" s="17"/>
      <c r="T29" s="17"/>
      <c r="U29" s="17">
        <v>4</v>
      </c>
      <c r="V29" s="17">
        <v>4</v>
      </c>
      <c r="W29" s="17">
        <v>4</v>
      </c>
      <c r="X29" s="17"/>
      <c r="Y29" s="17"/>
      <c r="Z29" s="17"/>
      <c r="AA29" s="17"/>
      <c r="AB29" s="17"/>
      <c r="AC29" s="17"/>
      <c r="AD29" s="17"/>
      <c r="AE29" s="17"/>
      <c r="AF29" s="17">
        <v>4</v>
      </c>
      <c r="AG29" s="17">
        <v>4</v>
      </c>
      <c r="AH29" s="17">
        <v>4</v>
      </c>
      <c r="AI29" s="17"/>
      <c r="AJ29" s="17"/>
      <c r="AK29" s="17"/>
      <c r="AL29" s="17"/>
      <c r="AM29" s="17"/>
      <c r="AN29" s="17"/>
      <c r="AO29" s="17"/>
    </row>
    <row r="30" spans="1:41" x14ac:dyDescent="0.3">
      <c r="A30" s="16" t="s">
        <v>517</v>
      </c>
      <c r="B30" s="16"/>
      <c r="C30" s="17"/>
      <c r="D30" s="17"/>
      <c r="E30" s="17"/>
      <c r="F30" s="17"/>
      <c r="G30" s="17">
        <v>4</v>
      </c>
      <c r="H30" s="17">
        <v>4</v>
      </c>
      <c r="I30" s="17"/>
      <c r="J30" s="17"/>
      <c r="K30" s="17"/>
      <c r="L30" s="17">
        <v>4</v>
      </c>
      <c r="M30" s="17">
        <v>4</v>
      </c>
      <c r="N30" s="17">
        <v>4</v>
      </c>
      <c r="O30" s="17">
        <v>4</v>
      </c>
      <c r="P30" s="17">
        <v>4</v>
      </c>
      <c r="Q30" s="17">
        <v>4</v>
      </c>
      <c r="R30" s="17"/>
      <c r="S30" s="17"/>
      <c r="T30" s="17"/>
      <c r="U30" s="17">
        <v>4</v>
      </c>
      <c r="V30" s="17">
        <v>4</v>
      </c>
      <c r="W30" s="17">
        <v>4</v>
      </c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>
        <v>4</v>
      </c>
      <c r="AI30" s="17"/>
      <c r="AJ30" s="17"/>
      <c r="AK30" s="17"/>
      <c r="AL30" s="17"/>
      <c r="AM30" s="17"/>
      <c r="AN30" s="17"/>
      <c r="AO30" s="17"/>
    </row>
    <row r="31" spans="1:41" x14ac:dyDescent="0.3">
      <c r="A31" s="16" t="s">
        <v>518</v>
      </c>
      <c r="B31" s="16"/>
      <c r="C31" s="17"/>
      <c r="D31" s="17"/>
      <c r="E31" s="17"/>
      <c r="F31" s="17">
        <v>1</v>
      </c>
      <c r="G31" s="17">
        <v>1</v>
      </c>
      <c r="H31" s="17">
        <v>1</v>
      </c>
      <c r="I31" s="17"/>
      <c r="J31" s="17"/>
      <c r="K31" s="17"/>
      <c r="L31" s="17">
        <v>1</v>
      </c>
      <c r="M31" s="17">
        <v>1</v>
      </c>
      <c r="N31" s="17">
        <v>1</v>
      </c>
      <c r="O31" s="17">
        <v>1</v>
      </c>
      <c r="P31" s="17">
        <v>1</v>
      </c>
      <c r="Q31" s="17">
        <v>1</v>
      </c>
      <c r="R31" s="17">
        <v>1</v>
      </c>
      <c r="S31" s="17">
        <v>1</v>
      </c>
      <c r="T31" s="17">
        <v>1</v>
      </c>
      <c r="U31" s="17">
        <v>1</v>
      </c>
      <c r="V31" s="17">
        <v>1</v>
      </c>
      <c r="W31" s="17">
        <v>1</v>
      </c>
      <c r="X31" s="17"/>
      <c r="Y31" s="17"/>
      <c r="Z31" s="17">
        <v>1</v>
      </c>
      <c r="AA31" s="17">
        <v>1</v>
      </c>
      <c r="AB31" s="17">
        <v>1</v>
      </c>
      <c r="AC31" s="17">
        <v>1</v>
      </c>
      <c r="AD31" s="17">
        <v>1</v>
      </c>
      <c r="AE31" s="17">
        <v>1</v>
      </c>
      <c r="AF31" s="17">
        <v>1</v>
      </c>
      <c r="AG31" s="17">
        <v>1</v>
      </c>
      <c r="AH31" s="17">
        <v>1</v>
      </c>
      <c r="AI31" s="17">
        <v>1</v>
      </c>
      <c r="AJ31" s="17">
        <v>1</v>
      </c>
      <c r="AK31" s="17">
        <v>1</v>
      </c>
      <c r="AL31" s="17">
        <v>1</v>
      </c>
      <c r="AM31" s="17">
        <v>1</v>
      </c>
      <c r="AN31" s="17">
        <v>1</v>
      </c>
      <c r="AO31" s="17">
        <v>1</v>
      </c>
    </row>
    <row r="32" spans="1:41" x14ac:dyDescent="0.3">
      <c r="A32" s="16" t="s">
        <v>519</v>
      </c>
      <c r="B32" s="16"/>
      <c r="C32" s="17">
        <v>1</v>
      </c>
      <c r="D32" s="17">
        <v>1</v>
      </c>
      <c r="E32" s="17">
        <v>1</v>
      </c>
      <c r="F32" s="17">
        <v>1</v>
      </c>
      <c r="G32" s="17">
        <v>1</v>
      </c>
      <c r="H32" s="17">
        <v>1</v>
      </c>
      <c r="I32" s="17">
        <v>1</v>
      </c>
      <c r="J32" s="17">
        <v>1</v>
      </c>
      <c r="K32" s="17">
        <v>1</v>
      </c>
      <c r="L32" s="17">
        <v>1</v>
      </c>
      <c r="M32" s="17">
        <v>1</v>
      </c>
      <c r="N32" s="17">
        <v>1</v>
      </c>
      <c r="O32" s="17">
        <v>1</v>
      </c>
      <c r="P32" s="17">
        <v>1</v>
      </c>
      <c r="Q32" s="17">
        <v>1</v>
      </c>
      <c r="R32" s="17">
        <v>1</v>
      </c>
      <c r="S32" s="17">
        <v>1</v>
      </c>
      <c r="T32" s="17">
        <v>1</v>
      </c>
      <c r="U32" s="17">
        <v>1</v>
      </c>
      <c r="V32" s="17">
        <v>1</v>
      </c>
      <c r="W32" s="17">
        <v>1</v>
      </c>
      <c r="X32" s="17"/>
      <c r="Y32" s="17"/>
      <c r="Z32" s="17"/>
      <c r="AA32" s="17">
        <v>1</v>
      </c>
      <c r="AB32" s="17">
        <v>1</v>
      </c>
      <c r="AC32" s="17"/>
      <c r="AD32" s="17">
        <v>1</v>
      </c>
      <c r="AE32" s="17">
        <v>1</v>
      </c>
      <c r="AF32" s="17">
        <v>1</v>
      </c>
      <c r="AG32" s="17">
        <v>1</v>
      </c>
      <c r="AH32" s="17">
        <v>1</v>
      </c>
      <c r="AI32" s="17">
        <v>1</v>
      </c>
      <c r="AJ32" s="17">
        <v>1</v>
      </c>
      <c r="AK32" s="17">
        <v>1</v>
      </c>
      <c r="AL32" s="17">
        <v>1</v>
      </c>
      <c r="AM32" s="17">
        <v>1</v>
      </c>
      <c r="AN32" s="17">
        <v>1</v>
      </c>
      <c r="AO32" s="17">
        <v>1</v>
      </c>
    </row>
    <row r="33" spans="1:41" x14ac:dyDescent="0.3">
      <c r="A33" s="16" t="s">
        <v>520</v>
      </c>
      <c r="B33" s="16"/>
      <c r="C33" s="17">
        <v>2</v>
      </c>
      <c r="D33" s="17">
        <v>4</v>
      </c>
      <c r="E33" s="17">
        <v>4</v>
      </c>
      <c r="F33" s="17">
        <v>2</v>
      </c>
      <c r="G33" s="17">
        <v>4</v>
      </c>
      <c r="H33" s="17">
        <v>4</v>
      </c>
      <c r="I33" s="17">
        <v>4</v>
      </c>
      <c r="J33" s="17">
        <v>4</v>
      </c>
      <c r="K33" s="17">
        <v>2</v>
      </c>
      <c r="L33" s="17">
        <v>4</v>
      </c>
      <c r="M33" s="17">
        <v>4</v>
      </c>
      <c r="N33" s="17">
        <v>4</v>
      </c>
      <c r="O33" s="17">
        <v>2</v>
      </c>
      <c r="P33" s="17">
        <v>4</v>
      </c>
      <c r="Q33" s="17">
        <v>4</v>
      </c>
      <c r="R33" s="17">
        <v>4</v>
      </c>
      <c r="S33" s="17">
        <v>4</v>
      </c>
      <c r="T33" s="17">
        <v>4</v>
      </c>
      <c r="U33" s="17">
        <v>2</v>
      </c>
      <c r="V33" s="17">
        <v>4</v>
      </c>
      <c r="W33" s="17">
        <v>4</v>
      </c>
      <c r="X33" s="17"/>
      <c r="Y33" s="17"/>
      <c r="Z33" s="17">
        <v>2</v>
      </c>
      <c r="AA33" s="17">
        <v>4</v>
      </c>
      <c r="AB33" s="17">
        <v>4</v>
      </c>
      <c r="AC33" s="17">
        <v>2</v>
      </c>
      <c r="AD33" s="17">
        <v>4</v>
      </c>
      <c r="AE33" s="17">
        <v>4</v>
      </c>
      <c r="AF33" s="17">
        <v>2</v>
      </c>
      <c r="AG33" s="17">
        <v>2</v>
      </c>
      <c r="AH33" s="17">
        <v>4</v>
      </c>
      <c r="AI33" s="17">
        <v>2</v>
      </c>
      <c r="AJ33" s="17">
        <v>4</v>
      </c>
      <c r="AK33" s="17">
        <v>4</v>
      </c>
      <c r="AL33" s="17">
        <v>4</v>
      </c>
      <c r="AM33" s="17">
        <v>4</v>
      </c>
      <c r="AN33" s="17">
        <v>4</v>
      </c>
      <c r="AO33" s="17">
        <v>4</v>
      </c>
    </row>
    <row r="34" spans="1:41" x14ac:dyDescent="0.3">
      <c r="A34" s="16"/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</row>
    <row r="35" spans="1:41" x14ac:dyDescent="0.3">
      <c r="A35" s="16" t="s">
        <v>521</v>
      </c>
      <c r="B35" s="16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>
        <v>200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</row>
    <row r="36" spans="1:41" x14ac:dyDescent="0.3">
      <c r="A36" s="16" t="s">
        <v>522</v>
      </c>
      <c r="B36" s="16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>
        <v>200</v>
      </c>
      <c r="Y36" s="18">
        <v>40</v>
      </c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</row>
    <row r="37" spans="1:41" x14ac:dyDescent="0.3">
      <c r="A37" s="16" t="s">
        <v>523</v>
      </c>
      <c r="B37" s="16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>
        <v>200</v>
      </c>
      <c r="Y37" s="18">
        <v>40</v>
      </c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</row>
    <row r="38" spans="1:41" x14ac:dyDescent="0.3">
      <c r="A38" s="16" t="s">
        <v>524</v>
      </c>
      <c r="B38" s="16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>
        <v>200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</row>
    <row r="39" spans="1:41" x14ac:dyDescent="0.3">
      <c r="A39" s="16" t="s">
        <v>525</v>
      </c>
      <c r="B39" s="16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>
        <v>200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</row>
    <row r="40" spans="1:41" x14ac:dyDescent="0.3">
      <c r="A40" s="16" t="s">
        <v>526</v>
      </c>
      <c r="B40" s="16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>
        <v>200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</row>
    <row r="41" spans="1:41" x14ac:dyDescent="0.3">
      <c r="A41" s="16" t="s">
        <v>527</v>
      </c>
      <c r="B41" s="16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>
        <v>200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</row>
    <row r="42" spans="1:41" x14ac:dyDescent="0.3">
      <c r="A42" s="16" t="s">
        <v>528</v>
      </c>
      <c r="B42" s="16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>
        <v>200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</row>
    <row r="43" spans="1:41" x14ac:dyDescent="0.3">
      <c r="A43" s="16" t="s">
        <v>541</v>
      </c>
      <c r="B43" s="16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>
        <v>200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  <row r="44" spans="1:41" x14ac:dyDescent="0.3">
      <c r="A44" s="16" t="s">
        <v>529</v>
      </c>
      <c r="B44" s="16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>
        <v>40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1:41" x14ac:dyDescent="0.3">
      <c r="A45" s="16" t="s">
        <v>530</v>
      </c>
      <c r="B45" s="1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>
        <v>40</v>
      </c>
      <c r="Y45" s="18">
        <v>40</v>
      </c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</row>
    <row r="46" spans="1:41" x14ac:dyDescent="0.3">
      <c r="A46" s="16" t="s">
        <v>531</v>
      </c>
      <c r="B46" s="16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>
        <v>40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</row>
    <row r="47" spans="1:41" x14ac:dyDescent="0.3">
      <c r="A47" s="16" t="s">
        <v>532</v>
      </c>
      <c r="B47" s="16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>
        <v>40</v>
      </c>
      <c r="AJ47" s="18">
        <v>40</v>
      </c>
      <c r="AK47" s="18">
        <v>40</v>
      </c>
      <c r="AL47" s="18"/>
      <c r="AM47" s="18"/>
      <c r="AN47" s="18"/>
      <c r="AO47" s="18"/>
    </row>
    <row r="49" spans="1:1" x14ac:dyDescent="0.3">
      <c r="A49" t="s">
        <v>533</v>
      </c>
    </row>
    <row r="50" spans="1:1" x14ac:dyDescent="0.3">
      <c r="A50" t="s">
        <v>534</v>
      </c>
    </row>
    <row r="51" spans="1:1" x14ac:dyDescent="0.3">
      <c r="A51" t="s">
        <v>535</v>
      </c>
    </row>
    <row r="52" spans="1:1" x14ac:dyDescent="0.3">
      <c r="A52" t="s">
        <v>536</v>
      </c>
    </row>
    <row r="53" spans="1:1" x14ac:dyDescent="0.3">
      <c r="A53" t="s">
        <v>537</v>
      </c>
    </row>
    <row r="54" spans="1:1" x14ac:dyDescent="0.3">
      <c r="A54" t="s">
        <v>538</v>
      </c>
    </row>
    <row r="55" spans="1:1" x14ac:dyDescent="0.3">
      <c r="A55" t="s">
        <v>539</v>
      </c>
    </row>
    <row r="56" spans="1:1" x14ac:dyDescent="0.3">
      <c r="A56" t="s">
        <v>540</v>
      </c>
    </row>
  </sheetData>
  <sheetProtection algorithmName="SHA-512" hashValue="Z8EBQntQOjr/u5ranjFFHQbXoL2Bp564bJigKVjkp5nMrB2+Y6y7z7Ls6nKFLhGYVe9FtH0FRX+TsOdqQu/wiA==" saltValue="FunAAxGZN0UwMZlxA6d0x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59B440-8334-4153-AD39-67B36DD08B10}">
  <ds:schemaRefs>
    <ds:schemaRef ds:uri="http://purl.org/dc/elements/1.1/"/>
    <ds:schemaRef ds:uri="http://schemas.microsoft.com/office/2006/metadata/properties"/>
    <ds:schemaRef ds:uri="2bcc83fd-e590-49fd-bb4e-227d88f1851f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fd94622-d693-455e-b72d-aa53e32bfb06"/>
    <ds:schemaRef ds:uri="http://www.w3.org/XML/1998/namespace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821D5E6B-2F0E-40A4-B8E4-A1A25FBD5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4011A9-2330-4944-835D-6551E2CB33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ruimtestaat</vt:lpstr>
      <vt:lpstr>normenblad</vt:lpstr>
      <vt:lpstr>resultaat calculatie</vt:lpstr>
      <vt:lpstr>werkprogramma</vt:lpstr>
    </vt:vector>
  </TitlesOfParts>
  <Manager/>
  <Company>CSG Het Streek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Hendriks, Wim</dc:creator>
  <cp:keywords/>
  <dc:description/>
  <cp:lastModifiedBy>Nina Roegies | InkoopMeesters</cp:lastModifiedBy>
  <cp:revision/>
  <dcterms:created xsi:type="dcterms:W3CDTF">2023-03-22T14:14:22Z</dcterms:created>
  <dcterms:modified xsi:type="dcterms:W3CDTF">2023-08-11T09:51:13Z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