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Het Streek/Aanbestedingen/Schoonmaak 2023/4. Strategie/"/>
    </mc:Choice>
  </mc:AlternateContent>
  <xr:revisionPtr revIDLastSave="2" documentId="8_{EB5CB2CA-AAC5-4D36-97DE-ECF098742CE3}" xr6:coauthVersionLast="47" xr6:coauthVersionMax="47" xr10:uidLastSave="{C99F84FC-9BEB-4D70-BD7E-A54685F620EB}"/>
  <bookViews>
    <workbookView xWindow="28680" yWindow="-120" windowWidth="29040" windowHeight="15840" activeTab="1" xr2:uid="{00000000-000D-0000-FFFF-FFFF00000000}"/>
  </bookViews>
  <sheets>
    <sheet name="CSG Het streek bovenbuurtweg" sheetId="1" r:id="rId1"/>
    <sheet name="CSG Het streek Zandlaan" sheetId="2" r:id="rId2"/>
    <sheet name="Overname" sheetId="12" state="hidden" r:id="rId3"/>
  </sheets>
  <definedNames>
    <definedName name="_xlnm._FilterDatabase" localSheetId="0" hidden="1">'CSG Het streek bovenbuurtweg'!$A$4:$N$160</definedName>
    <definedName name="_xlnm._FilterDatabase" localSheetId="1" hidden="1">'CSG Het streek Zandlaan'!$B$2:$H$193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2" l="1"/>
  <c r="F31" i="12"/>
  <c r="G29" i="12"/>
  <c r="G33" i="12" s="1"/>
  <c r="F29" i="12"/>
  <c r="F33" i="12" s="1"/>
  <c r="M250" i="2"/>
  <c r="G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L160" i="1"/>
  <c r="K160" i="1"/>
  <c r="G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<sst xmlns="http://schemas.openxmlformats.org/spreadsheetml/2006/main" count="2715" uniqueCount="384">
  <si>
    <t>Klant:</t>
  </si>
  <si>
    <t>CSG het Streek</t>
  </si>
  <si>
    <t>lyceum</t>
  </si>
  <si>
    <t>Code</t>
  </si>
  <si>
    <t>Adres</t>
  </si>
  <si>
    <t>Plaatsnaam</t>
  </si>
  <si>
    <t>ruimtecode</t>
  </si>
  <si>
    <t>ruimtesoort</t>
  </si>
  <si>
    <t>vloersoort</t>
  </si>
  <si>
    <t>m2</t>
  </si>
  <si>
    <t>frequentie</t>
  </si>
  <si>
    <t>Ruimtenummer</t>
  </si>
  <si>
    <t>verd</t>
  </si>
  <si>
    <t>Ontvangen van Octavia</t>
  </si>
  <si>
    <t>Bovenbuurtweg</t>
  </si>
  <si>
    <t>ede</t>
  </si>
  <si>
    <t>ent</t>
  </si>
  <si>
    <t>entree</t>
  </si>
  <si>
    <t>tapijt</t>
  </si>
  <si>
    <t>m² in eigen beheer</t>
  </si>
  <si>
    <t>m² totaal</t>
  </si>
  <si>
    <t>Ruimte</t>
  </si>
  <si>
    <t>Vloersoort</t>
  </si>
  <si>
    <t>rec</t>
  </si>
  <si>
    <t>receptie</t>
  </si>
  <si>
    <t>PVC</t>
  </si>
  <si>
    <t>entreetapijt</t>
  </si>
  <si>
    <t>les</t>
  </si>
  <si>
    <t>overblijfruimte</t>
  </si>
  <si>
    <t>pvc</t>
  </si>
  <si>
    <t>receptielino</t>
  </si>
  <si>
    <t>gan</t>
  </si>
  <si>
    <t>verkeersruimte</t>
  </si>
  <si>
    <t>gang</t>
  </si>
  <si>
    <t>overblijfruimtelino</t>
  </si>
  <si>
    <t>aul</t>
  </si>
  <si>
    <t>theater</t>
  </si>
  <si>
    <t>verkeersruimtelino</t>
  </si>
  <si>
    <t>les200lino</t>
  </si>
  <si>
    <t>Kluisjesruimte</t>
  </si>
  <si>
    <t xml:space="preserve">pvc en Tapijt </t>
  </si>
  <si>
    <t xml:space="preserve">gadarobe </t>
  </si>
  <si>
    <t>theaterlino</t>
  </si>
  <si>
    <t>kan</t>
  </si>
  <si>
    <t>kantoor</t>
  </si>
  <si>
    <t>kantoortapijt</t>
  </si>
  <si>
    <t>toi</t>
  </si>
  <si>
    <t>toilet</t>
  </si>
  <si>
    <t>hard</t>
  </si>
  <si>
    <t>toilet mediatheek 2x</t>
  </si>
  <si>
    <t>toilethard</t>
  </si>
  <si>
    <t>bib</t>
  </si>
  <si>
    <t>mediatheek</t>
  </si>
  <si>
    <t>mediatheektapijt</t>
  </si>
  <si>
    <t>037D</t>
  </si>
  <si>
    <t>037C</t>
  </si>
  <si>
    <t>029-028</t>
  </si>
  <si>
    <t>gang, hebben geen nummer</t>
  </si>
  <si>
    <t>tra</t>
  </si>
  <si>
    <t>trap</t>
  </si>
  <si>
    <t>traphard</t>
  </si>
  <si>
    <t>prk</t>
  </si>
  <si>
    <t>praktijklokaal</t>
  </si>
  <si>
    <t>lino</t>
  </si>
  <si>
    <t>praktijklokaallino</t>
  </si>
  <si>
    <t>06A</t>
  </si>
  <si>
    <t>06B</t>
  </si>
  <si>
    <t>parket</t>
  </si>
  <si>
    <t>praktijklokaalparket</t>
  </si>
  <si>
    <t>kantoor examen com</t>
  </si>
  <si>
    <t>lokaal</t>
  </si>
  <si>
    <t>lokaallino</t>
  </si>
  <si>
    <t>docentenkamer</t>
  </si>
  <si>
    <t>docentenkamerlino</t>
  </si>
  <si>
    <t>toilet ll overblijfruimte</t>
  </si>
  <si>
    <t>trappenhuis centraal</t>
  </si>
  <si>
    <t>medewerkerstoilet personeelskamer</t>
  </si>
  <si>
    <t>mag</t>
  </si>
  <si>
    <t>berging</t>
  </si>
  <si>
    <t>berginghard</t>
  </si>
  <si>
    <t>personeelsingang</t>
  </si>
  <si>
    <t>personeelstrap 0-1</t>
  </si>
  <si>
    <t>gang voor klapdeur</t>
  </si>
  <si>
    <t>verkeersruimtetapijt</t>
  </si>
  <si>
    <t>1014A</t>
  </si>
  <si>
    <t>116A</t>
  </si>
  <si>
    <t>kantoor Rector</t>
  </si>
  <si>
    <t>trap 1-2</t>
  </si>
  <si>
    <t>keu</t>
  </si>
  <si>
    <t>pantry</t>
  </si>
  <si>
    <t>pantryhard</t>
  </si>
  <si>
    <t>praktijklokaaltapijt</t>
  </si>
  <si>
    <t>gym</t>
  </si>
  <si>
    <t>gymzaal</t>
  </si>
  <si>
    <t>sportvloer</t>
  </si>
  <si>
    <t>gymzaallino</t>
  </si>
  <si>
    <t>sport vlloer</t>
  </si>
  <si>
    <t>gymzaal + kabinet lino</t>
  </si>
  <si>
    <t>sport vloer</t>
  </si>
  <si>
    <t>san</t>
  </si>
  <si>
    <t>toilet/douche/kleedruimte</t>
  </si>
  <si>
    <t>132 a</t>
  </si>
  <si>
    <t>toilet/douche/kleedruimtehard</t>
  </si>
  <si>
    <t>133 a</t>
  </si>
  <si>
    <t>134 a</t>
  </si>
  <si>
    <t xml:space="preserve">gang </t>
  </si>
  <si>
    <t>Kabinet</t>
  </si>
  <si>
    <t>personeeltoilet</t>
  </si>
  <si>
    <t>S102</t>
  </si>
  <si>
    <t>opslag</t>
  </si>
  <si>
    <t>R102</t>
  </si>
  <si>
    <t>114 a</t>
  </si>
  <si>
    <t xml:space="preserve">lokaal studie </t>
  </si>
  <si>
    <t>was eigen beheer</t>
  </si>
  <si>
    <t xml:space="preserve">kabinet </t>
  </si>
  <si>
    <t>S112</t>
  </si>
  <si>
    <t>Rooster Maker</t>
  </si>
  <si>
    <t>S107</t>
  </si>
  <si>
    <t>kantoorlino</t>
  </si>
  <si>
    <t>kabinet</t>
  </si>
  <si>
    <t>lel</t>
  </si>
  <si>
    <t>toilet ll</t>
  </si>
  <si>
    <t>traplino</t>
  </si>
  <si>
    <t>vloer bedekking</t>
  </si>
  <si>
    <t>22.00</t>
  </si>
  <si>
    <t>33.00</t>
  </si>
  <si>
    <t>3.16</t>
  </si>
  <si>
    <t>Technasium Begane grond</t>
  </si>
  <si>
    <t>31 lokaal</t>
  </si>
  <si>
    <t>technasium 1e etage</t>
  </si>
  <si>
    <t>Technasium trap</t>
  </si>
  <si>
    <t>hout</t>
  </si>
  <si>
    <t>31 trap</t>
  </si>
  <si>
    <t>lokaal 206</t>
  </si>
  <si>
    <t>lokaal 208</t>
  </si>
  <si>
    <t>lokaal 209</t>
  </si>
  <si>
    <t>lokaal 210</t>
  </si>
  <si>
    <t>lokaal 212</t>
  </si>
  <si>
    <t>lokaal 213</t>
  </si>
  <si>
    <t>kantoor 207</t>
  </si>
  <si>
    <t>kantoor 211</t>
  </si>
  <si>
    <t>herentoilet</t>
  </si>
  <si>
    <t>eigen dienst</t>
  </si>
  <si>
    <t>college</t>
  </si>
  <si>
    <t>Onderstaande ontvangen van Octavia:</t>
  </si>
  <si>
    <t>Zandlaan</t>
  </si>
  <si>
    <t>Ede</t>
  </si>
  <si>
    <t>schoonloopmat</t>
  </si>
  <si>
    <t>s01</t>
  </si>
  <si>
    <t>sporthal</t>
  </si>
  <si>
    <t>docenten</t>
  </si>
  <si>
    <t>s02</t>
  </si>
  <si>
    <t>EHBO</t>
  </si>
  <si>
    <t>s03</t>
  </si>
  <si>
    <t>kle</t>
  </si>
  <si>
    <t>kleedruimte jongens</t>
  </si>
  <si>
    <t>s04</t>
  </si>
  <si>
    <t>toestelberging</t>
  </si>
  <si>
    <t>douche</t>
  </si>
  <si>
    <t>s05</t>
  </si>
  <si>
    <t>kleedruimte meisjes</t>
  </si>
  <si>
    <t>s06</t>
  </si>
  <si>
    <t xml:space="preserve">kleedruimte jongens </t>
  </si>
  <si>
    <t>s07</t>
  </si>
  <si>
    <t>s08</t>
  </si>
  <si>
    <t>s09</t>
  </si>
  <si>
    <t>s10</t>
  </si>
  <si>
    <t>s11</t>
  </si>
  <si>
    <t>kleedruimte</t>
  </si>
  <si>
    <t>s12</t>
  </si>
  <si>
    <t>techn.</t>
  </si>
  <si>
    <t>s13</t>
  </si>
  <si>
    <t>s14</t>
  </si>
  <si>
    <t>zaal 1</t>
  </si>
  <si>
    <t>s15</t>
  </si>
  <si>
    <t>s16</t>
  </si>
  <si>
    <t>zaal 2</t>
  </si>
  <si>
    <t>s17</t>
  </si>
  <si>
    <t>werkkast</t>
  </si>
  <si>
    <t>ber</t>
  </si>
  <si>
    <t>s18</t>
  </si>
  <si>
    <t>miva</t>
  </si>
  <si>
    <t>zaal 3</t>
  </si>
  <si>
    <t>s19</t>
  </si>
  <si>
    <t>s20</t>
  </si>
  <si>
    <t>kinderopvang</t>
  </si>
  <si>
    <t>gietvloer</t>
  </si>
  <si>
    <t>s21</t>
  </si>
  <si>
    <t>salon</t>
  </si>
  <si>
    <t>s22</t>
  </si>
  <si>
    <t>toilet jongens</t>
  </si>
  <si>
    <t>s23</t>
  </si>
  <si>
    <t>toilet meisjes</t>
  </si>
  <si>
    <t>s24</t>
  </si>
  <si>
    <t>centrale project/regie ruimte</t>
  </si>
  <si>
    <t>s25</t>
  </si>
  <si>
    <t>s26</t>
  </si>
  <si>
    <t>winkel / shop</t>
  </si>
  <si>
    <t>s27</t>
  </si>
  <si>
    <t>docentenruimte</t>
  </si>
  <si>
    <t>werkruimte HAV</t>
  </si>
  <si>
    <t>s28</t>
  </si>
  <si>
    <t>instructie</t>
  </si>
  <si>
    <t>s29</t>
  </si>
  <si>
    <t>s30</t>
  </si>
  <si>
    <t>etaleren</t>
  </si>
  <si>
    <t>s31</t>
  </si>
  <si>
    <t>magazijn</t>
  </si>
  <si>
    <t>s32</t>
  </si>
  <si>
    <t>spreekkamer</t>
  </si>
  <si>
    <t>s33</t>
  </si>
  <si>
    <t>kantoor ICT</t>
  </si>
  <si>
    <t>s34</t>
  </si>
  <si>
    <t>2x binnen trap</t>
  </si>
  <si>
    <t>s35</t>
  </si>
  <si>
    <t>techniek</t>
  </si>
  <si>
    <t>begane grond</t>
  </si>
  <si>
    <t>concierge</t>
  </si>
  <si>
    <t>aula</t>
  </si>
  <si>
    <t>grand-café</t>
  </si>
  <si>
    <t>res</t>
  </si>
  <si>
    <t>ontspannen ontmoeten</t>
  </si>
  <si>
    <t>drama / muziek</t>
  </si>
  <si>
    <t>drama</t>
  </si>
  <si>
    <t>repro</t>
  </si>
  <si>
    <t>design studio</t>
  </si>
  <si>
    <t>toiletgroep</t>
  </si>
  <si>
    <t>lif</t>
  </si>
  <si>
    <t>lift</t>
  </si>
  <si>
    <t>projectruimte</t>
  </si>
  <si>
    <t>vakcollege</t>
  </si>
  <si>
    <t>etalage / practicum</t>
  </si>
  <si>
    <t>elektro install</t>
  </si>
  <si>
    <t>mobiliteit</t>
  </si>
  <si>
    <t>balie ontvangst</t>
  </si>
  <si>
    <t>centraal magazijn</t>
  </si>
  <si>
    <t>bank timmeren</t>
  </si>
  <si>
    <t>metselen</t>
  </si>
  <si>
    <t>metaal techniek</t>
  </si>
  <si>
    <t>mach. Houtbew</t>
  </si>
  <si>
    <t>office</t>
  </si>
  <si>
    <t>werktafels multi</t>
  </si>
  <si>
    <t>groot keuken</t>
  </si>
  <si>
    <t>electro</t>
  </si>
  <si>
    <t>bakkerij</t>
  </si>
  <si>
    <t>etalage prakticum</t>
  </si>
  <si>
    <t>personeelscafé</t>
  </si>
  <si>
    <t>vergaderen</t>
  </si>
  <si>
    <t>metselen / stellen</t>
  </si>
  <si>
    <t>klein keuken</t>
  </si>
  <si>
    <t>mach. Houtbewerking</t>
  </si>
  <si>
    <t>banktimmeren</t>
  </si>
  <si>
    <t>houtmot</t>
  </si>
  <si>
    <t>spoelkeuken</t>
  </si>
  <si>
    <t>kleedkamers</t>
  </si>
  <si>
    <t>presentatie</t>
  </si>
  <si>
    <t>facilitair</t>
  </si>
  <si>
    <t>woonzorg centrum</t>
  </si>
  <si>
    <t>beeldend</t>
  </si>
  <si>
    <t>toilet heren</t>
  </si>
  <si>
    <t>teamleiding</t>
  </si>
  <si>
    <t>administratie / concierge</t>
  </si>
  <si>
    <t>wachtruimte</t>
  </si>
  <si>
    <t>toilet dames</t>
  </si>
  <si>
    <t>project regie ruimte</t>
  </si>
  <si>
    <t>beeldend + textiel</t>
  </si>
  <si>
    <t>kantoorsimulatie - ICT</t>
  </si>
  <si>
    <t>leeratelier</t>
  </si>
  <si>
    <t>winkel</t>
  </si>
  <si>
    <t>trafo</t>
  </si>
  <si>
    <t>laagspanning</t>
  </si>
  <si>
    <t>gasm</t>
  </si>
  <si>
    <t>woonhuis</t>
  </si>
  <si>
    <t>instructie / presentatie</t>
  </si>
  <si>
    <t>kantine</t>
  </si>
  <si>
    <t>keuken</t>
  </si>
  <si>
    <t>woonzorgcentrum</t>
  </si>
  <si>
    <t>training / vergaderen</t>
  </si>
  <si>
    <t>teaml. RT</t>
  </si>
  <si>
    <t>zorgc. RT</t>
  </si>
  <si>
    <t>cafe personeel</t>
  </si>
  <si>
    <t>ortho RT</t>
  </si>
  <si>
    <t>arts</t>
  </si>
  <si>
    <t>magazijn koeling</t>
  </si>
  <si>
    <t>admini</t>
  </si>
  <si>
    <t>time-out voorziening</t>
  </si>
  <si>
    <t>directie</t>
  </si>
  <si>
    <t>kleedkamer</t>
  </si>
  <si>
    <t>dir. Ass</t>
  </si>
  <si>
    <t>dir. Sec</t>
  </si>
  <si>
    <t>1e verdieping</t>
  </si>
  <si>
    <t>teaml. Facilitair</t>
  </si>
  <si>
    <t>rt logo p</t>
  </si>
  <si>
    <t>teaml.</t>
  </si>
  <si>
    <t>werkplekken</t>
  </si>
  <si>
    <t>zorgcentrum / rt</t>
  </si>
  <si>
    <t>atelier</t>
  </si>
  <si>
    <t>teamleider /rt</t>
  </si>
  <si>
    <t>ortho / rt</t>
  </si>
  <si>
    <t>arts / verpl.k</t>
  </si>
  <si>
    <t>administratie</t>
  </si>
  <si>
    <t>ontvangstruimte</t>
  </si>
  <si>
    <t>serc. Directie</t>
  </si>
  <si>
    <t>rep</t>
  </si>
  <si>
    <t>service leider ict</t>
  </si>
  <si>
    <t>service leider financieel</t>
  </si>
  <si>
    <t>systeembeheer</t>
  </si>
  <si>
    <t>com</t>
  </si>
  <si>
    <t>server 1</t>
  </si>
  <si>
    <t>ICT opname</t>
  </si>
  <si>
    <t>instructie taal</t>
  </si>
  <si>
    <t>medewerker P&amp;O</t>
  </si>
  <si>
    <t>leeratelier taal</t>
  </si>
  <si>
    <t>service leider P&amp;O</t>
  </si>
  <si>
    <t>taal + rekenen</t>
  </si>
  <si>
    <t>instructie rekenen</t>
  </si>
  <si>
    <t>groepsinstructie</t>
  </si>
  <si>
    <t>doc werkplek</t>
  </si>
  <si>
    <t>leeratelier 1</t>
  </si>
  <si>
    <t>SER 1</t>
  </si>
  <si>
    <t>ict / opname</t>
  </si>
  <si>
    <t>leeratelier 3</t>
  </si>
  <si>
    <t>adm / concierge</t>
  </si>
  <si>
    <t>docenten + pantry</t>
  </si>
  <si>
    <t>koffiehoek</t>
  </si>
  <si>
    <t>leeratelier 2</t>
  </si>
  <si>
    <t xml:space="preserve">winkel  </t>
  </si>
  <si>
    <t>laboratorium bio / scheikunde</t>
  </si>
  <si>
    <t>voorber / docenten tao's</t>
  </si>
  <si>
    <t>lab natuurk / techniek</t>
  </si>
  <si>
    <t>keuken + catering</t>
  </si>
  <si>
    <t>lc's spreekkamer</t>
  </si>
  <si>
    <t>trainingc. Vergaderen</t>
  </si>
  <si>
    <t>SER 2</t>
  </si>
  <si>
    <t>instructei</t>
  </si>
  <si>
    <t>technologie atelier</t>
  </si>
  <si>
    <t>technologie app.</t>
  </si>
  <si>
    <t>2e verdieping</t>
  </si>
  <si>
    <t>lab biologie / scheikunde</t>
  </si>
  <si>
    <t>voorber. Doc / toa's</t>
  </si>
  <si>
    <t>lab natuurkunde / techniek</t>
  </si>
  <si>
    <t>tech apparatuur</t>
  </si>
  <si>
    <t>tech atelier</t>
  </si>
  <si>
    <t>lockers</t>
  </si>
  <si>
    <t>teamleider</t>
  </si>
  <si>
    <t>Naam</t>
  </si>
  <si>
    <t>Loonnummer</t>
  </si>
  <si>
    <t>Geboortedatum</t>
  </si>
  <si>
    <t>Datum in dienst</t>
  </si>
  <si>
    <t>Locatie</t>
  </si>
  <si>
    <t>Uren/week</t>
  </si>
  <si>
    <t>Bruto uurloon in euro's</t>
  </si>
  <si>
    <t>Reiskosten</t>
  </si>
  <si>
    <t>medewerker 1</t>
  </si>
  <si>
    <t>Het Streek Bennekom</t>
  </si>
  <si>
    <t>nvt</t>
  </si>
  <si>
    <t>medewerker 2</t>
  </si>
  <si>
    <t>medewerker 3</t>
  </si>
  <si>
    <t>medewerker 4</t>
  </si>
  <si>
    <t>medewerker 5</t>
  </si>
  <si>
    <t>Het Streek Amsterdamseweg</t>
  </si>
  <si>
    <t>medewerker 6</t>
  </si>
  <si>
    <t>medewerker 7</t>
  </si>
  <si>
    <t>medewerker 8</t>
  </si>
  <si>
    <t>Het Streek Bovenbuurtweg</t>
  </si>
  <si>
    <t>medewerker 9</t>
  </si>
  <si>
    <t>medewerker 10</t>
  </si>
  <si>
    <t>medewerker 11</t>
  </si>
  <si>
    <t>medewerker 12</t>
  </si>
  <si>
    <t>medewerker 13</t>
  </si>
  <si>
    <t>medewerker 14</t>
  </si>
  <si>
    <t>medewerker 15</t>
  </si>
  <si>
    <t>medewerker 16</t>
  </si>
  <si>
    <t>medewerker 17</t>
  </si>
  <si>
    <t>Het Streek Oranjelaan</t>
  </si>
  <si>
    <t>medewerker 18</t>
  </si>
  <si>
    <t>medewerker 19</t>
  </si>
  <si>
    <t>medewerker 3 = meewerkend voorvrouw a:</t>
  </si>
  <si>
    <t>geen diplma's</t>
  </si>
  <si>
    <t>voorvrouw: langer dan 1,5 jaar.</t>
  </si>
  <si>
    <t>medewerker 9 = meewerkend voorvrouw b</t>
  </si>
  <si>
    <t>geen diploma's</t>
  </si>
  <si>
    <t>Totaal</t>
  </si>
  <si>
    <t>voorvrouw vanaf okt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</si>
</sst>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_-;[Red]&quot;€&quot;\ #,##0.00\-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1" xfId="3" applyFont="1" applyBorder="1" applyAlignment="1">
      <alignment vertical="center"/>
    </xf>
    <xf numFmtId="0" fontId="5" fillId="0" borderId="1" xfId="3" applyFont="1" applyBorder="1" applyAlignment="1">
      <alignment vertical="center" wrapText="1"/>
    </xf>
    <xf numFmtId="14" fontId="0" fillId="0" borderId="1" xfId="0" applyNumberFormat="1" applyBorder="1"/>
    <xf numFmtId="164" fontId="0" fillId="0" borderId="1" xfId="0" applyNumberFormat="1" applyBorder="1"/>
    <xf numFmtId="0" fontId="6" fillId="0" borderId="0" xfId="3" applyFont="1" applyAlignment="1">
      <alignment vertical="center"/>
    </xf>
    <xf numFmtId="0" fontId="6" fillId="0" borderId="1" xfId="3" applyFont="1" applyBorder="1" applyAlignment="1">
      <alignment vertical="center"/>
    </xf>
    <xf numFmtId="164" fontId="3" fillId="0" borderId="1" xfId="0" applyNumberFormat="1" applyFont="1" applyBorder="1"/>
    <xf numFmtId="0" fontId="3" fillId="0" borderId="0" xfId="0" applyFont="1"/>
    <xf numFmtId="164" fontId="0" fillId="0" borderId="0" xfId="0" applyNumberForma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right"/>
    </xf>
    <xf numFmtId="43" fontId="0" fillId="0" borderId="0" xfId="0" applyNumberFormat="1"/>
    <xf numFmtId="0" fontId="0" fillId="0" borderId="3" xfId="0" applyBorder="1"/>
    <xf numFmtId="49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2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1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3" fillId="3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2" fontId="10" fillId="0" borderId="0" xfId="0" applyNumberFormat="1" applyFont="1"/>
    <xf numFmtId="0" fontId="1" fillId="0" borderId="1" xfId="0" applyFont="1" applyBorder="1"/>
    <xf numFmtId="2" fontId="0" fillId="3" borderId="0" xfId="0" applyNumberFormat="1" applyFill="1" applyAlignment="1">
      <alignment horizontal="right"/>
    </xf>
    <xf numFmtId="0" fontId="7" fillId="4" borderId="4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" fillId="3" borderId="1" xfId="0" applyFont="1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0" fillId="3" borderId="1" xfId="0" applyFill="1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7" fillId="4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0" fillId="3" borderId="0" xfId="0" applyFill="1" applyAlignment="1">
      <alignment horizontal="left" indent="1"/>
    </xf>
  </cellXfs>
  <cellStyles count="4">
    <cellStyle name="Procent 2" xfId="1" xr:uid="{00000000-0005-0000-0000-000000000000}"/>
    <cellStyle name="Standaard" xfId="0" builtinId="0"/>
    <cellStyle name="Standaard 2 2" xfId="2" xr:uid="{00000000-0005-0000-0000-000002000000}"/>
    <cellStyle name="Standaard_Blad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2"/>
  <sheetViews>
    <sheetView topLeftCell="B12" workbookViewId="0">
      <selection activeCell="D1" sqref="D1"/>
    </sheetView>
  </sheetViews>
  <sheetFormatPr defaultRowHeight="13.2" x14ac:dyDescent="0.25"/>
  <cols>
    <col min="1" max="1" width="17.6640625" style="16" hidden="1" customWidth="1"/>
    <col min="2" max="2" width="17.6640625" style="17" customWidth="1"/>
    <col min="3" max="3" width="25.109375" hidden="1" customWidth="1"/>
    <col min="4" max="4" width="21.44140625" customWidth="1"/>
    <col min="5" max="5" width="22.6640625" bestFit="1" customWidth="1"/>
    <col min="6" max="6" width="20.33203125" hidden="1" customWidth="1"/>
    <col min="7" max="7" width="8.44140625" style="26" bestFit="1" customWidth="1"/>
    <col min="8" max="8" width="18.5546875" hidden="1" customWidth="1"/>
    <col min="9" max="9" width="26.88671875" customWidth="1"/>
    <col min="10" max="10" width="16.6640625" customWidth="1"/>
    <col min="11" max="11" width="21.6640625" hidden="1" customWidth="1"/>
    <col min="12" max="12" width="10.5546875" hidden="1" customWidth="1"/>
    <col min="13" max="13" width="23.44140625" hidden="1" customWidth="1"/>
    <col min="14" max="14" width="25.88671875" hidden="1" customWidth="1"/>
  </cols>
  <sheetData>
    <row r="1" spans="1:14" ht="13.8" x14ac:dyDescent="0.25">
      <c r="A1" s="14" t="s">
        <v>0</v>
      </c>
      <c r="B1" s="15" t="s">
        <v>1</v>
      </c>
      <c r="C1" s="15"/>
      <c r="D1" s="16" t="s">
        <v>2</v>
      </c>
      <c r="E1" s="16"/>
      <c r="F1" s="14"/>
      <c r="G1" s="14"/>
      <c r="H1" s="16"/>
    </row>
    <row r="2" spans="1:14" x14ac:dyDescent="0.25">
      <c r="F2" s="16"/>
      <c r="G2" s="16"/>
      <c r="H2" s="16"/>
    </row>
    <row r="3" spans="1:14" ht="13.8" x14ac:dyDescent="0.25">
      <c r="A3" s="18" t="s">
        <v>3</v>
      </c>
      <c r="B3" s="19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20" t="s">
        <v>10</v>
      </c>
      <c r="I3" s="44" t="s">
        <v>11</v>
      </c>
      <c r="J3" s="58" t="s">
        <v>12</v>
      </c>
      <c r="K3" s="38" t="s">
        <v>13</v>
      </c>
    </row>
    <row r="4" spans="1:14" ht="15.6" x14ac:dyDescent="0.3">
      <c r="A4" s="21" t="str">
        <f>CONCATENATE(D4,H4,F4)</f>
        <v>ent200tapijt</v>
      </c>
      <c r="B4" s="2" t="s">
        <v>14</v>
      </c>
      <c r="C4" s="21" t="s">
        <v>15</v>
      </c>
      <c r="D4" s="22" t="s">
        <v>16</v>
      </c>
      <c r="E4" s="2" t="s">
        <v>17</v>
      </c>
      <c r="F4" s="45" t="s">
        <v>18</v>
      </c>
      <c r="G4" s="23">
        <v>9</v>
      </c>
      <c r="H4" s="1">
        <v>200</v>
      </c>
      <c r="I4" s="54">
        <v>23</v>
      </c>
      <c r="J4" s="59">
        <v>0</v>
      </c>
      <c r="K4" s="39" t="s">
        <v>19</v>
      </c>
      <c r="L4" s="40" t="s">
        <v>20</v>
      </c>
      <c r="M4" s="39" t="s">
        <v>21</v>
      </c>
      <c r="N4" s="39" t="s">
        <v>22</v>
      </c>
    </row>
    <row r="5" spans="1:14" ht="13.8" x14ac:dyDescent="0.25">
      <c r="A5" s="21" t="str">
        <f>CONCATENATE(D5,H5,F5)</f>
        <v>rec200PVC</v>
      </c>
      <c r="B5" s="2" t="s">
        <v>14</v>
      </c>
      <c r="C5" s="21" t="s">
        <v>15</v>
      </c>
      <c r="D5" s="22" t="s">
        <v>23</v>
      </c>
      <c r="E5" s="2" t="s">
        <v>24</v>
      </c>
      <c r="F5" s="45" t="s">
        <v>25</v>
      </c>
      <c r="G5" s="23">
        <v>38</v>
      </c>
      <c r="H5" s="1">
        <v>200</v>
      </c>
      <c r="I5" s="54">
        <v>22</v>
      </c>
      <c r="J5" s="59">
        <v>0</v>
      </c>
      <c r="L5" s="16">
        <v>9</v>
      </c>
      <c r="M5" t="s">
        <v>17</v>
      </c>
      <c r="N5" t="s">
        <v>26</v>
      </c>
    </row>
    <row r="6" spans="1:14" ht="13.8" x14ac:dyDescent="0.25">
      <c r="A6" s="21" t="str">
        <f>CONCATENATE(D6,H6,F6)</f>
        <v>les200pvc</v>
      </c>
      <c r="B6" s="2" t="s">
        <v>14</v>
      </c>
      <c r="C6" s="21" t="s">
        <v>15</v>
      </c>
      <c r="D6" s="22" t="s">
        <v>27</v>
      </c>
      <c r="E6" s="2" t="s">
        <v>28</v>
      </c>
      <c r="F6" s="45" t="s">
        <v>29</v>
      </c>
      <c r="G6" s="23">
        <v>386</v>
      </c>
      <c r="H6" s="1">
        <v>200</v>
      </c>
      <c r="I6" s="54">
        <v>39</v>
      </c>
      <c r="J6" s="59">
        <v>0</v>
      </c>
      <c r="L6" s="16">
        <v>38</v>
      </c>
      <c r="M6" t="s">
        <v>24</v>
      </c>
      <c r="N6" t="s">
        <v>30</v>
      </c>
    </row>
    <row r="7" spans="1:14" ht="13.8" x14ac:dyDescent="0.25">
      <c r="A7" s="21" t="str">
        <f>CONCATENATE(D7,H7,F7)</f>
        <v>gan200pvc</v>
      </c>
      <c r="B7" s="2" t="s">
        <v>14</v>
      </c>
      <c r="C7" s="21" t="s">
        <v>15</v>
      </c>
      <c r="D7" s="22" t="s">
        <v>31</v>
      </c>
      <c r="E7" s="2" t="s">
        <v>32</v>
      </c>
      <c r="F7" s="45" t="s">
        <v>29</v>
      </c>
      <c r="G7" s="23">
        <v>135</v>
      </c>
      <c r="H7" s="1">
        <v>200</v>
      </c>
      <c r="I7" s="54" t="s">
        <v>33</v>
      </c>
      <c r="J7" s="59">
        <v>0</v>
      </c>
      <c r="L7" s="16">
        <v>386</v>
      </c>
      <c r="M7" t="s">
        <v>28</v>
      </c>
      <c r="N7" t="s">
        <v>34</v>
      </c>
    </row>
    <row r="8" spans="1:14" ht="13.8" x14ac:dyDescent="0.25">
      <c r="A8" s="21" t="str">
        <f>CONCATENATE(D8,H8,F8)</f>
        <v>aul200pvc</v>
      </c>
      <c r="B8" s="2" t="s">
        <v>14</v>
      </c>
      <c r="C8" s="21" t="s">
        <v>15</v>
      </c>
      <c r="D8" s="22" t="s">
        <v>35</v>
      </c>
      <c r="E8" s="2" t="s">
        <v>36</v>
      </c>
      <c r="F8" s="45" t="s">
        <v>29</v>
      </c>
      <c r="G8" s="23">
        <v>204</v>
      </c>
      <c r="H8" s="1">
        <v>200</v>
      </c>
      <c r="I8" s="54">
        <v>39</v>
      </c>
      <c r="J8" s="59">
        <v>0</v>
      </c>
      <c r="L8" s="16">
        <v>135</v>
      </c>
      <c r="M8" t="s">
        <v>32</v>
      </c>
      <c r="N8" t="s">
        <v>37</v>
      </c>
    </row>
    <row r="9" spans="1:14" ht="13.8" x14ac:dyDescent="0.25">
      <c r="A9" s="21" t="s">
        <v>38</v>
      </c>
      <c r="B9" s="2" t="s">
        <v>14</v>
      </c>
      <c r="C9" s="21" t="s">
        <v>15</v>
      </c>
      <c r="D9" s="22" t="s">
        <v>35</v>
      </c>
      <c r="E9" s="2" t="s">
        <v>39</v>
      </c>
      <c r="F9" s="45" t="s">
        <v>40</v>
      </c>
      <c r="G9" s="23">
        <v>465</v>
      </c>
      <c r="H9" s="1">
        <v>200</v>
      </c>
      <c r="I9" s="54" t="s">
        <v>41</v>
      </c>
      <c r="J9" s="59">
        <v>0</v>
      </c>
      <c r="L9" s="16">
        <v>204</v>
      </c>
      <c r="M9" t="s">
        <v>36</v>
      </c>
      <c r="N9" t="s">
        <v>42</v>
      </c>
    </row>
    <row r="10" spans="1:14" ht="13.8" x14ac:dyDescent="0.25">
      <c r="A10" s="21" t="str">
        <f t="shared" ref="A10:A41" si="0">CONCATENATE(D10,H10,F10)</f>
        <v>kan200tapijt</v>
      </c>
      <c r="B10" s="2" t="s">
        <v>14</v>
      </c>
      <c r="C10" s="21" t="s">
        <v>15</v>
      </c>
      <c r="D10" s="22" t="s">
        <v>43</v>
      </c>
      <c r="E10" s="2" t="s">
        <v>44</v>
      </c>
      <c r="F10" s="45" t="s">
        <v>18</v>
      </c>
      <c r="G10" s="23">
        <v>22</v>
      </c>
      <c r="H10" s="1">
        <v>200</v>
      </c>
      <c r="I10" s="54">
        <v>5</v>
      </c>
      <c r="J10" s="59">
        <v>0</v>
      </c>
      <c r="L10" s="16">
        <v>22</v>
      </c>
      <c r="M10" t="s">
        <v>44</v>
      </c>
      <c r="N10" t="s">
        <v>45</v>
      </c>
    </row>
    <row r="11" spans="1:14" ht="13.8" x14ac:dyDescent="0.25">
      <c r="A11" s="21" t="str">
        <f t="shared" si="0"/>
        <v>toi200hard</v>
      </c>
      <c r="B11" s="2" t="s">
        <v>14</v>
      </c>
      <c r="C11" s="21" t="s">
        <v>15</v>
      </c>
      <c r="D11" s="22" t="s">
        <v>46</v>
      </c>
      <c r="E11" s="2" t="s">
        <v>47</v>
      </c>
      <c r="F11" s="45" t="s">
        <v>48</v>
      </c>
      <c r="G11" s="23">
        <v>27</v>
      </c>
      <c r="H11" s="1">
        <v>200</v>
      </c>
      <c r="I11" s="55" t="s">
        <v>49</v>
      </c>
      <c r="J11" s="60">
        <v>0</v>
      </c>
      <c r="L11" s="16">
        <v>27</v>
      </c>
      <c r="M11" t="s">
        <v>47</v>
      </c>
      <c r="N11" t="s">
        <v>50</v>
      </c>
    </row>
    <row r="12" spans="1:14" ht="13.8" x14ac:dyDescent="0.25">
      <c r="A12" s="21" t="str">
        <f t="shared" si="0"/>
        <v>bib200tapijt</v>
      </c>
      <c r="B12" s="2" t="s">
        <v>14</v>
      </c>
      <c r="C12" s="21" t="s">
        <v>15</v>
      </c>
      <c r="D12" s="22" t="s">
        <v>51</v>
      </c>
      <c r="E12" s="2" t="s">
        <v>52</v>
      </c>
      <c r="F12" s="45" t="s">
        <v>18</v>
      </c>
      <c r="G12" s="23">
        <v>354</v>
      </c>
      <c r="H12" s="1">
        <v>200</v>
      </c>
      <c r="I12" s="54">
        <v>37</v>
      </c>
      <c r="J12" s="59">
        <v>0</v>
      </c>
      <c r="L12" s="16">
        <v>354</v>
      </c>
      <c r="M12" t="s">
        <v>52</v>
      </c>
      <c r="N12" t="s">
        <v>53</v>
      </c>
    </row>
    <row r="13" spans="1:14" ht="13.8" x14ac:dyDescent="0.25">
      <c r="A13" s="21" t="str">
        <f t="shared" si="0"/>
        <v>kan200tapijt</v>
      </c>
      <c r="B13" s="2" t="s">
        <v>14</v>
      </c>
      <c r="C13" s="21" t="s">
        <v>15</v>
      </c>
      <c r="D13" s="22" t="s">
        <v>43</v>
      </c>
      <c r="E13" s="2" t="s">
        <v>44</v>
      </c>
      <c r="F13" s="45" t="s">
        <v>18</v>
      </c>
      <c r="G13" s="23">
        <v>14</v>
      </c>
      <c r="H13" s="1">
        <v>200</v>
      </c>
      <c r="I13" s="54" t="s">
        <v>54</v>
      </c>
      <c r="J13" s="59">
        <v>0</v>
      </c>
      <c r="L13" s="16">
        <v>14</v>
      </c>
      <c r="M13" t="s">
        <v>44</v>
      </c>
      <c r="N13" t="s">
        <v>45</v>
      </c>
    </row>
    <row r="14" spans="1:14" ht="13.8" x14ac:dyDescent="0.25">
      <c r="A14" s="21" t="str">
        <f t="shared" si="0"/>
        <v>kan200tapijt</v>
      </c>
      <c r="B14" s="2" t="s">
        <v>14</v>
      </c>
      <c r="C14" s="21" t="s">
        <v>15</v>
      </c>
      <c r="D14" s="22" t="s">
        <v>43</v>
      </c>
      <c r="E14" s="2" t="s">
        <v>44</v>
      </c>
      <c r="F14" s="45" t="s">
        <v>18</v>
      </c>
      <c r="G14" s="23">
        <v>11</v>
      </c>
      <c r="H14" s="1">
        <v>200</v>
      </c>
      <c r="I14" s="54" t="s">
        <v>55</v>
      </c>
      <c r="J14" s="59">
        <v>0</v>
      </c>
      <c r="L14" s="16">
        <v>11</v>
      </c>
      <c r="M14" t="s">
        <v>44</v>
      </c>
      <c r="N14" t="s">
        <v>45</v>
      </c>
    </row>
    <row r="15" spans="1:14" ht="13.8" x14ac:dyDescent="0.25">
      <c r="A15" s="21" t="str">
        <f t="shared" si="0"/>
        <v>kan200tapijt</v>
      </c>
      <c r="B15" s="2" t="s">
        <v>14</v>
      </c>
      <c r="C15" s="21" t="s">
        <v>15</v>
      </c>
      <c r="D15" s="22" t="s">
        <v>43</v>
      </c>
      <c r="E15" s="2" t="s">
        <v>44</v>
      </c>
      <c r="F15" s="45" t="s">
        <v>18</v>
      </c>
      <c r="G15" s="23">
        <v>11</v>
      </c>
      <c r="H15" s="1">
        <v>200</v>
      </c>
      <c r="I15" s="54" t="s">
        <v>56</v>
      </c>
      <c r="J15" s="59">
        <v>0</v>
      </c>
      <c r="L15" s="16">
        <v>11</v>
      </c>
      <c r="M15" t="s">
        <v>44</v>
      </c>
      <c r="N15" t="s">
        <v>45</v>
      </c>
    </row>
    <row r="16" spans="1:14" ht="13.8" x14ac:dyDescent="0.25">
      <c r="A16" s="21" t="str">
        <f t="shared" si="0"/>
        <v>gan200pvc</v>
      </c>
      <c r="B16" s="2" t="s">
        <v>14</v>
      </c>
      <c r="C16" s="21" t="s">
        <v>15</v>
      </c>
      <c r="D16" s="22" t="s">
        <v>31</v>
      </c>
      <c r="E16" s="2" t="s">
        <v>32</v>
      </c>
      <c r="F16" s="45" t="s">
        <v>29</v>
      </c>
      <c r="G16" s="23">
        <v>98</v>
      </c>
      <c r="H16" s="1">
        <v>200</v>
      </c>
      <c r="I16" s="55" t="s">
        <v>57</v>
      </c>
      <c r="J16" s="60">
        <v>0</v>
      </c>
      <c r="L16" s="16">
        <v>98</v>
      </c>
      <c r="M16" t="s">
        <v>32</v>
      </c>
      <c r="N16" t="s">
        <v>37</v>
      </c>
    </row>
    <row r="17" spans="1:14" ht="13.8" x14ac:dyDescent="0.25">
      <c r="A17" s="21" t="str">
        <f t="shared" si="0"/>
        <v>gan200pvc</v>
      </c>
      <c r="B17" s="2" t="s">
        <v>14</v>
      </c>
      <c r="C17" s="21" t="s">
        <v>15</v>
      </c>
      <c r="D17" s="22" t="s">
        <v>31</v>
      </c>
      <c r="E17" s="2" t="s">
        <v>32</v>
      </c>
      <c r="F17" s="45" t="s">
        <v>29</v>
      </c>
      <c r="G17" s="23">
        <v>30</v>
      </c>
      <c r="H17" s="1">
        <v>200</v>
      </c>
      <c r="I17" s="55" t="s">
        <v>57</v>
      </c>
      <c r="J17" s="60">
        <v>0</v>
      </c>
      <c r="L17" s="16">
        <v>30</v>
      </c>
      <c r="M17" t="s">
        <v>32</v>
      </c>
      <c r="N17" t="s">
        <v>37</v>
      </c>
    </row>
    <row r="18" spans="1:14" ht="13.8" x14ac:dyDescent="0.25">
      <c r="A18" s="21" t="str">
        <f t="shared" si="0"/>
        <v>gan200pvc</v>
      </c>
      <c r="B18" s="2" t="s">
        <v>14</v>
      </c>
      <c r="C18" s="21" t="s">
        <v>15</v>
      </c>
      <c r="D18" s="22" t="s">
        <v>31</v>
      </c>
      <c r="E18" s="2" t="s">
        <v>32</v>
      </c>
      <c r="F18" s="45" t="s">
        <v>29</v>
      </c>
      <c r="G18" s="23">
        <v>28</v>
      </c>
      <c r="H18" s="1">
        <v>200</v>
      </c>
      <c r="I18" s="55" t="s">
        <v>57</v>
      </c>
      <c r="J18" s="60">
        <v>0</v>
      </c>
      <c r="L18" s="16">
        <v>28</v>
      </c>
      <c r="M18" t="s">
        <v>32</v>
      </c>
      <c r="N18" t="s">
        <v>37</v>
      </c>
    </row>
    <row r="19" spans="1:14" ht="13.8" x14ac:dyDescent="0.25">
      <c r="A19" s="21" t="str">
        <f t="shared" si="0"/>
        <v>gan200pvc</v>
      </c>
      <c r="B19" s="2" t="s">
        <v>14</v>
      </c>
      <c r="C19" s="21" t="s">
        <v>15</v>
      </c>
      <c r="D19" s="22" t="s">
        <v>31</v>
      </c>
      <c r="E19" s="2" t="s">
        <v>32</v>
      </c>
      <c r="F19" s="45" t="s">
        <v>29</v>
      </c>
      <c r="G19" s="23">
        <v>91</v>
      </c>
      <c r="H19" s="1">
        <v>200</v>
      </c>
      <c r="I19" s="55" t="s">
        <v>57</v>
      </c>
      <c r="J19" s="60">
        <v>0</v>
      </c>
      <c r="L19" s="16">
        <v>91</v>
      </c>
      <c r="M19" t="s">
        <v>32</v>
      </c>
      <c r="N19" t="s">
        <v>37</v>
      </c>
    </row>
    <row r="20" spans="1:14" ht="13.8" x14ac:dyDescent="0.25">
      <c r="A20" s="21" t="str">
        <f t="shared" si="0"/>
        <v>ent200tapijt</v>
      </c>
      <c r="B20" s="2" t="s">
        <v>14</v>
      </c>
      <c r="C20" s="21" t="s">
        <v>15</v>
      </c>
      <c r="D20" s="22" t="s">
        <v>16</v>
      </c>
      <c r="E20" s="2" t="s">
        <v>17</v>
      </c>
      <c r="F20" s="45" t="s">
        <v>18</v>
      </c>
      <c r="G20" s="23">
        <v>26</v>
      </c>
      <c r="H20" s="1">
        <v>200</v>
      </c>
      <c r="I20" s="55" t="s">
        <v>57</v>
      </c>
      <c r="J20" s="60">
        <v>0</v>
      </c>
      <c r="L20" s="16">
        <v>26</v>
      </c>
      <c r="M20" t="s">
        <v>17</v>
      </c>
      <c r="N20" t="s">
        <v>26</v>
      </c>
    </row>
    <row r="21" spans="1:14" ht="13.8" x14ac:dyDescent="0.25">
      <c r="A21" s="21" t="str">
        <f t="shared" si="0"/>
        <v>tra200hard</v>
      </c>
      <c r="B21" s="2" t="s">
        <v>14</v>
      </c>
      <c r="C21" s="21" t="s">
        <v>15</v>
      </c>
      <c r="D21" s="22" t="s">
        <v>58</v>
      </c>
      <c r="E21" s="2" t="s">
        <v>59</v>
      </c>
      <c r="F21" s="45" t="s">
        <v>48</v>
      </c>
      <c r="G21" s="23">
        <v>108</v>
      </c>
      <c r="H21" s="1">
        <v>200</v>
      </c>
      <c r="I21" s="55" t="s">
        <v>57</v>
      </c>
      <c r="J21" s="60">
        <v>0</v>
      </c>
      <c r="L21" s="16">
        <v>108</v>
      </c>
      <c r="M21" t="s">
        <v>59</v>
      </c>
      <c r="N21" t="s">
        <v>60</v>
      </c>
    </row>
    <row r="22" spans="1:14" ht="13.8" x14ac:dyDescent="0.25">
      <c r="A22" s="21" t="str">
        <f t="shared" si="0"/>
        <v>prk200lino</v>
      </c>
      <c r="B22" s="2" t="s">
        <v>14</v>
      </c>
      <c r="C22" s="21" t="s">
        <v>15</v>
      </c>
      <c r="D22" s="22" t="s">
        <v>61</v>
      </c>
      <c r="E22" s="2" t="s">
        <v>62</v>
      </c>
      <c r="F22" s="45" t="s">
        <v>63</v>
      </c>
      <c r="G22" s="23">
        <v>80</v>
      </c>
      <c r="H22" s="1">
        <v>200</v>
      </c>
      <c r="I22" s="54">
        <v>6</v>
      </c>
      <c r="J22" s="59">
        <v>0</v>
      </c>
      <c r="L22" s="16">
        <v>80</v>
      </c>
      <c r="M22" t="s">
        <v>62</v>
      </c>
      <c r="N22" t="s">
        <v>64</v>
      </c>
    </row>
    <row r="23" spans="1:14" ht="13.8" x14ac:dyDescent="0.25">
      <c r="A23" s="21" t="str">
        <f t="shared" si="0"/>
        <v>prk200lino</v>
      </c>
      <c r="B23" s="2" t="s">
        <v>14</v>
      </c>
      <c r="C23" s="21" t="s">
        <v>15</v>
      </c>
      <c r="D23" s="22" t="s">
        <v>61</v>
      </c>
      <c r="E23" s="2" t="s">
        <v>62</v>
      </c>
      <c r="F23" s="45" t="s">
        <v>63</v>
      </c>
      <c r="G23" s="23">
        <v>80</v>
      </c>
      <c r="H23" s="1">
        <v>200</v>
      </c>
      <c r="I23" s="54">
        <v>7</v>
      </c>
      <c r="J23" s="59">
        <v>0</v>
      </c>
      <c r="L23" s="16">
        <v>80</v>
      </c>
      <c r="M23" t="s">
        <v>62</v>
      </c>
      <c r="N23" t="s">
        <v>64</v>
      </c>
    </row>
    <row r="24" spans="1:14" ht="13.8" x14ac:dyDescent="0.25">
      <c r="A24" s="21" t="str">
        <f t="shared" si="0"/>
        <v>kan200tapijt</v>
      </c>
      <c r="B24" s="2" t="s">
        <v>14</v>
      </c>
      <c r="C24" s="21" t="s">
        <v>15</v>
      </c>
      <c r="D24" s="22" t="s">
        <v>43</v>
      </c>
      <c r="E24" s="2" t="s">
        <v>44</v>
      </c>
      <c r="F24" s="45" t="s">
        <v>18</v>
      </c>
      <c r="G24" s="23">
        <v>9.5</v>
      </c>
      <c r="H24" s="1">
        <v>200</v>
      </c>
      <c r="I24" s="54" t="s">
        <v>65</v>
      </c>
      <c r="J24" s="59">
        <v>0</v>
      </c>
      <c r="L24" s="16">
        <v>9.5</v>
      </c>
      <c r="M24" t="s">
        <v>44</v>
      </c>
      <c r="N24" t="s">
        <v>45</v>
      </c>
    </row>
    <row r="25" spans="1:14" ht="13.8" x14ac:dyDescent="0.25">
      <c r="A25" s="21" t="str">
        <f t="shared" si="0"/>
        <v>kan200tapijt</v>
      </c>
      <c r="B25" s="2" t="s">
        <v>14</v>
      </c>
      <c r="C25" s="21" t="s">
        <v>15</v>
      </c>
      <c r="D25" s="22" t="s">
        <v>43</v>
      </c>
      <c r="E25" s="2" t="s">
        <v>44</v>
      </c>
      <c r="F25" s="45" t="s">
        <v>18</v>
      </c>
      <c r="G25" s="23">
        <v>9.5</v>
      </c>
      <c r="H25" s="1">
        <v>200</v>
      </c>
      <c r="I25" s="54" t="s">
        <v>66</v>
      </c>
      <c r="J25" s="59">
        <v>0</v>
      </c>
      <c r="L25" s="16">
        <v>9.5</v>
      </c>
      <c r="M25" t="s">
        <v>44</v>
      </c>
      <c r="N25" t="s">
        <v>45</v>
      </c>
    </row>
    <row r="26" spans="1:14" ht="13.8" x14ac:dyDescent="0.25">
      <c r="A26" s="21" t="str">
        <f t="shared" si="0"/>
        <v>prk200lino</v>
      </c>
      <c r="B26" s="2" t="s">
        <v>14</v>
      </c>
      <c r="C26" s="21" t="s">
        <v>15</v>
      </c>
      <c r="D26" s="22" t="s">
        <v>61</v>
      </c>
      <c r="E26" s="2" t="s">
        <v>62</v>
      </c>
      <c r="F26" s="45" t="s">
        <v>63</v>
      </c>
      <c r="G26" s="23">
        <v>75</v>
      </c>
      <c r="H26" s="1">
        <v>200</v>
      </c>
      <c r="I26" s="54">
        <v>10</v>
      </c>
      <c r="J26" s="59">
        <v>0</v>
      </c>
      <c r="L26" s="16">
        <v>75</v>
      </c>
      <c r="M26" t="s">
        <v>62</v>
      </c>
      <c r="N26" t="s">
        <v>64</v>
      </c>
    </row>
    <row r="27" spans="1:14" ht="13.8" x14ac:dyDescent="0.25">
      <c r="A27" s="21" t="str">
        <f t="shared" si="0"/>
        <v>prk200lino</v>
      </c>
      <c r="B27" s="2" t="s">
        <v>14</v>
      </c>
      <c r="C27" s="21" t="s">
        <v>15</v>
      </c>
      <c r="D27" s="22" t="s">
        <v>61</v>
      </c>
      <c r="E27" s="2" t="s">
        <v>62</v>
      </c>
      <c r="F27" s="45" t="s">
        <v>63</v>
      </c>
      <c r="G27" s="23">
        <v>75</v>
      </c>
      <c r="H27" s="1">
        <v>200</v>
      </c>
      <c r="I27" s="54">
        <v>11</v>
      </c>
      <c r="J27" s="59">
        <v>0</v>
      </c>
      <c r="L27" s="16">
        <v>75</v>
      </c>
      <c r="M27" t="s">
        <v>62</v>
      </c>
      <c r="N27" t="s">
        <v>64</v>
      </c>
    </row>
    <row r="28" spans="1:14" ht="13.8" x14ac:dyDescent="0.25">
      <c r="A28" s="21" t="str">
        <f t="shared" si="0"/>
        <v>gan200pvc</v>
      </c>
      <c r="B28" s="2" t="s">
        <v>14</v>
      </c>
      <c r="C28" s="21" t="s">
        <v>15</v>
      </c>
      <c r="D28" s="22" t="s">
        <v>31</v>
      </c>
      <c r="E28" s="2" t="s">
        <v>32</v>
      </c>
      <c r="F28" s="45" t="s">
        <v>29</v>
      </c>
      <c r="G28" s="23">
        <v>147</v>
      </c>
      <c r="H28" s="1">
        <v>200</v>
      </c>
      <c r="I28" s="55" t="s">
        <v>57</v>
      </c>
      <c r="J28" s="60">
        <v>0</v>
      </c>
      <c r="L28" s="16">
        <v>147</v>
      </c>
      <c r="M28" t="s">
        <v>32</v>
      </c>
      <c r="N28" t="s">
        <v>37</v>
      </c>
    </row>
    <row r="29" spans="1:14" ht="13.8" x14ac:dyDescent="0.25">
      <c r="A29" s="21" t="str">
        <f t="shared" si="0"/>
        <v>gan200pvc</v>
      </c>
      <c r="B29" s="2" t="s">
        <v>14</v>
      </c>
      <c r="C29" s="21" t="s">
        <v>15</v>
      </c>
      <c r="D29" s="22" t="s">
        <v>31</v>
      </c>
      <c r="E29" s="2" t="s">
        <v>32</v>
      </c>
      <c r="F29" s="45" t="s">
        <v>29</v>
      </c>
      <c r="G29" s="23">
        <v>58</v>
      </c>
      <c r="H29" s="1">
        <v>200</v>
      </c>
      <c r="I29" s="55" t="s">
        <v>57</v>
      </c>
      <c r="J29" s="60">
        <v>0</v>
      </c>
      <c r="L29" s="16">
        <v>58</v>
      </c>
      <c r="M29" t="s">
        <v>32</v>
      </c>
      <c r="N29" t="s">
        <v>37</v>
      </c>
    </row>
    <row r="30" spans="1:14" ht="13.8" x14ac:dyDescent="0.25">
      <c r="A30" s="21" t="str">
        <f t="shared" si="0"/>
        <v>prk200parket</v>
      </c>
      <c r="B30" s="2" t="s">
        <v>14</v>
      </c>
      <c r="C30" s="21" t="s">
        <v>15</v>
      </c>
      <c r="D30" s="22" t="s">
        <v>61</v>
      </c>
      <c r="E30" s="2" t="s">
        <v>62</v>
      </c>
      <c r="F30" s="45" t="s">
        <v>67</v>
      </c>
      <c r="G30" s="23">
        <v>121</v>
      </c>
      <c r="H30" s="1">
        <v>200</v>
      </c>
      <c r="I30" s="54">
        <v>36</v>
      </c>
      <c r="J30" s="59">
        <v>0</v>
      </c>
      <c r="L30" s="16">
        <v>121</v>
      </c>
      <c r="M30" t="s">
        <v>62</v>
      </c>
      <c r="N30" t="s">
        <v>68</v>
      </c>
    </row>
    <row r="31" spans="1:14" ht="13.8" x14ac:dyDescent="0.25">
      <c r="A31" s="21" t="str">
        <f t="shared" si="0"/>
        <v>prk200parket</v>
      </c>
      <c r="B31" s="2" t="s">
        <v>14</v>
      </c>
      <c r="C31" s="21" t="s">
        <v>15</v>
      </c>
      <c r="D31" s="22" t="s">
        <v>61</v>
      </c>
      <c r="E31" s="2" t="s">
        <v>62</v>
      </c>
      <c r="F31" s="45" t="s">
        <v>67</v>
      </c>
      <c r="G31" s="23">
        <v>121</v>
      </c>
      <c r="H31" s="1">
        <v>200</v>
      </c>
      <c r="I31" s="54">
        <v>35</v>
      </c>
      <c r="J31" s="59">
        <v>0</v>
      </c>
      <c r="L31" s="16">
        <v>121</v>
      </c>
      <c r="M31" t="s">
        <v>62</v>
      </c>
      <c r="N31" t="s">
        <v>68</v>
      </c>
    </row>
    <row r="32" spans="1:14" ht="13.8" x14ac:dyDescent="0.25">
      <c r="A32" s="21" t="str">
        <f t="shared" si="0"/>
        <v>prk200lino</v>
      </c>
      <c r="B32" s="2" t="s">
        <v>14</v>
      </c>
      <c r="C32" s="21" t="s">
        <v>15</v>
      </c>
      <c r="D32" s="22" t="s">
        <v>61</v>
      </c>
      <c r="E32" s="2" t="s">
        <v>62</v>
      </c>
      <c r="F32" s="45" t="s">
        <v>63</v>
      </c>
      <c r="G32" s="23">
        <v>132</v>
      </c>
      <c r="H32" s="1">
        <v>200</v>
      </c>
      <c r="I32" s="54">
        <v>34</v>
      </c>
      <c r="J32" s="59">
        <v>0</v>
      </c>
      <c r="L32" s="16">
        <v>132</v>
      </c>
      <c r="M32" t="s">
        <v>62</v>
      </c>
      <c r="N32" t="s">
        <v>64</v>
      </c>
    </row>
    <row r="33" spans="1:14" ht="13.8" x14ac:dyDescent="0.25">
      <c r="A33" s="21" t="str">
        <f t="shared" si="0"/>
        <v>prk200lino</v>
      </c>
      <c r="B33" s="2" t="s">
        <v>14</v>
      </c>
      <c r="C33" s="21" t="s">
        <v>15</v>
      </c>
      <c r="D33" s="22" t="s">
        <v>61</v>
      </c>
      <c r="E33" s="2" t="s">
        <v>62</v>
      </c>
      <c r="F33" s="45" t="s">
        <v>63</v>
      </c>
      <c r="G33" s="23">
        <v>102</v>
      </c>
      <c r="H33" s="1">
        <v>200</v>
      </c>
      <c r="I33" s="54">
        <v>33</v>
      </c>
      <c r="J33" s="59">
        <v>0</v>
      </c>
      <c r="L33" s="16">
        <v>102</v>
      </c>
      <c r="M33" t="s">
        <v>62</v>
      </c>
      <c r="N33" t="s">
        <v>64</v>
      </c>
    </row>
    <row r="34" spans="1:14" ht="13.8" x14ac:dyDescent="0.25">
      <c r="A34" s="21" t="str">
        <f t="shared" si="0"/>
        <v>prk200lino</v>
      </c>
      <c r="B34" s="2" t="s">
        <v>14</v>
      </c>
      <c r="C34" s="21" t="s">
        <v>15</v>
      </c>
      <c r="D34" s="22" t="s">
        <v>61</v>
      </c>
      <c r="E34" s="2" t="s">
        <v>62</v>
      </c>
      <c r="F34" s="45" t="s">
        <v>63</v>
      </c>
      <c r="G34" s="23">
        <v>142</v>
      </c>
      <c r="H34" s="1">
        <v>200</v>
      </c>
      <c r="I34" s="54">
        <v>32</v>
      </c>
      <c r="J34" s="59">
        <v>0</v>
      </c>
      <c r="L34" s="16">
        <v>142</v>
      </c>
      <c r="M34" t="s">
        <v>62</v>
      </c>
      <c r="N34" t="s">
        <v>64</v>
      </c>
    </row>
    <row r="35" spans="1:14" ht="13.8" x14ac:dyDescent="0.25">
      <c r="A35" s="21" t="str">
        <f t="shared" si="0"/>
        <v>kan200tapijt</v>
      </c>
      <c r="B35" s="2" t="s">
        <v>14</v>
      </c>
      <c r="C35" s="21" t="s">
        <v>15</v>
      </c>
      <c r="D35" s="22" t="s">
        <v>43</v>
      </c>
      <c r="E35" s="47" t="s">
        <v>69</v>
      </c>
      <c r="F35" s="45" t="s">
        <v>18</v>
      </c>
      <c r="G35" s="23">
        <v>21</v>
      </c>
      <c r="H35" s="1">
        <v>200</v>
      </c>
      <c r="I35" s="55">
        <v>5</v>
      </c>
      <c r="J35" s="60">
        <v>0</v>
      </c>
      <c r="L35" s="16">
        <v>21</v>
      </c>
      <c r="M35" t="s">
        <v>44</v>
      </c>
      <c r="N35" t="s">
        <v>45</v>
      </c>
    </row>
    <row r="36" spans="1:14" ht="13.8" x14ac:dyDescent="0.25">
      <c r="A36" s="21" t="str">
        <f t="shared" si="0"/>
        <v>les200lino</v>
      </c>
      <c r="B36" s="2" t="s">
        <v>14</v>
      </c>
      <c r="C36" s="21" t="s">
        <v>15</v>
      </c>
      <c r="D36" s="22" t="s">
        <v>27</v>
      </c>
      <c r="E36" s="2" t="s">
        <v>70</v>
      </c>
      <c r="F36" s="45" t="s">
        <v>63</v>
      </c>
      <c r="G36" s="23">
        <v>56</v>
      </c>
      <c r="H36" s="1">
        <v>200</v>
      </c>
      <c r="I36" s="54">
        <v>3</v>
      </c>
      <c r="J36" s="59">
        <v>0</v>
      </c>
      <c r="L36" s="16">
        <v>56</v>
      </c>
      <c r="M36" t="s">
        <v>70</v>
      </c>
      <c r="N36" t="s">
        <v>71</v>
      </c>
    </row>
    <row r="37" spans="1:14" ht="13.8" x14ac:dyDescent="0.25">
      <c r="A37" s="21" t="str">
        <f t="shared" si="0"/>
        <v>les200lino</v>
      </c>
      <c r="B37" s="2" t="s">
        <v>14</v>
      </c>
      <c r="C37" s="21" t="s">
        <v>15</v>
      </c>
      <c r="D37" s="22" t="s">
        <v>27</v>
      </c>
      <c r="E37" s="2" t="s">
        <v>70</v>
      </c>
      <c r="F37" s="45" t="s">
        <v>63</v>
      </c>
      <c r="G37" s="23">
        <v>56</v>
      </c>
      <c r="H37" s="1">
        <v>200</v>
      </c>
      <c r="I37" s="54">
        <v>4</v>
      </c>
      <c r="J37" s="59">
        <v>0</v>
      </c>
      <c r="L37" s="16">
        <v>56</v>
      </c>
      <c r="M37" t="s">
        <v>70</v>
      </c>
      <c r="N37" t="s">
        <v>71</v>
      </c>
    </row>
    <row r="38" spans="1:14" ht="13.8" x14ac:dyDescent="0.25">
      <c r="A38" s="21" t="str">
        <f t="shared" si="0"/>
        <v>kan200lino</v>
      </c>
      <c r="B38" s="2" t="s">
        <v>14</v>
      </c>
      <c r="C38" s="21" t="s">
        <v>15</v>
      </c>
      <c r="D38" s="22" t="s">
        <v>43</v>
      </c>
      <c r="E38" s="2" t="s">
        <v>72</v>
      </c>
      <c r="F38" s="45" t="s">
        <v>63</v>
      </c>
      <c r="G38" s="23">
        <v>112</v>
      </c>
      <c r="H38" s="1">
        <v>200</v>
      </c>
      <c r="I38" s="54">
        <v>1</v>
      </c>
      <c r="J38" s="59">
        <v>0</v>
      </c>
      <c r="L38" s="16">
        <v>112</v>
      </c>
      <c r="M38" t="s">
        <v>72</v>
      </c>
      <c r="N38" t="s">
        <v>73</v>
      </c>
    </row>
    <row r="39" spans="1:14" ht="13.8" x14ac:dyDescent="0.25">
      <c r="A39" s="21" t="str">
        <f t="shared" si="0"/>
        <v>toi200hard</v>
      </c>
      <c r="B39" s="2" t="s">
        <v>14</v>
      </c>
      <c r="C39" s="21" t="s">
        <v>15</v>
      </c>
      <c r="D39" s="22" t="s">
        <v>46</v>
      </c>
      <c r="E39" s="2" t="s">
        <v>47</v>
      </c>
      <c r="F39" s="45" t="s">
        <v>48</v>
      </c>
      <c r="G39" s="33">
        <v>14.5</v>
      </c>
      <c r="H39" s="1">
        <v>200</v>
      </c>
      <c r="I39" s="55" t="s">
        <v>74</v>
      </c>
      <c r="J39" s="60">
        <v>0</v>
      </c>
      <c r="L39" s="16">
        <v>14.5</v>
      </c>
      <c r="M39" t="s">
        <v>47</v>
      </c>
      <c r="N39" t="s">
        <v>50</v>
      </c>
    </row>
    <row r="40" spans="1:14" ht="13.8" x14ac:dyDescent="0.25">
      <c r="A40" s="21" t="str">
        <f t="shared" si="0"/>
        <v>toi200hard</v>
      </c>
      <c r="B40" s="2" t="s">
        <v>14</v>
      </c>
      <c r="C40" s="21" t="s">
        <v>15</v>
      </c>
      <c r="D40" s="22" t="s">
        <v>46</v>
      </c>
      <c r="E40" s="2" t="s">
        <v>47</v>
      </c>
      <c r="F40" s="45" t="s">
        <v>48</v>
      </c>
      <c r="G40" s="33">
        <v>22</v>
      </c>
      <c r="H40" s="1">
        <v>200</v>
      </c>
      <c r="I40" s="55" t="s">
        <v>74</v>
      </c>
      <c r="J40" s="60">
        <v>0</v>
      </c>
      <c r="L40" s="16">
        <v>22</v>
      </c>
      <c r="M40" t="s">
        <v>47</v>
      </c>
      <c r="N40" t="s">
        <v>50</v>
      </c>
    </row>
    <row r="41" spans="1:14" ht="13.8" x14ac:dyDescent="0.25">
      <c r="A41" s="21" t="str">
        <f t="shared" si="0"/>
        <v>tra200hard</v>
      </c>
      <c r="B41" s="2" t="s">
        <v>14</v>
      </c>
      <c r="C41" s="21" t="s">
        <v>15</v>
      </c>
      <c r="D41" s="22" t="s">
        <v>58</v>
      </c>
      <c r="E41" s="2" t="s">
        <v>59</v>
      </c>
      <c r="F41" s="45" t="s">
        <v>48</v>
      </c>
      <c r="G41" s="23">
        <v>120</v>
      </c>
      <c r="H41" s="1">
        <v>200</v>
      </c>
      <c r="I41" s="55" t="s">
        <v>75</v>
      </c>
      <c r="J41" s="60">
        <v>0</v>
      </c>
      <c r="L41" s="16">
        <v>120</v>
      </c>
      <c r="M41" t="s">
        <v>59</v>
      </c>
      <c r="N41" t="s">
        <v>60</v>
      </c>
    </row>
    <row r="42" spans="1:14" ht="13.8" x14ac:dyDescent="0.25">
      <c r="A42" s="21" t="str">
        <f t="shared" ref="A42:A74" si="1">CONCATENATE(D42,H42,F42)</f>
        <v>gan200lino</v>
      </c>
      <c r="B42" s="2" t="s">
        <v>14</v>
      </c>
      <c r="C42" s="21" t="s">
        <v>15</v>
      </c>
      <c r="D42" s="22" t="s">
        <v>31</v>
      </c>
      <c r="E42" s="2" t="s">
        <v>32</v>
      </c>
      <c r="F42" s="45" t="s">
        <v>63</v>
      </c>
      <c r="G42" s="23">
        <v>25</v>
      </c>
      <c r="H42" s="1">
        <v>200</v>
      </c>
      <c r="I42" s="55" t="s">
        <v>33</v>
      </c>
      <c r="J42" s="60">
        <v>0</v>
      </c>
      <c r="L42" s="16">
        <v>25</v>
      </c>
      <c r="M42" t="s">
        <v>32</v>
      </c>
      <c r="N42" t="s">
        <v>37</v>
      </c>
    </row>
    <row r="43" spans="1:14" ht="13.8" x14ac:dyDescent="0.25">
      <c r="A43" s="21" t="str">
        <f t="shared" si="1"/>
        <v>toi200hard</v>
      </c>
      <c r="B43" s="2" t="s">
        <v>14</v>
      </c>
      <c r="C43" s="21" t="s">
        <v>15</v>
      </c>
      <c r="D43" s="22" t="s">
        <v>46</v>
      </c>
      <c r="E43" s="2" t="s">
        <v>47</v>
      </c>
      <c r="F43" s="45" t="s">
        <v>48</v>
      </c>
      <c r="G43" s="33">
        <v>4</v>
      </c>
      <c r="H43" s="1">
        <v>200</v>
      </c>
      <c r="I43" s="55" t="s">
        <v>76</v>
      </c>
      <c r="J43" s="60">
        <v>0</v>
      </c>
      <c r="L43" s="16">
        <v>4</v>
      </c>
      <c r="M43" t="s">
        <v>47</v>
      </c>
      <c r="N43" t="s">
        <v>50</v>
      </c>
    </row>
    <row r="44" spans="1:14" ht="13.8" x14ac:dyDescent="0.25">
      <c r="A44" s="21" t="str">
        <f t="shared" si="1"/>
        <v>toi200hard</v>
      </c>
      <c r="B44" s="2" t="s">
        <v>14</v>
      </c>
      <c r="C44" s="21" t="s">
        <v>15</v>
      </c>
      <c r="D44" s="22" t="s">
        <v>46</v>
      </c>
      <c r="E44" s="2" t="s">
        <v>47</v>
      </c>
      <c r="F44" s="45" t="s">
        <v>48</v>
      </c>
      <c r="G44" s="33">
        <v>16</v>
      </c>
      <c r="H44" s="1">
        <v>200</v>
      </c>
      <c r="I44" s="55" t="s">
        <v>76</v>
      </c>
      <c r="J44" s="60">
        <v>0</v>
      </c>
      <c r="L44" s="16">
        <v>12</v>
      </c>
      <c r="M44" t="s">
        <v>47</v>
      </c>
      <c r="N44" t="s">
        <v>50</v>
      </c>
    </row>
    <row r="45" spans="1:14" ht="13.8" x14ac:dyDescent="0.25">
      <c r="A45" s="21" t="str">
        <f t="shared" si="1"/>
        <v>toi200hard</v>
      </c>
      <c r="B45" s="2" t="s">
        <v>14</v>
      </c>
      <c r="C45" s="21" t="s">
        <v>15</v>
      </c>
      <c r="D45" s="22" t="s">
        <v>46</v>
      </c>
      <c r="E45" s="2" t="s">
        <v>47</v>
      </c>
      <c r="F45" s="45" t="s">
        <v>48</v>
      </c>
      <c r="G45" s="33">
        <v>4</v>
      </c>
      <c r="H45" s="1">
        <v>200</v>
      </c>
      <c r="I45" s="55" t="s">
        <v>76</v>
      </c>
      <c r="J45" s="60">
        <v>0</v>
      </c>
      <c r="L45" s="16">
        <v>4</v>
      </c>
      <c r="M45" t="s">
        <v>47</v>
      </c>
      <c r="N45" t="s">
        <v>50</v>
      </c>
    </row>
    <row r="46" spans="1:14" ht="13.8" x14ac:dyDescent="0.25">
      <c r="A46" s="21" t="str">
        <f t="shared" si="1"/>
        <v>mag0</v>
      </c>
      <c r="B46" s="2" t="s">
        <v>14</v>
      </c>
      <c r="C46" s="21" t="s">
        <v>15</v>
      </c>
      <c r="D46" s="22" t="s">
        <v>77</v>
      </c>
      <c r="E46" s="2"/>
      <c r="F46" s="45"/>
      <c r="G46" s="23">
        <v>0</v>
      </c>
      <c r="H46" s="1">
        <v>0</v>
      </c>
      <c r="I46" s="55"/>
      <c r="J46" s="60">
        <v>0</v>
      </c>
      <c r="L46" s="16">
        <v>4</v>
      </c>
      <c r="M46" t="s">
        <v>78</v>
      </c>
      <c r="N46" t="s">
        <v>79</v>
      </c>
    </row>
    <row r="47" spans="1:14" ht="13.8" x14ac:dyDescent="0.25">
      <c r="A47" s="21" t="str">
        <f t="shared" si="1"/>
        <v>ent200tapijt</v>
      </c>
      <c r="B47" s="2" t="s">
        <v>14</v>
      </c>
      <c r="C47" s="21" t="s">
        <v>15</v>
      </c>
      <c r="D47" s="22" t="s">
        <v>16</v>
      </c>
      <c r="E47" s="2" t="s">
        <v>17</v>
      </c>
      <c r="F47" s="45" t="s">
        <v>18</v>
      </c>
      <c r="G47" s="23">
        <v>20</v>
      </c>
      <c r="H47" s="1">
        <v>200</v>
      </c>
      <c r="I47" s="55" t="s">
        <v>80</v>
      </c>
      <c r="J47" s="60">
        <v>0</v>
      </c>
      <c r="L47" s="16">
        <v>20</v>
      </c>
      <c r="M47" t="s">
        <v>17</v>
      </c>
      <c r="N47" t="s">
        <v>26</v>
      </c>
    </row>
    <row r="48" spans="1:14" ht="13.8" x14ac:dyDescent="0.25">
      <c r="A48" s="21" t="str">
        <f t="shared" si="1"/>
        <v>tra200hard</v>
      </c>
      <c r="B48" s="2" t="s">
        <v>14</v>
      </c>
      <c r="C48" s="21" t="s">
        <v>15</v>
      </c>
      <c r="D48" s="22" t="s">
        <v>58</v>
      </c>
      <c r="E48" s="2" t="s">
        <v>59</v>
      </c>
      <c r="F48" s="45" t="s">
        <v>48</v>
      </c>
      <c r="G48" s="23">
        <v>108</v>
      </c>
      <c r="H48" s="1">
        <v>200</v>
      </c>
      <c r="I48" s="55" t="s">
        <v>81</v>
      </c>
      <c r="J48" s="60">
        <v>0</v>
      </c>
      <c r="L48" s="16">
        <v>108</v>
      </c>
      <c r="M48" t="s">
        <v>59</v>
      </c>
      <c r="N48" t="s">
        <v>60</v>
      </c>
    </row>
    <row r="49" spans="1:14" ht="13.8" x14ac:dyDescent="0.25">
      <c r="A49" s="21" t="str">
        <f t="shared" si="1"/>
        <v>gan200lino</v>
      </c>
      <c r="B49" s="2" t="s">
        <v>14</v>
      </c>
      <c r="C49" s="21" t="s">
        <v>15</v>
      </c>
      <c r="D49" s="22" t="s">
        <v>31</v>
      </c>
      <c r="E49" s="2" t="s">
        <v>32</v>
      </c>
      <c r="F49" s="45" t="s">
        <v>63</v>
      </c>
      <c r="G49" s="23">
        <v>24.5</v>
      </c>
      <c r="H49" s="1">
        <v>200</v>
      </c>
      <c r="I49" s="55" t="s">
        <v>82</v>
      </c>
      <c r="J49" s="60">
        <v>1</v>
      </c>
      <c r="L49" s="16">
        <v>24.5</v>
      </c>
      <c r="M49" t="s">
        <v>32</v>
      </c>
      <c r="N49" t="s">
        <v>37</v>
      </c>
    </row>
    <row r="50" spans="1:14" ht="13.8" x14ac:dyDescent="0.25">
      <c r="A50" s="21" t="str">
        <f t="shared" si="1"/>
        <v>gan200lino</v>
      </c>
      <c r="B50" s="2" t="s">
        <v>14</v>
      </c>
      <c r="C50" s="21" t="s">
        <v>15</v>
      </c>
      <c r="D50" s="22" t="s">
        <v>31</v>
      </c>
      <c r="E50" s="2" t="s">
        <v>32</v>
      </c>
      <c r="F50" s="45" t="s">
        <v>63</v>
      </c>
      <c r="G50" s="23">
        <v>32</v>
      </c>
      <c r="H50" s="1">
        <v>200</v>
      </c>
      <c r="I50" s="55" t="s">
        <v>33</v>
      </c>
      <c r="J50" s="60">
        <v>1</v>
      </c>
      <c r="L50" s="16">
        <v>32</v>
      </c>
      <c r="M50" t="s">
        <v>32</v>
      </c>
      <c r="N50" t="s">
        <v>83</v>
      </c>
    </row>
    <row r="51" spans="1:14" ht="13.8" x14ac:dyDescent="0.25">
      <c r="A51" s="21" t="str">
        <f t="shared" si="1"/>
        <v>kan200tapijt</v>
      </c>
      <c r="B51" s="2" t="s">
        <v>14</v>
      </c>
      <c r="C51" s="21" t="s">
        <v>15</v>
      </c>
      <c r="D51" s="22" t="s">
        <v>43</v>
      </c>
      <c r="E51" s="2" t="s">
        <v>44</v>
      </c>
      <c r="F51" s="45" t="s">
        <v>18</v>
      </c>
      <c r="G51" s="23">
        <v>17.5</v>
      </c>
      <c r="H51" s="1">
        <v>200</v>
      </c>
      <c r="I51" s="55" t="s">
        <v>84</v>
      </c>
      <c r="J51" s="60">
        <v>1</v>
      </c>
      <c r="L51" s="16">
        <v>17.5</v>
      </c>
      <c r="M51" t="s">
        <v>44</v>
      </c>
      <c r="N51" t="s">
        <v>45</v>
      </c>
    </row>
    <row r="52" spans="1:14" ht="13.8" x14ac:dyDescent="0.25">
      <c r="A52" s="21" t="str">
        <f t="shared" si="1"/>
        <v>kan200tapijt</v>
      </c>
      <c r="B52" s="2" t="s">
        <v>14</v>
      </c>
      <c r="C52" s="21" t="s">
        <v>15</v>
      </c>
      <c r="D52" s="22" t="s">
        <v>43</v>
      </c>
      <c r="E52" s="2" t="s">
        <v>44</v>
      </c>
      <c r="F52" s="45" t="s">
        <v>18</v>
      </c>
      <c r="G52" s="23">
        <v>30</v>
      </c>
      <c r="H52" s="1">
        <v>200</v>
      </c>
      <c r="I52" s="55">
        <v>115</v>
      </c>
      <c r="J52" s="60">
        <v>1</v>
      </c>
      <c r="L52" s="16">
        <v>30</v>
      </c>
      <c r="M52" t="s">
        <v>44</v>
      </c>
      <c r="N52" t="s">
        <v>45</v>
      </c>
    </row>
    <row r="53" spans="1:14" s="25" customFormat="1" ht="13.8" x14ac:dyDescent="0.25">
      <c r="A53" s="21" t="str">
        <f t="shared" si="1"/>
        <v>kan200tapijt</v>
      </c>
      <c r="B53" s="2" t="s">
        <v>14</v>
      </c>
      <c r="C53" s="21" t="s">
        <v>15</v>
      </c>
      <c r="D53" s="22" t="s">
        <v>43</v>
      </c>
      <c r="E53" s="2" t="s">
        <v>44</v>
      </c>
      <c r="F53" s="45" t="s">
        <v>18</v>
      </c>
      <c r="G53" s="23">
        <v>17.5</v>
      </c>
      <c r="H53" s="1">
        <v>200</v>
      </c>
      <c r="I53" s="55">
        <v>116</v>
      </c>
      <c r="J53" s="60">
        <v>1</v>
      </c>
      <c r="K53"/>
      <c r="L53" s="16">
        <v>17.5</v>
      </c>
      <c r="M53" t="s">
        <v>44</v>
      </c>
      <c r="N53" t="s">
        <v>45</v>
      </c>
    </row>
    <row r="54" spans="1:14" ht="13.8" x14ac:dyDescent="0.25">
      <c r="A54" s="21" t="str">
        <f t="shared" si="1"/>
        <v>kan200tapijt</v>
      </c>
      <c r="B54" s="2" t="s">
        <v>14</v>
      </c>
      <c r="C54" s="21" t="s">
        <v>15</v>
      </c>
      <c r="D54" s="21" t="s">
        <v>43</v>
      </c>
      <c r="E54" s="2" t="s">
        <v>44</v>
      </c>
      <c r="F54" s="45" t="s">
        <v>18</v>
      </c>
      <c r="G54" s="23">
        <v>10</v>
      </c>
      <c r="H54" s="1">
        <v>200</v>
      </c>
      <c r="I54" s="55" t="s">
        <v>85</v>
      </c>
      <c r="J54" s="60">
        <v>1</v>
      </c>
      <c r="L54" s="16">
        <v>10</v>
      </c>
      <c r="M54" t="s">
        <v>44</v>
      </c>
      <c r="N54" t="s">
        <v>45</v>
      </c>
    </row>
    <row r="55" spans="1:14" ht="13.8" x14ac:dyDescent="0.25">
      <c r="A55" s="50" t="str">
        <f t="shared" si="1"/>
        <v>kan200tapijt</v>
      </c>
      <c r="B55" s="47" t="s">
        <v>14</v>
      </c>
      <c r="C55" s="50" t="s">
        <v>15</v>
      </c>
      <c r="D55" s="50" t="s">
        <v>43</v>
      </c>
      <c r="E55" s="47" t="s">
        <v>86</v>
      </c>
      <c r="F55" s="45" t="s">
        <v>18</v>
      </c>
      <c r="G55" s="51">
        <v>20</v>
      </c>
      <c r="H55" s="42">
        <v>200</v>
      </c>
      <c r="I55" s="55">
        <v>17</v>
      </c>
      <c r="J55" s="60">
        <v>1</v>
      </c>
      <c r="L55" s="16"/>
    </row>
    <row r="56" spans="1:14" ht="13.8" x14ac:dyDescent="0.25">
      <c r="A56" s="21" t="str">
        <f t="shared" si="1"/>
        <v>tra200hard</v>
      </c>
      <c r="B56" s="2" t="s">
        <v>14</v>
      </c>
      <c r="C56" s="21" t="s">
        <v>15</v>
      </c>
      <c r="D56" s="21" t="s">
        <v>58</v>
      </c>
      <c r="E56" s="2" t="s">
        <v>59</v>
      </c>
      <c r="F56" s="45" t="s">
        <v>48</v>
      </c>
      <c r="G56" s="23">
        <v>90</v>
      </c>
      <c r="H56" s="1">
        <v>200</v>
      </c>
      <c r="I56" s="55" t="s">
        <v>87</v>
      </c>
      <c r="J56" s="60">
        <v>1</v>
      </c>
      <c r="L56" s="16">
        <v>90</v>
      </c>
      <c r="M56" t="s">
        <v>59</v>
      </c>
      <c r="N56" t="s">
        <v>60</v>
      </c>
    </row>
    <row r="57" spans="1:14" ht="13.8" x14ac:dyDescent="0.25">
      <c r="A57" s="21" t="str">
        <f t="shared" si="1"/>
        <v>keu200hard</v>
      </c>
      <c r="B57" s="2" t="s">
        <v>14</v>
      </c>
      <c r="C57" s="21" t="s">
        <v>15</v>
      </c>
      <c r="D57" s="21" t="s">
        <v>88</v>
      </c>
      <c r="E57" s="2" t="s">
        <v>89</v>
      </c>
      <c r="F57" s="45" t="s">
        <v>48</v>
      </c>
      <c r="G57" s="23">
        <v>16</v>
      </c>
      <c r="H57" s="1">
        <v>200</v>
      </c>
      <c r="I57" s="55">
        <v>114</v>
      </c>
      <c r="J57" s="60">
        <v>1</v>
      </c>
      <c r="L57" s="16">
        <v>16</v>
      </c>
      <c r="M57" t="s">
        <v>89</v>
      </c>
      <c r="N57" t="s">
        <v>90</v>
      </c>
    </row>
    <row r="58" spans="1:14" ht="13.8" x14ac:dyDescent="0.25">
      <c r="A58" s="21" t="str">
        <f t="shared" si="1"/>
        <v>prk200lino</v>
      </c>
      <c r="B58" s="2" t="s">
        <v>14</v>
      </c>
      <c r="C58" s="21" t="s">
        <v>15</v>
      </c>
      <c r="D58" s="21" t="s">
        <v>61</v>
      </c>
      <c r="E58" s="2" t="s">
        <v>62</v>
      </c>
      <c r="F58" s="45" t="s">
        <v>63</v>
      </c>
      <c r="G58" s="23">
        <v>60</v>
      </c>
      <c r="H58" s="1">
        <v>200</v>
      </c>
      <c r="I58" s="55">
        <v>124</v>
      </c>
      <c r="J58" s="60">
        <v>1</v>
      </c>
      <c r="L58" s="16">
        <v>60</v>
      </c>
      <c r="M58" t="s">
        <v>62</v>
      </c>
      <c r="N58" t="s">
        <v>91</v>
      </c>
    </row>
    <row r="59" spans="1:14" ht="13.8" x14ac:dyDescent="0.25">
      <c r="A59" s="21" t="str">
        <f t="shared" si="1"/>
        <v>prk200lino</v>
      </c>
      <c r="B59" s="2" t="s">
        <v>14</v>
      </c>
      <c r="C59" s="21" t="s">
        <v>15</v>
      </c>
      <c r="D59" s="21" t="s">
        <v>61</v>
      </c>
      <c r="E59" s="2" t="s">
        <v>62</v>
      </c>
      <c r="F59" s="45" t="s">
        <v>63</v>
      </c>
      <c r="G59" s="23">
        <v>108</v>
      </c>
      <c r="H59" s="1">
        <v>200</v>
      </c>
      <c r="I59" s="55">
        <v>125</v>
      </c>
      <c r="J59" s="60">
        <v>1</v>
      </c>
      <c r="L59" s="16">
        <v>108</v>
      </c>
      <c r="M59" t="s">
        <v>62</v>
      </c>
      <c r="N59" t="s">
        <v>64</v>
      </c>
    </row>
    <row r="60" spans="1:14" ht="13.8" x14ac:dyDescent="0.25">
      <c r="A60" s="30" t="str">
        <f t="shared" si="1"/>
        <v>gymsportvloer</v>
      </c>
      <c r="B60" s="31" t="s">
        <v>14</v>
      </c>
      <c r="C60" s="21" t="s">
        <v>15</v>
      </c>
      <c r="D60" s="21" t="s">
        <v>92</v>
      </c>
      <c r="E60" s="2" t="s">
        <v>93</v>
      </c>
      <c r="F60" s="45" t="s">
        <v>94</v>
      </c>
      <c r="G60" s="23">
        <v>520</v>
      </c>
      <c r="H60" s="42"/>
      <c r="I60" s="54">
        <v>132</v>
      </c>
      <c r="J60" s="59">
        <v>1</v>
      </c>
      <c r="K60">
        <v>520</v>
      </c>
      <c r="L60" s="16">
        <v>520</v>
      </c>
      <c r="M60" t="s">
        <v>93</v>
      </c>
      <c r="N60" t="s">
        <v>95</v>
      </c>
    </row>
    <row r="61" spans="1:14" ht="13.8" x14ac:dyDescent="0.25">
      <c r="A61" s="30" t="str">
        <f t="shared" si="1"/>
        <v>gymsport vlloer</v>
      </c>
      <c r="B61" s="31" t="s">
        <v>14</v>
      </c>
      <c r="C61" s="21" t="s">
        <v>15</v>
      </c>
      <c r="D61" s="21" t="s">
        <v>92</v>
      </c>
      <c r="E61" s="2" t="s">
        <v>93</v>
      </c>
      <c r="F61" s="45" t="s">
        <v>96</v>
      </c>
      <c r="G61" s="23">
        <v>520</v>
      </c>
      <c r="H61" s="42"/>
      <c r="I61" s="54">
        <v>133</v>
      </c>
      <c r="J61" s="59">
        <v>1</v>
      </c>
      <c r="K61">
        <v>520</v>
      </c>
      <c r="L61" s="16">
        <v>520</v>
      </c>
      <c r="M61" t="s">
        <v>93</v>
      </c>
      <c r="N61" t="s">
        <v>95</v>
      </c>
    </row>
    <row r="62" spans="1:14" ht="13.8" x14ac:dyDescent="0.25">
      <c r="A62" s="30" t="str">
        <f t="shared" si="1"/>
        <v>gymsport vloer</v>
      </c>
      <c r="B62" s="31" t="s">
        <v>14</v>
      </c>
      <c r="C62" s="21" t="s">
        <v>15</v>
      </c>
      <c r="D62" s="21" t="s">
        <v>92</v>
      </c>
      <c r="E62" s="47" t="s">
        <v>97</v>
      </c>
      <c r="F62" s="45" t="s">
        <v>98</v>
      </c>
      <c r="G62" s="23">
        <v>520</v>
      </c>
      <c r="H62" s="42"/>
      <c r="I62" s="54">
        <v>134</v>
      </c>
      <c r="J62" s="59">
        <v>1</v>
      </c>
      <c r="K62">
        <v>520</v>
      </c>
      <c r="L62" s="16">
        <v>520</v>
      </c>
      <c r="M62" t="s">
        <v>93</v>
      </c>
      <c r="N62" t="s">
        <v>95</v>
      </c>
    </row>
    <row r="63" spans="1:14" ht="13.8" x14ac:dyDescent="0.25">
      <c r="A63" s="30" t="str">
        <f t="shared" si="1"/>
        <v>sanhard</v>
      </c>
      <c r="B63" s="31" t="s">
        <v>14</v>
      </c>
      <c r="C63" s="21" t="s">
        <v>15</v>
      </c>
      <c r="D63" s="21" t="s">
        <v>99</v>
      </c>
      <c r="E63" s="2" t="s">
        <v>100</v>
      </c>
      <c r="F63" s="45" t="s">
        <v>48</v>
      </c>
      <c r="G63" s="23">
        <v>30</v>
      </c>
      <c r="H63" s="42"/>
      <c r="I63" s="55" t="s">
        <v>101</v>
      </c>
      <c r="J63" s="60">
        <v>1</v>
      </c>
      <c r="K63">
        <v>30</v>
      </c>
      <c r="L63" s="16">
        <v>30</v>
      </c>
      <c r="M63" t="s">
        <v>100</v>
      </c>
      <c r="N63" t="s">
        <v>102</v>
      </c>
    </row>
    <row r="64" spans="1:14" ht="13.8" x14ac:dyDescent="0.25">
      <c r="A64" s="30" t="str">
        <f t="shared" si="1"/>
        <v>sanhard</v>
      </c>
      <c r="B64" s="31" t="s">
        <v>14</v>
      </c>
      <c r="C64" s="21" t="s">
        <v>15</v>
      </c>
      <c r="D64" s="21" t="s">
        <v>99</v>
      </c>
      <c r="E64" s="2" t="s">
        <v>100</v>
      </c>
      <c r="F64" s="45" t="s">
        <v>48</v>
      </c>
      <c r="G64" s="23">
        <v>30</v>
      </c>
      <c r="H64" s="42"/>
      <c r="I64" s="55" t="s">
        <v>103</v>
      </c>
      <c r="J64" s="60">
        <v>1</v>
      </c>
      <c r="K64">
        <v>30</v>
      </c>
      <c r="L64" s="16">
        <v>30</v>
      </c>
      <c r="M64" t="s">
        <v>100</v>
      </c>
      <c r="N64" t="s">
        <v>102</v>
      </c>
    </row>
    <row r="65" spans="1:14" ht="13.8" x14ac:dyDescent="0.25">
      <c r="A65" s="30" t="str">
        <f t="shared" si="1"/>
        <v>sanhard</v>
      </c>
      <c r="B65" s="31" t="s">
        <v>14</v>
      </c>
      <c r="C65" s="21" t="s">
        <v>15</v>
      </c>
      <c r="D65" s="21" t="s">
        <v>99</v>
      </c>
      <c r="E65" s="2" t="s">
        <v>100</v>
      </c>
      <c r="F65" s="45" t="s">
        <v>48</v>
      </c>
      <c r="G65" s="23">
        <v>30</v>
      </c>
      <c r="H65" s="42"/>
      <c r="I65" s="55" t="s">
        <v>104</v>
      </c>
      <c r="J65" s="60">
        <v>1</v>
      </c>
      <c r="K65">
        <v>30</v>
      </c>
      <c r="L65" s="16">
        <v>30</v>
      </c>
      <c r="M65" t="s">
        <v>100</v>
      </c>
      <c r="N65" t="s">
        <v>102</v>
      </c>
    </row>
    <row r="66" spans="1:14" ht="13.8" x14ac:dyDescent="0.25">
      <c r="A66" s="30" t="str">
        <f t="shared" si="1"/>
        <v>ganlino</v>
      </c>
      <c r="B66" s="31" t="s">
        <v>14</v>
      </c>
      <c r="C66" s="21" t="s">
        <v>15</v>
      </c>
      <c r="D66" s="21" t="s">
        <v>31</v>
      </c>
      <c r="E66" s="2" t="s">
        <v>32</v>
      </c>
      <c r="F66" s="45" t="s">
        <v>63</v>
      </c>
      <c r="G66" s="23">
        <v>60</v>
      </c>
      <c r="H66" s="42"/>
      <c r="I66" s="55" t="s">
        <v>33</v>
      </c>
      <c r="J66" s="60">
        <v>1</v>
      </c>
      <c r="K66">
        <v>60</v>
      </c>
      <c r="L66" s="16">
        <v>60</v>
      </c>
      <c r="M66" t="s">
        <v>32</v>
      </c>
      <c r="N66" t="s">
        <v>37</v>
      </c>
    </row>
    <row r="67" spans="1:14" ht="13.8" x14ac:dyDescent="0.25">
      <c r="A67" s="21" t="str">
        <f t="shared" si="1"/>
        <v>gan200lino</v>
      </c>
      <c r="B67" s="2" t="s">
        <v>14</v>
      </c>
      <c r="C67" s="21" t="s">
        <v>15</v>
      </c>
      <c r="D67" s="21" t="s">
        <v>31</v>
      </c>
      <c r="E67" s="2" t="s">
        <v>32</v>
      </c>
      <c r="F67" s="45" t="s">
        <v>63</v>
      </c>
      <c r="G67" s="23">
        <v>135</v>
      </c>
      <c r="H67" s="1">
        <v>200</v>
      </c>
      <c r="I67" s="55" t="s">
        <v>33</v>
      </c>
      <c r="J67" s="60">
        <v>1</v>
      </c>
      <c r="L67" s="16">
        <v>135</v>
      </c>
      <c r="M67" t="s">
        <v>32</v>
      </c>
      <c r="N67" t="s">
        <v>37</v>
      </c>
    </row>
    <row r="68" spans="1:14" ht="13.8" x14ac:dyDescent="0.25">
      <c r="A68" s="21" t="str">
        <f t="shared" si="1"/>
        <v>gan200lino</v>
      </c>
      <c r="B68" s="2" t="s">
        <v>14</v>
      </c>
      <c r="C68" s="21" t="s">
        <v>15</v>
      </c>
      <c r="D68" s="21" t="s">
        <v>31</v>
      </c>
      <c r="E68" s="2" t="s">
        <v>32</v>
      </c>
      <c r="F68" s="45" t="s">
        <v>63</v>
      </c>
      <c r="G68" s="23">
        <v>255</v>
      </c>
      <c r="H68" s="1">
        <v>200</v>
      </c>
      <c r="I68" s="55" t="s">
        <v>105</v>
      </c>
      <c r="J68" s="60">
        <v>1</v>
      </c>
      <c r="L68" s="16">
        <v>255</v>
      </c>
      <c r="M68" t="s">
        <v>32</v>
      </c>
      <c r="N68" t="s">
        <v>37</v>
      </c>
    </row>
    <row r="69" spans="1:14" ht="13.8" x14ac:dyDescent="0.25">
      <c r="A69" s="21" t="str">
        <f t="shared" si="1"/>
        <v>les200lino</v>
      </c>
      <c r="B69" s="2" t="s">
        <v>14</v>
      </c>
      <c r="C69" s="21" t="s">
        <v>15</v>
      </c>
      <c r="D69" s="21" t="s">
        <v>27</v>
      </c>
      <c r="E69" s="2" t="s">
        <v>70</v>
      </c>
      <c r="F69" s="45" t="s">
        <v>63</v>
      </c>
      <c r="G69" s="23">
        <v>72</v>
      </c>
      <c r="H69" s="1">
        <v>200</v>
      </c>
      <c r="I69" s="54">
        <v>131</v>
      </c>
      <c r="J69" s="59">
        <v>1</v>
      </c>
      <c r="L69" s="16">
        <v>72</v>
      </c>
      <c r="M69" t="s">
        <v>70</v>
      </c>
      <c r="N69" t="s">
        <v>71</v>
      </c>
    </row>
    <row r="70" spans="1:14" ht="13.8" x14ac:dyDescent="0.25">
      <c r="A70" s="21" t="str">
        <f t="shared" si="1"/>
        <v>les200lino</v>
      </c>
      <c r="B70" s="2" t="s">
        <v>14</v>
      </c>
      <c r="C70" s="21" t="s">
        <v>15</v>
      </c>
      <c r="D70" s="21" t="s">
        <v>27</v>
      </c>
      <c r="E70" s="2" t="s">
        <v>70</v>
      </c>
      <c r="F70" s="45" t="s">
        <v>63</v>
      </c>
      <c r="G70" s="23">
        <v>72</v>
      </c>
      <c r="H70" s="1">
        <v>200</v>
      </c>
      <c r="I70" s="54">
        <v>130</v>
      </c>
      <c r="J70" s="59">
        <v>1</v>
      </c>
      <c r="L70" s="16">
        <v>72</v>
      </c>
      <c r="M70" t="s">
        <v>70</v>
      </c>
      <c r="N70" t="s">
        <v>71</v>
      </c>
    </row>
    <row r="71" spans="1:14" s="25" customFormat="1" ht="13.8" x14ac:dyDescent="0.25">
      <c r="A71" s="21" t="str">
        <f t="shared" si="1"/>
        <v>les200lino</v>
      </c>
      <c r="B71" s="2" t="s">
        <v>14</v>
      </c>
      <c r="C71" s="21" t="s">
        <v>15</v>
      </c>
      <c r="D71" s="21" t="s">
        <v>27</v>
      </c>
      <c r="E71" s="2" t="s">
        <v>70</v>
      </c>
      <c r="F71" s="45" t="s">
        <v>63</v>
      </c>
      <c r="G71" s="23">
        <v>60</v>
      </c>
      <c r="H71" s="1">
        <v>200</v>
      </c>
      <c r="I71" s="54">
        <v>129</v>
      </c>
      <c r="J71" s="59">
        <v>1</v>
      </c>
      <c r="K71"/>
      <c r="L71" s="16">
        <v>60</v>
      </c>
      <c r="M71" t="s">
        <v>70</v>
      </c>
      <c r="N71" t="s">
        <v>71</v>
      </c>
    </row>
    <row r="72" spans="1:14" ht="13.8" x14ac:dyDescent="0.25">
      <c r="A72" s="21" t="str">
        <f t="shared" si="1"/>
        <v>les200lino</v>
      </c>
      <c r="B72" s="2" t="s">
        <v>14</v>
      </c>
      <c r="C72" s="21" t="s">
        <v>15</v>
      </c>
      <c r="D72" s="21" t="s">
        <v>27</v>
      </c>
      <c r="E72" s="2" t="s">
        <v>70</v>
      </c>
      <c r="F72" s="45" t="s">
        <v>63</v>
      </c>
      <c r="G72" s="23">
        <v>80</v>
      </c>
      <c r="H72" s="1">
        <v>200</v>
      </c>
      <c r="I72" s="54">
        <v>128</v>
      </c>
      <c r="J72" s="59">
        <v>1</v>
      </c>
      <c r="L72" s="16">
        <v>80</v>
      </c>
      <c r="M72" t="s">
        <v>70</v>
      </c>
      <c r="N72" t="s">
        <v>71</v>
      </c>
    </row>
    <row r="73" spans="1:14" ht="13.8" x14ac:dyDescent="0.25">
      <c r="A73" s="21" t="str">
        <f t="shared" si="1"/>
        <v>les200lino</v>
      </c>
      <c r="B73" s="2" t="s">
        <v>14</v>
      </c>
      <c r="C73" s="21" t="s">
        <v>15</v>
      </c>
      <c r="D73" s="21" t="s">
        <v>27</v>
      </c>
      <c r="E73" s="2" t="s">
        <v>70</v>
      </c>
      <c r="F73" s="45" t="s">
        <v>63</v>
      </c>
      <c r="G73" s="23">
        <v>60</v>
      </c>
      <c r="H73" s="1">
        <v>200</v>
      </c>
      <c r="I73" s="54">
        <v>127</v>
      </c>
      <c r="J73" s="59">
        <v>1</v>
      </c>
      <c r="L73" s="16">
        <v>60</v>
      </c>
      <c r="M73" t="s">
        <v>70</v>
      </c>
      <c r="N73" t="s">
        <v>71</v>
      </c>
    </row>
    <row r="74" spans="1:14" ht="13.8" x14ac:dyDescent="0.25">
      <c r="A74" s="21" t="str">
        <f t="shared" si="1"/>
        <v>les</v>
      </c>
      <c r="B74" s="2" t="s">
        <v>14</v>
      </c>
      <c r="C74" s="21" t="s">
        <v>15</v>
      </c>
      <c r="D74" s="21" t="s">
        <v>27</v>
      </c>
      <c r="E74" s="31"/>
      <c r="F74" s="32"/>
      <c r="G74" s="33"/>
      <c r="H74" s="34"/>
      <c r="I74" s="56"/>
      <c r="J74" s="61">
        <v>1</v>
      </c>
      <c r="L74" s="16">
        <v>105</v>
      </c>
      <c r="M74" t="s">
        <v>70</v>
      </c>
      <c r="N74" t="s">
        <v>71</v>
      </c>
    </row>
    <row r="75" spans="1:14" s="25" customFormat="1" ht="13.8" x14ac:dyDescent="0.25">
      <c r="A75" s="21" t="str">
        <f t="shared" ref="A75:A106" si="2">CONCATENATE(D75,H75,F75)</f>
        <v>les200lino</v>
      </c>
      <c r="B75" s="2" t="s">
        <v>14</v>
      </c>
      <c r="C75" s="21" t="s">
        <v>15</v>
      </c>
      <c r="D75" s="21" t="s">
        <v>27</v>
      </c>
      <c r="E75" s="2" t="s">
        <v>106</v>
      </c>
      <c r="F75" s="45" t="s">
        <v>63</v>
      </c>
      <c r="G75" s="23">
        <v>33</v>
      </c>
      <c r="H75" s="1">
        <v>200</v>
      </c>
      <c r="I75" s="55">
        <v>126</v>
      </c>
      <c r="J75" s="60">
        <v>1</v>
      </c>
      <c r="K75"/>
      <c r="L75" s="16">
        <v>33</v>
      </c>
      <c r="M75" t="s">
        <v>70</v>
      </c>
      <c r="N75" t="s">
        <v>71</v>
      </c>
    </row>
    <row r="76" spans="1:14" ht="13.8" x14ac:dyDescent="0.25">
      <c r="A76" s="21" t="str">
        <f t="shared" si="2"/>
        <v>gan200lino</v>
      </c>
      <c r="B76" s="2" t="s">
        <v>14</v>
      </c>
      <c r="C76" s="21" t="s">
        <v>15</v>
      </c>
      <c r="D76" s="21" t="s">
        <v>31</v>
      </c>
      <c r="E76" s="2" t="s">
        <v>32</v>
      </c>
      <c r="F76" s="45" t="s">
        <v>63</v>
      </c>
      <c r="G76" s="23">
        <v>33</v>
      </c>
      <c r="H76" s="1">
        <v>200</v>
      </c>
      <c r="I76" s="55" t="s">
        <v>33</v>
      </c>
      <c r="J76" s="60">
        <v>1</v>
      </c>
      <c r="L76" s="16">
        <v>33</v>
      </c>
      <c r="M76" t="s">
        <v>32</v>
      </c>
      <c r="N76" t="s">
        <v>37</v>
      </c>
    </row>
    <row r="77" spans="1:14" ht="13.8" x14ac:dyDescent="0.25">
      <c r="A77" s="21" t="str">
        <f t="shared" si="2"/>
        <v>gan200lino</v>
      </c>
      <c r="B77" s="2" t="s">
        <v>14</v>
      </c>
      <c r="C77" s="21" t="s">
        <v>15</v>
      </c>
      <c r="D77" s="21" t="s">
        <v>31</v>
      </c>
      <c r="E77" s="2" t="s">
        <v>32</v>
      </c>
      <c r="F77" s="45" t="s">
        <v>63</v>
      </c>
      <c r="G77" s="23">
        <v>95</v>
      </c>
      <c r="H77" s="1">
        <v>200</v>
      </c>
      <c r="I77" s="55" t="s">
        <v>33</v>
      </c>
      <c r="J77" s="60">
        <v>1</v>
      </c>
      <c r="L77" s="16">
        <v>95</v>
      </c>
      <c r="M77" t="s">
        <v>32</v>
      </c>
      <c r="N77" t="s">
        <v>37</v>
      </c>
    </row>
    <row r="78" spans="1:14" ht="13.8" x14ac:dyDescent="0.25">
      <c r="A78" s="21" t="str">
        <f t="shared" si="2"/>
        <v>kan200tapijt</v>
      </c>
      <c r="B78" s="2" t="s">
        <v>14</v>
      </c>
      <c r="C78" s="21" t="s">
        <v>15</v>
      </c>
      <c r="D78" s="21" t="s">
        <v>43</v>
      </c>
      <c r="E78" s="2" t="s">
        <v>44</v>
      </c>
      <c r="F78" s="45" t="s">
        <v>18</v>
      </c>
      <c r="G78" s="23">
        <v>15</v>
      </c>
      <c r="H78" s="1">
        <v>200</v>
      </c>
      <c r="I78" s="54">
        <v>124</v>
      </c>
      <c r="J78" s="59">
        <v>1</v>
      </c>
      <c r="L78" s="16">
        <v>15</v>
      </c>
      <c r="M78" t="s">
        <v>44</v>
      </c>
      <c r="N78" t="s">
        <v>45</v>
      </c>
    </row>
    <row r="79" spans="1:14" ht="13.8" x14ac:dyDescent="0.25">
      <c r="A79" s="21" t="str">
        <f t="shared" si="2"/>
        <v>kan200tapijt</v>
      </c>
      <c r="B79" s="2" t="s">
        <v>14</v>
      </c>
      <c r="C79" s="21" t="s">
        <v>15</v>
      </c>
      <c r="D79" s="21" t="s">
        <v>43</v>
      </c>
      <c r="E79" s="2" t="s">
        <v>44</v>
      </c>
      <c r="F79" s="45" t="s">
        <v>18</v>
      </c>
      <c r="G79" s="23">
        <v>10</v>
      </c>
      <c r="H79" s="1">
        <v>200</v>
      </c>
      <c r="I79" s="54">
        <v>123</v>
      </c>
      <c r="J79" s="59">
        <v>1</v>
      </c>
      <c r="L79" s="16">
        <v>10</v>
      </c>
      <c r="M79" t="s">
        <v>44</v>
      </c>
      <c r="N79" t="s">
        <v>45</v>
      </c>
    </row>
    <row r="80" spans="1:14" ht="13.8" x14ac:dyDescent="0.25">
      <c r="A80" s="21" t="str">
        <f t="shared" si="2"/>
        <v>kan200tapijt</v>
      </c>
      <c r="B80" s="2" t="s">
        <v>14</v>
      </c>
      <c r="C80" s="21" t="s">
        <v>15</v>
      </c>
      <c r="D80" s="21" t="s">
        <v>43</v>
      </c>
      <c r="E80" s="2" t="s">
        <v>44</v>
      </c>
      <c r="F80" s="45" t="s">
        <v>18</v>
      </c>
      <c r="G80" s="23">
        <v>12</v>
      </c>
      <c r="H80" s="1">
        <v>200</v>
      </c>
      <c r="I80" s="54">
        <v>122</v>
      </c>
      <c r="J80" s="59">
        <v>1</v>
      </c>
      <c r="L80" s="16">
        <v>12</v>
      </c>
      <c r="M80" t="s">
        <v>44</v>
      </c>
      <c r="N80" t="s">
        <v>45</v>
      </c>
    </row>
    <row r="81" spans="1:14" ht="13.8" x14ac:dyDescent="0.25">
      <c r="A81" s="21" t="str">
        <f t="shared" si="2"/>
        <v>les200lino</v>
      </c>
      <c r="B81" s="2" t="s">
        <v>14</v>
      </c>
      <c r="C81" s="21" t="s">
        <v>15</v>
      </c>
      <c r="D81" s="21" t="s">
        <v>27</v>
      </c>
      <c r="E81" s="2" t="s">
        <v>70</v>
      </c>
      <c r="F81" s="45" t="s">
        <v>63</v>
      </c>
      <c r="G81" s="23">
        <v>56</v>
      </c>
      <c r="H81" s="1">
        <v>200</v>
      </c>
      <c r="I81" s="54">
        <v>101</v>
      </c>
      <c r="J81" s="59">
        <v>1</v>
      </c>
      <c r="L81" s="16">
        <v>56</v>
      </c>
      <c r="M81" t="s">
        <v>70</v>
      </c>
      <c r="N81" t="s">
        <v>71</v>
      </c>
    </row>
    <row r="82" spans="1:14" ht="13.8" x14ac:dyDescent="0.25">
      <c r="A82" s="21" t="str">
        <f t="shared" si="2"/>
        <v>les200lino</v>
      </c>
      <c r="B82" s="2" t="s">
        <v>14</v>
      </c>
      <c r="C82" s="21" t="s">
        <v>15</v>
      </c>
      <c r="D82" s="21" t="s">
        <v>27</v>
      </c>
      <c r="E82" s="2" t="s">
        <v>70</v>
      </c>
      <c r="F82" s="45" t="s">
        <v>63</v>
      </c>
      <c r="G82" s="23">
        <v>56</v>
      </c>
      <c r="H82" s="1">
        <v>200</v>
      </c>
      <c r="I82" s="54">
        <v>102</v>
      </c>
      <c r="J82" s="59">
        <v>1</v>
      </c>
      <c r="L82" s="16">
        <v>56</v>
      </c>
      <c r="M82" t="s">
        <v>70</v>
      </c>
      <c r="N82" t="s">
        <v>71</v>
      </c>
    </row>
    <row r="83" spans="1:14" ht="13.8" x14ac:dyDescent="0.25">
      <c r="A83" s="21" t="str">
        <f t="shared" si="2"/>
        <v>les200lino</v>
      </c>
      <c r="B83" s="2" t="s">
        <v>14</v>
      </c>
      <c r="C83" s="21" t="s">
        <v>15</v>
      </c>
      <c r="D83" s="21" t="s">
        <v>27</v>
      </c>
      <c r="E83" s="2" t="s">
        <v>70</v>
      </c>
      <c r="F83" s="45" t="s">
        <v>63</v>
      </c>
      <c r="G83" s="23">
        <v>56</v>
      </c>
      <c r="H83" s="1">
        <v>200</v>
      </c>
      <c r="I83" s="54">
        <v>103</v>
      </c>
      <c r="J83" s="59">
        <v>1</v>
      </c>
      <c r="L83" s="16">
        <v>56</v>
      </c>
      <c r="M83" t="s">
        <v>70</v>
      </c>
      <c r="N83" t="s">
        <v>71</v>
      </c>
    </row>
    <row r="84" spans="1:14" ht="13.8" x14ac:dyDescent="0.25">
      <c r="A84" s="21" t="str">
        <f t="shared" si="2"/>
        <v>les200lino</v>
      </c>
      <c r="B84" s="2" t="s">
        <v>14</v>
      </c>
      <c r="C84" s="21" t="s">
        <v>15</v>
      </c>
      <c r="D84" s="21" t="s">
        <v>27</v>
      </c>
      <c r="E84" s="2" t="s">
        <v>70</v>
      </c>
      <c r="F84" s="45" t="s">
        <v>63</v>
      </c>
      <c r="G84" s="23">
        <v>56</v>
      </c>
      <c r="H84" s="1">
        <v>200</v>
      </c>
      <c r="I84" s="54">
        <v>104</v>
      </c>
      <c r="J84" s="59">
        <v>1</v>
      </c>
      <c r="L84" s="16">
        <v>56</v>
      </c>
      <c r="M84" t="s">
        <v>70</v>
      </c>
      <c r="N84" t="s">
        <v>71</v>
      </c>
    </row>
    <row r="85" spans="1:14" ht="13.8" x14ac:dyDescent="0.25">
      <c r="A85" s="21" t="str">
        <f t="shared" si="2"/>
        <v>les200lino</v>
      </c>
      <c r="B85" s="2" t="s">
        <v>14</v>
      </c>
      <c r="C85" s="21" t="s">
        <v>15</v>
      </c>
      <c r="D85" s="21" t="s">
        <v>27</v>
      </c>
      <c r="E85" s="2" t="s">
        <v>70</v>
      </c>
      <c r="F85" s="45" t="s">
        <v>63</v>
      </c>
      <c r="G85" s="23">
        <v>56</v>
      </c>
      <c r="H85" s="1">
        <v>200</v>
      </c>
      <c r="I85" s="54">
        <v>105</v>
      </c>
      <c r="J85" s="59">
        <v>1</v>
      </c>
      <c r="L85" s="16">
        <v>56</v>
      </c>
      <c r="M85" t="s">
        <v>70</v>
      </c>
      <c r="N85" t="s">
        <v>71</v>
      </c>
    </row>
    <row r="86" spans="1:14" ht="13.8" x14ac:dyDescent="0.25">
      <c r="A86" s="21" t="str">
        <f t="shared" si="2"/>
        <v>les200lino</v>
      </c>
      <c r="B86" s="2" t="s">
        <v>14</v>
      </c>
      <c r="C86" s="21" t="s">
        <v>15</v>
      </c>
      <c r="D86" s="21" t="s">
        <v>27</v>
      </c>
      <c r="E86" s="2" t="s">
        <v>70</v>
      </c>
      <c r="F86" s="45" t="s">
        <v>63</v>
      </c>
      <c r="G86" s="23">
        <v>114</v>
      </c>
      <c r="H86" s="1">
        <v>200</v>
      </c>
      <c r="I86" s="54">
        <v>106</v>
      </c>
      <c r="J86" s="59">
        <v>1</v>
      </c>
      <c r="L86" s="16">
        <v>114</v>
      </c>
      <c r="M86" t="s">
        <v>70</v>
      </c>
      <c r="N86" t="s">
        <v>71</v>
      </c>
    </row>
    <row r="87" spans="1:14" ht="13.8" x14ac:dyDescent="0.25">
      <c r="A87" s="21" t="str">
        <f t="shared" si="2"/>
        <v>les200lino</v>
      </c>
      <c r="B87" s="2" t="s">
        <v>14</v>
      </c>
      <c r="C87" s="21" t="s">
        <v>15</v>
      </c>
      <c r="D87" s="21" t="s">
        <v>27</v>
      </c>
      <c r="E87" s="2" t="s">
        <v>70</v>
      </c>
      <c r="F87" s="45" t="s">
        <v>63</v>
      </c>
      <c r="G87" s="23">
        <v>15</v>
      </c>
      <c r="H87" s="1">
        <v>200</v>
      </c>
      <c r="I87" s="54">
        <v>107</v>
      </c>
      <c r="J87" s="59">
        <v>1</v>
      </c>
      <c r="L87" s="16">
        <v>15</v>
      </c>
      <c r="M87" t="s">
        <v>70</v>
      </c>
      <c r="N87" t="s">
        <v>71</v>
      </c>
    </row>
    <row r="88" spans="1:14" ht="13.8" x14ac:dyDescent="0.25">
      <c r="A88" s="21" t="str">
        <f t="shared" si="2"/>
        <v>toi200hard</v>
      </c>
      <c r="B88" s="2" t="s">
        <v>14</v>
      </c>
      <c r="C88" s="21" t="s">
        <v>15</v>
      </c>
      <c r="D88" s="21" t="s">
        <v>46</v>
      </c>
      <c r="E88" s="2" t="s">
        <v>47</v>
      </c>
      <c r="F88" s="45" t="s">
        <v>48</v>
      </c>
      <c r="G88" s="23">
        <v>43</v>
      </c>
      <c r="H88" s="1">
        <v>200</v>
      </c>
      <c r="I88" s="55" t="s">
        <v>107</v>
      </c>
      <c r="J88" s="60">
        <v>1</v>
      </c>
      <c r="L88" s="16">
        <v>43</v>
      </c>
      <c r="M88" t="s">
        <v>47</v>
      </c>
      <c r="N88" t="s">
        <v>50</v>
      </c>
    </row>
    <row r="89" spans="1:14" ht="13.8" x14ac:dyDescent="0.25">
      <c r="A89" s="21" t="str">
        <f t="shared" si="2"/>
        <v>kan200tapijt</v>
      </c>
      <c r="B89" s="2" t="s">
        <v>14</v>
      </c>
      <c r="C89" s="21" t="s">
        <v>15</v>
      </c>
      <c r="D89" s="21" t="s">
        <v>43</v>
      </c>
      <c r="E89" s="2" t="s">
        <v>44</v>
      </c>
      <c r="F89" s="45" t="s">
        <v>18</v>
      </c>
      <c r="G89" s="23">
        <v>22.5</v>
      </c>
      <c r="H89" s="1">
        <v>200</v>
      </c>
      <c r="I89" s="54">
        <v>121</v>
      </c>
      <c r="J89" s="59">
        <v>1</v>
      </c>
      <c r="L89" s="16">
        <v>22.5</v>
      </c>
      <c r="M89" t="s">
        <v>44</v>
      </c>
      <c r="N89" t="s">
        <v>45</v>
      </c>
    </row>
    <row r="90" spans="1:14" ht="13.8" x14ac:dyDescent="0.25">
      <c r="A90" s="21" t="str">
        <f t="shared" si="2"/>
        <v>kan200tapijt</v>
      </c>
      <c r="B90" s="2" t="s">
        <v>14</v>
      </c>
      <c r="C90" s="21" t="s">
        <v>15</v>
      </c>
      <c r="D90" s="21" t="s">
        <v>43</v>
      </c>
      <c r="E90" s="2" t="s">
        <v>44</v>
      </c>
      <c r="F90" s="45" t="s">
        <v>18</v>
      </c>
      <c r="G90" s="23">
        <v>22.5</v>
      </c>
      <c r="H90" s="1">
        <v>200</v>
      </c>
      <c r="I90" s="54">
        <v>120</v>
      </c>
      <c r="J90" s="59">
        <v>1</v>
      </c>
      <c r="L90" s="16">
        <v>22.5</v>
      </c>
      <c r="M90" t="s">
        <v>44</v>
      </c>
      <c r="N90" t="s">
        <v>45</v>
      </c>
    </row>
    <row r="91" spans="1:14" ht="13.8" x14ac:dyDescent="0.25">
      <c r="A91" s="21" t="str">
        <f t="shared" si="2"/>
        <v>kan200tapijt</v>
      </c>
      <c r="B91" s="2" t="s">
        <v>14</v>
      </c>
      <c r="C91" s="21" t="s">
        <v>15</v>
      </c>
      <c r="D91" s="21" t="s">
        <v>43</v>
      </c>
      <c r="E91" s="2" t="s">
        <v>44</v>
      </c>
      <c r="F91" s="45" t="s">
        <v>18</v>
      </c>
      <c r="G91" s="23">
        <v>22.5</v>
      </c>
      <c r="H91" s="1">
        <v>200</v>
      </c>
      <c r="I91" s="54">
        <v>119</v>
      </c>
      <c r="J91" s="59">
        <v>1</v>
      </c>
      <c r="L91" s="16">
        <v>22.5</v>
      </c>
      <c r="M91" t="s">
        <v>44</v>
      </c>
      <c r="N91" t="s">
        <v>45</v>
      </c>
    </row>
    <row r="92" spans="1:14" ht="13.8" x14ac:dyDescent="0.25">
      <c r="A92" s="21" t="str">
        <f t="shared" si="2"/>
        <v>kan200tapijt</v>
      </c>
      <c r="B92" s="2" t="s">
        <v>14</v>
      </c>
      <c r="C92" s="21" t="s">
        <v>15</v>
      </c>
      <c r="D92" s="21" t="s">
        <v>43</v>
      </c>
      <c r="E92" s="2" t="s">
        <v>44</v>
      </c>
      <c r="F92" s="45" t="s">
        <v>18</v>
      </c>
      <c r="G92" s="23">
        <v>22.5</v>
      </c>
      <c r="H92" s="1">
        <v>200</v>
      </c>
      <c r="I92" s="54">
        <v>118</v>
      </c>
      <c r="J92" s="59">
        <v>1</v>
      </c>
      <c r="L92" s="16">
        <v>22.5</v>
      </c>
      <c r="M92" t="s">
        <v>44</v>
      </c>
      <c r="N92" t="s">
        <v>45</v>
      </c>
    </row>
    <row r="93" spans="1:14" ht="13.8" x14ac:dyDescent="0.25">
      <c r="A93" s="21" t="str">
        <f t="shared" si="2"/>
        <v>kan200tapijt</v>
      </c>
      <c r="B93" s="2" t="s">
        <v>14</v>
      </c>
      <c r="C93" s="21" t="s">
        <v>15</v>
      </c>
      <c r="D93" s="21" t="s">
        <v>43</v>
      </c>
      <c r="E93" s="2" t="s">
        <v>44</v>
      </c>
      <c r="F93" s="45" t="s">
        <v>18</v>
      </c>
      <c r="G93" s="23">
        <v>22.5</v>
      </c>
      <c r="H93" s="1">
        <v>200</v>
      </c>
      <c r="I93" s="54">
        <v>117</v>
      </c>
      <c r="J93" s="59">
        <v>1</v>
      </c>
      <c r="L93" s="16">
        <v>22.5</v>
      </c>
      <c r="M93" t="s">
        <v>44</v>
      </c>
      <c r="N93" t="s">
        <v>45</v>
      </c>
    </row>
    <row r="94" spans="1:14" ht="13.8" x14ac:dyDescent="0.25">
      <c r="A94" s="21" t="str">
        <f t="shared" si="2"/>
        <v>kan200tapijt</v>
      </c>
      <c r="B94" s="2" t="s">
        <v>14</v>
      </c>
      <c r="C94" s="21" t="s">
        <v>15</v>
      </c>
      <c r="D94" s="21" t="s">
        <v>43</v>
      </c>
      <c r="E94" s="2" t="s">
        <v>44</v>
      </c>
      <c r="F94" s="45" t="s">
        <v>18</v>
      </c>
      <c r="G94" s="23">
        <v>22.5</v>
      </c>
      <c r="H94" s="1">
        <v>200</v>
      </c>
      <c r="I94" s="54">
        <v>116</v>
      </c>
      <c r="J94" s="59">
        <v>1</v>
      </c>
      <c r="L94" s="16">
        <v>22.5</v>
      </c>
      <c r="M94" t="s">
        <v>44</v>
      </c>
      <c r="N94" t="s">
        <v>45</v>
      </c>
    </row>
    <row r="95" spans="1:14" ht="13.8" x14ac:dyDescent="0.25">
      <c r="A95" s="21" t="str">
        <f t="shared" si="2"/>
        <v>kan200tapijt</v>
      </c>
      <c r="B95" s="2" t="s">
        <v>14</v>
      </c>
      <c r="C95" s="21" t="s">
        <v>15</v>
      </c>
      <c r="D95" s="21" t="s">
        <v>43</v>
      </c>
      <c r="E95" s="2" t="s">
        <v>44</v>
      </c>
      <c r="F95" s="45" t="s">
        <v>18</v>
      </c>
      <c r="G95" s="23">
        <v>22.5</v>
      </c>
      <c r="H95" s="1">
        <v>200</v>
      </c>
      <c r="I95" s="54">
        <v>115</v>
      </c>
      <c r="J95" s="59">
        <v>1</v>
      </c>
      <c r="L95" s="16">
        <v>22.5</v>
      </c>
      <c r="M95" t="s">
        <v>44</v>
      </c>
      <c r="N95" t="s">
        <v>45</v>
      </c>
    </row>
    <row r="96" spans="1:14" ht="13.8" x14ac:dyDescent="0.25">
      <c r="A96" s="21" t="str">
        <f t="shared" si="2"/>
        <v>kan200tapijt</v>
      </c>
      <c r="B96" s="2" t="s">
        <v>14</v>
      </c>
      <c r="C96" s="21" t="s">
        <v>15</v>
      </c>
      <c r="D96" s="21" t="s">
        <v>43</v>
      </c>
      <c r="E96" s="2" t="s">
        <v>44</v>
      </c>
      <c r="F96" s="45" t="s">
        <v>18</v>
      </c>
      <c r="G96" s="23">
        <v>22.5</v>
      </c>
      <c r="H96" s="1">
        <v>200</v>
      </c>
      <c r="I96" s="54">
        <v>114</v>
      </c>
      <c r="J96" s="59">
        <v>1</v>
      </c>
      <c r="L96" s="16">
        <v>22.5</v>
      </c>
      <c r="M96" t="s">
        <v>44</v>
      </c>
      <c r="N96" t="s">
        <v>45</v>
      </c>
    </row>
    <row r="97" spans="1:14" ht="13.8" x14ac:dyDescent="0.25">
      <c r="A97" s="21" t="str">
        <f t="shared" si="2"/>
        <v>kan200lino</v>
      </c>
      <c r="B97" s="2" t="s">
        <v>14</v>
      </c>
      <c r="C97" s="21" t="s">
        <v>15</v>
      </c>
      <c r="D97" s="21" t="s">
        <v>43</v>
      </c>
      <c r="E97" s="2" t="s">
        <v>44</v>
      </c>
      <c r="F97" s="32" t="s">
        <v>63</v>
      </c>
      <c r="G97" s="23">
        <v>9</v>
      </c>
      <c r="H97" s="1">
        <v>200</v>
      </c>
      <c r="I97" s="54" t="s">
        <v>108</v>
      </c>
      <c r="J97" s="59">
        <v>1</v>
      </c>
      <c r="L97" s="16">
        <v>9</v>
      </c>
      <c r="M97" t="s">
        <v>44</v>
      </c>
      <c r="N97" t="s">
        <v>45</v>
      </c>
    </row>
    <row r="98" spans="1:14" ht="13.8" x14ac:dyDescent="0.25">
      <c r="A98" s="21" t="str">
        <f t="shared" si="2"/>
        <v>kan200lino</v>
      </c>
      <c r="B98" s="2" t="s">
        <v>14</v>
      </c>
      <c r="C98" s="21" t="s">
        <v>15</v>
      </c>
      <c r="D98" s="21" t="s">
        <v>43</v>
      </c>
      <c r="E98" s="57" t="s">
        <v>109</v>
      </c>
      <c r="F98" s="32" t="s">
        <v>63</v>
      </c>
      <c r="G98" s="23">
        <v>9</v>
      </c>
      <c r="H98" s="1">
        <v>200</v>
      </c>
      <c r="I98" s="54" t="s">
        <v>110</v>
      </c>
      <c r="J98" s="59">
        <v>1</v>
      </c>
      <c r="L98" s="16">
        <v>9</v>
      </c>
      <c r="M98" t="s">
        <v>44</v>
      </c>
      <c r="N98" t="s">
        <v>45</v>
      </c>
    </row>
    <row r="99" spans="1:14" s="52" customFormat="1" ht="13.8" x14ac:dyDescent="0.25">
      <c r="A99" s="50" t="str">
        <f t="shared" si="2"/>
        <v>kan200tapijt</v>
      </c>
      <c r="B99" s="47" t="s">
        <v>14</v>
      </c>
      <c r="C99" s="50" t="s">
        <v>15</v>
      </c>
      <c r="D99" s="50" t="s">
        <v>43</v>
      </c>
      <c r="E99" s="57" t="s">
        <v>109</v>
      </c>
      <c r="F99" s="32" t="s">
        <v>18</v>
      </c>
      <c r="G99" s="51">
        <v>9</v>
      </c>
      <c r="H99" s="42">
        <v>200</v>
      </c>
      <c r="I99" s="55" t="s">
        <v>111</v>
      </c>
      <c r="J99" s="60">
        <v>1</v>
      </c>
      <c r="L99" s="53">
        <v>9</v>
      </c>
      <c r="M99" s="52" t="s">
        <v>44</v>
      </c>
      <c r="N99" s="52" t="s">
        <v>45</v>
      </c>
    </row>
    <row r="100" spans="1:14" ht="13.8" x14ac:dyDescent="0.25">
      <c r="A100" s="21" t="str">
        <f t="shared" si="2"/>
        <v>prk200lino</v>
      </c>
      <c r="B100" s="2" t="s">
        <v>14</v>
      </c>
      <c r="C100" s="21" t="s">
        <v>15</v>
      </c>
      <c r="D100" s="21" t="s">
        <v>61</v>
      </c>
      <c r="E100" s="2" t="s">
        <v>62</v>
      </c>
      <c r="F100" s="45" t="s">
        <v>63</v>
      </c>
      <c r="G100" s="23">
        <v>150</v>
      </c>
      <c r="H100" s="1">
        <v>200</v>
      </c>
      <c r="I100" s="54">
        <v>111</v>
      </c>
      <c r="J100" s="59">
        <v>1</v>
      </c>
      <c r="L100" s="16">
        <v>150</v>
      </c>
      <c r="M100" t="s">
        <v>62</v>
      </c>
      <c r="N100" t="s">
        <v>64</v>
      </c>
    </row>
    <row r="101" spans="1:14" ht="13.8" x14ac:dyDescent="0.25">
      <c r="A101" s="21" t="str">
        <f t="shared" si="2"/>
        <v>gan200lino</v>
      </c>
      <c r="B101" s="2" t="s">
        <v>14</v>
      </c>
      <c r="C101" s="21" t="s">
        <v>15</v>
      </c>
      <c r="D101" s="21" t="s">
        <v>31</v>
      </c>
      <c r="E101" s="2" t="s">
        <v>32</v>
      </c>
      <c r="F101" s="45" t="s">
        <v>63</v>
      </c>
      <c r="G101" s="23">
        <v>168</v>
      </c>
      <c r="H101" s="1">
        <v>200</v>
      </c>
      <c r="I101" s="54">
        <v>112</v>
      </c>
      <c r="J101" s="59">
        <v>1</v>
      </c>
      <c r="L101" s="16">
        <v>168</v>
      </c>
      <c r="M101" t="s">
        <v>32</v>
      </c>
      <c r="N101" t="s">
        <v>37</v>
      </c>
    </row>
    <row r="102" spans="1:14" s="52" customFormat="1" ht="13.8" x14ac:dyDescent="0.25">
      <c r="A102" s="50" t="str">
        <f t="shared" si="2"/>
        <v/>
      </c>
      <c r="B102" s="47"/>
      <c r="C102" s="50"/>
      <c r="D102" s="50"/>
      <c r="E102" s="47"/>
      <c r="F102" s="45"/>
      <c r="G102" s="51"/>
      <c r="H102" s="42"/>
      <c r="I102" s="55"/>
      <c r="J102" s="60">
        <v>1</v>
      </c>
      <c r="L102" s="53">
        <v>20</v>
      </c>
      <c r="M102" s="52" t="s">
        <v>44</v>
      </c>
      <c r="N102" s="52" t="s">
        <v>45</v>
      </c>
    </row>
    <row r="103" spans="1:14" ht="13.8" x14ac:dyDescent="0.25">
      <c r="A103" s="21" t="str">
        <f t="shared" si="2"/>
        <v>les200lino</v>
      </c>
      <c r="B103" s="2" t="s">
        <v>14</v>
      </c>
      <c r="C103" s="21" t="s">
        <v>15</v>
      </c>
      <c r="D103" s="21" t="s">
        <v>27</v>
      </c>
      <c r="E103" s="2" t="s">
        <v>70</v>
      </c>
      <c r="F103" s="45" t="s">
        <v>63</v>
      </c>
      <c r="G103" s="23">
        <v>53</v>
      </c>
      <c r="H103" s="1">
        <v>200</v>
      </c>
      <c r="I103" s="54">
        <v>110</v>
      </c>
      <c r="J103" s="59">
        <v>1</v>
      </c>
      <c r="L103" s="16">
        <v>53</v>
      </c>
      <c r="M103" t="s">
        <v>70</v>
      </c>
      <c r="N103" t="s">
        <v>71</v>
      </c>
    </row>
    <row r="104" spans="1:14" ht="13.8" x14ac:dyDescent="0.25">
      <c r="A104" s="21" t="str">
        <f t="shared" si="2"/>
        <v>les200lino</v>
      </c>
      <c r="B104" s="2" t="s">
        <v>14</v>
      </c>
      <c r="C104" s="21" t="s">
        <v>15</v>
      </c>
      <c r="D104" s="21" t="s">
        <v>27</v>
      </c>
      <c r="E104" s="2" t="s">
        <v>70</v>
      </c>
      <c r="F104" s="45" t="s">
        <v>63</v>
      </c>
      <c r="G104" s="23">
        <v>53</v>
      </c>
      <c r="H104" s="1">
        <v>200</v>
      </c>
      <c r="I104" s="54">
        <v>109</v>
      </c>
      <c r="J104" s="59">
        <v>1</v>
      </c>
      <c r="L104" s="16">
        <v>53</v>
      </c>
      <c r="M104" t="s">
        <v>70</v>
      </c>
      <c r="N104" t="s">
        <v>71</v>
      </c>
    </row>
    <row r="105" spans="1:14" ht="13.8" x14ac:dyDescent="0.25">
      <c r="A105" s="21" t="str">
        <f t="shared" si="2"/>
        <v>les200lino</v>
      </c>
      <c r="B105" s="2" t="s">
        <v>14</v>
      </c>
      <c r="C105" s="21" t="s">
        <v>15</v>
      </c>
      <c r="D105" s="21" t="s">
        <v>27</v>
      </c>
      <c r="E105" s="2" t="s">
        <v>70</v>
      </c>
      <c r="F105" s="45" t="s">
        <v>63</v>
      </c>
      <c r="G105" s="23">
        <v>53</v>
      </c>
      <c r="H105" s="1">
        <v>200</v>
      </c>
      <c r="I105" s="54">
        <v>106</v>
      </c>
      <c r="J105" s="59">
        <v>1</v>
      </c>
      <c r="L105" s="16">
        <v>53</v>
      </c>
      <c r="M105" t="s">
        <v>70</v>
      </c>
      <c r="N105" t="s">
        <v>71</v>
      </c>
    </row>
    <row r="106" spans="1:14" ht="13.8" x14ac:dyDescent="0.25">
      <c r="A106" s="21" t="str">
        <f t="shared" si="2"/>
        <v>les200lino</v>
      </c>
      <c r="B106" s="2" t="s">
        <v>14</v>
      </c>
      <c r="C106" s="21" t="s">
        <v>15</v>
      </c>
      <c r="D106" s="21" t="s">
        <v>27</v>
      </c>
      <c r="E106" s="2" t="s">
        <v>112</v>
      </c>
      <c r="F106" s="45" t="s">
        <v>63</v>
      </c>
      <c r="G106" s="23">
        <v>53</v>
      </c>
      <c r="H106" s="1">
        <v>200</v>
      </c>
      <c r="I106" s="54">
        <v>107</v>
      </c>
      <c r="J106" s="59">
        <v>1</v>
      </c>
      <c r="L106" s="16">
        <v>53</v>
      </c>
      <c r="M106" t="s">
        <v>70</v>
      </c>
      <c r="N106" t="s">
        <v>71</v>
      </c>
    </row>
    <row r="107" spans="1:14" ht="13.8" x14ac:dyDescent="0.25">
      <c r="A107" s="21" t="str">
        <f t="shared" ref="A107:A142" si="3">CONCATENATE(D107,H107,F107)</f>
        <v>les200lino</v>
      </c>
      <c r="B107" s="2" t="s">
        <v>14</v>
      </c>
      <c r="C107" s="21" t="s">
        <v>15</v>
      </c>
      <c r="D107" s="21" t="s">
        <v>27</v>
      </c>
      <c r="E107" s="2" t="s">
        <v>112</v>
      </c>
      <c r="F107" s="45" t="s">
        <v>63</v>
      </c>
      <c r="G107" s="23">
        <v>53</v>
      </c>
      <c r="H107" s="1">
        <v>200</v>
      </c>
      <c r="I107" s="54">
        <v>113</v>
      </c>
      <c r="J107" s="59">
        <v>1</v>
      </c>
      <c r="L107" s="16">
        <v>53</v>
      </c>
      <c r="M107" t="s">
        <v>70</v>
      </c>
      <c r="N107" t="s">
        <v>71</v>
      </c>
    </row>
    <row r="108" spans="1:14" ht="13.8" x14ac:dyDescent="0.25">
      <c r="A108" s="21" t="str">
        <f t="shared" si="3"/>
        <v>leswas eigen beheerlino</v>
      </c>
      <c r="B108" s="2" t="s">
        <v>14</v>
      </c>
      <c r="C108" s="21" t="s">
        <v>15</v>
      </c>
      <c r="D108" s="21" t="s">
        <v>27</v>
      </c>
      <c r="E108" s="2" t="s">
        <v>70</v>
      </c>
      <c r="F108" s="45" t="s">
        <v>63</v>
      </c>
      <c r="G108" s="33">
        <v>82</v>
      </c>
      <c r="H108" s="49" t="s">
        <v>113</v>
      </c>
      <c r="I108" s="54">
        <v>113</v>
      </c>
      <c r="J108" s="59">
        <v>1</v>
      </c>
      <c r="K108">
        <v>82</v>
      </c>
      <c r="L108" s="16">
        <v>82</v>
      </c>
      <c r="M108" t="s">
        <v>70</v>
      </c>
      <c r="N108" t="s">
        <v>71</v>
      </c>
    </row>
    <row r="109" spans="1:14" ht="13.8" x14ac:dyDescent="0.25">
      <c r="A109" s="21" t="str">
        <f t="shared" si="3"/>
        <v>kanwas eigen beheerlino</v>
      </c>
      <c r="B109" s="2" t="s">
        <v>14</v>
      </c>
      <c r="C109" s="21" t="s">
        <v>15</v>
      </c>
      <c r="D109" s="21" t="s">
        <v>43</v>
      </c>
      <c r="E109" s="2" t="s">
        <v>114</v>
      </c>
      <c r="F109" s="45" t="s">
        <v>63</v>
      </c>
      <c r="G109" s="33">
        <v>40</v>
      </c>
      <c r="H109" s="49" t="s">
        <v>113</v>
      </c>
      <c r="I109" s="54" t="s">
        <v>115</v>
      </c>
      <c r="J109" s="59">
        <v>1</v>
      </c>
      <c r="K109">
        <v>61</v>
      </c>
      <c r="L109" s="16">
        <v>61</v>
      </c>
      <c r="M109" t="s">
        <v>70</v>
      </c>
      <c r="N109" t="s">
        <v>71</v>
      </c>
    </row>
    <row r="110" spans="1:14" ht="13.8" x14ac:dyDescent="0.25">
      <c r="A110" s="21" t="str">
        <f t="shared" si="3"/>
        <v>kanwas eigen beheerlino</v>
      </c>
      <c r="B110" s="2" t="s">
        <v>14</v>
      </c>
      <c r="C110" s="21" t="s">
        <v>15</v>
      </c>
      <c r="D110" s="21" t="s">
        <v>43</v>
      </c>
      <c r="E110" s="2" t="s">
        <v>116</v>
      </c>
      <c r="F110" s="45" t="s">
        <v>63</v>
      </c>
      <c r="G110" s="33">
        <v>40</v>
      </c>
      <c r="H110" s="49" t="s">
        <v>113</v>
      </c>
      <c r="I110" s="54" t="s">
        <v>117</v>
      </c>
      <c r="J110" s="59">
        <v>1</v>
      </c>
      <c r="K110">
        <v>40</v>
      </c>
      <c r="L110" s="16">
        <v>40</v>
      </c>
      <c r="M110" t="s">
        <v>44</v>
      </c>
      <c r="N110" t="s">
        <v>118</v>
      </c>
    </row>
    <row r="111" spans="1:14" ht="13.8" x14ac:dyDescent="0.25">
      <c r="A111" s="21" t="str">
        <f t="shared" si="3"/>
        <v>ganwas eigen beheerlino</v>
      </c>
      <c r="B111" s="2" t="s">
        <v>14</v>
      </c>
      <c r="C111" s="21" t="s">
        <v>15</v>
      </c>
      <c r="D111" s="21" t="s">
        <v>31</v>
      </c>
      <c r="E111" s="2" t="s">
        <v>32</v>
      </c>
      <c r="F111" s="45" t="s">
        <v>63</v>
      </c>
      <c r="G111" s="33">
        <v>75</v>
      </c>
      <c r="H111" s="49" t="s">
        <v>113</v>
      </c>
      <c r="I111" s="55" t="s">
        <v>33</v>
      </c>
      <c r="J111" s="60">
        <v>2</v>
      </c>
      <c r="K111">
        <v>61</v>
      </c>
      <c r="L111" s="16">
        <v>61</v>
      </c>
      <c r="M111" t="s">
        <v>70</v>
      </c>
      <c r="N111" t="s">
        <v>71</v>
      </c>
    </row>
    <row r="112" spans="1:14" ht="13.8" x14ac:dyDescent="0.25">
      <c r="A112" s="21" t="str">
        <f t="shared" si="3"/>
        <v>ganwas eigen beheerlino</v>
      </c>
      <c r="B112" s="2" t="s">
        <v>14</v>
      </c>
      <c r="C112" s="21" t="s">
        <v>15</v>
      </c>
      <c r="D112" s="21" t="s">
        <v>31</v>
      </c>
      <c r="E112" s="2" t="s">
        <v>32</v>
      </c>
      <c r="F112" s="45" t="s">
        <v>63</v>
      </c>
      <c r="G112" s="33">
        <v>130</v>
      </c>
      <c r="H112" s="49" t="s">
        <v>113</v>
      </c>
      <c r="I112" s="55" t="s">
        <v>33</v>
      </c>
      <c r="J112" s="60">
        <v>2</v>
      </c>
      <c r="K112">
        <v>100</v>
      </c>
      <c r="L112" s="16">
        <v>100</v>
      </c>
      <c r="M112" t="s">
        <v>70</v>
      </c>
      <c r="N112" t="s">
        <v>71</v>
      </c>
    </row>
    <row r="113" spans="1:14" ht="13.8" x14ac:dyDescent="0.25">
      <c r="A113" s="21" t="str">
        <f t="shared" si="3"/>
        <v>kanwas eigen beheerlino</v>
      </c>
      <c r="B113" s="2" t="s">
        <v>14</v>
      </c>
      <c r="C113" s="21" t="s">
        <v>15</v>
      </c>
      <c r="D113" s="21" t="s">
        <v>43</v>
      </c>
      <c r="E113" s="48" t="s">
        <v>44</v>
      </c>
      <c r="F113" s="45" t="s">
        <v>63</v>
      </c>
      <c r="G113" s="33">
        <v>33</v>
      </c>
      <c r="H113" s="49" t="s">
        <v>113</v>
      </c>
      <c r="I113" s="54">
        <v>214</v>
      </c>
      <c r="J113" s="59">
        <v>2</v>
      </c>
      <c r="K113">
        <v>40</v>
      </c>
      <c r="L113" s="16">
        <v>40</v>
      </c>
      <c r="M113" t="s">
        <v>44</v>
      </c>
      <c r="N113" t="s">
        <v>118</v>
      </c>
    </row>
    <row r="114" spans="1:14" ht="13.8" x14ac:dyDescent="0.25">
      <c r="A114" s="21" t="str">
        <f t="shared" si="3"/>
        <v>kanwas eigen beheerlino</v>
      </c>
      <c r="B114" s="2" t="s">
        <v>14</v>
      </c>
      <c r="C114" s="21" t="s">
        <v>15</v>
      </c>
      <c r="D114" s="21" t="s">
        <v>43</v>
      </c>
      <c r="E114" s="47" t="s">
        <v>44</v>
      </c>
      <c r="F114" s="45" t="s">
        <v>63</v>
      </c>
      <c r="G114" s="33">
        <v>33</v>
      </c>
      <c r="H114" s="49" t="s">
        <v>113</v>
      </c>
      <c r="I114" s="54">
        <v>215</v>
      </c>
      <c r="J114" s="59">
        <v>2</v>
      </c>
      <c r="K114">
        <v>105</v>
      </c>
      <c r="L114" s="16">
        <v>105</v>
      </c>
      <c r="M114" t="s">
        <v>62</v>
      </c>
      <c r="N114" t="s">
        <v>64</v>
      </c>
    </row>
    <row r="115" spans="1:14" ht="13.8" x14ac:dyDescent="0.25">
      <c r="A115" s="21" t="str">
        <f t="shared" si="3"/>
        <v>kanwas eigen beheerlino</v>
      </c>
      <c r="B115" s="2" t="s">
        <v>14</v>
      </c>
      <c r="C115" s="21" t="s">
        <v>15</v>
      </c>
      <c r="D115" s="21" t="s">
        <v>43</v>
      </c>
      <c r="E115" s="47" t="s">
        <v>119</v>
      </c>
      <c r="F115" s="45" t="s">
        <v>63</v>
      </c>
      <c r="G115" s="33">
        <v>33</v>
      </c>
      <c r="H115" s="49" t="s">
        <v>113</v>
      </c>
      <c r="I115" s="54">
        <v>307</v>
      </c>
      <c r="J115" s="59">
        <v>3</v>
      </c>
      <c r="K115">
        <v>75</v>
      </c>
      <c r="L115" s="16">
        <v>75</v>
      </c>
      <c r="M115" t="s">
        <v>32</v>
      </c>
      <c r="N115" t="s">
        <v>37</v>
      </c>
    </row>
    <row r="116" spans="1:14" ht="13.8" x14ac:dyDescent="0.25">
      <c r="A116" s="21" t="str">
        <f t="shared" si="3"/>
        <v>ganwas eigen beheerlino</v>
      </c>
      <c r="B116" s="2" t="s">
        <v>14</v>
      </c>
      <c r="C116" s="21" t="s">
        <v>15</v>
      </c>
      <c r="D116" s="21" t="s">
        <v>31</v>
      </c>
      <c r="E116" s="2" t="s">
        <v>32</v>
      </c>
      <c r="F116" s="45" t="s">
        <v>63</v>
      </c>
      <c r="G116" s="33">
        <v>120</v>
      </c>
      <c r="H116" s="49" t="s">
        <v>113</v>
      </c>
      <c r="I116" s="55" t="s">
        <v>33</v>
      </c>
      <c r="J116" s="60">
        <v>3</v>
      </c>
      <c r="K116">
        <v>130</v>
      </c>
      <c r="L116" s="16">
        <v>130</v>
      </c>
      <c r="M116" t="s">
        <v>32</v>
      </c>
      <c r="N116" t="s">
        <v>37</v>
      </c>
    </row>
    <row r="117" spans="1:14" ht="13.8" x14ac:dyDescent="0.25">
      <c r="A117" s="21" t="str">
        <f t="shared" si="3"/>
        <v>toiwas eigen beheerhard</v>
      </c>
      <c r="B117" s="2" t="s">
        <v>14</v>
      </c>
      <c r="C117" s="21" t="s">
        <v>15</v>
      </c>
      <c r="D117" s="21" t="s">
        <v>46</v>
      </c>
      <c r="E117" s="2" t="s">
        <v>47</v>
      </c>
      <c r="F117" s="46" t="s">
        <v>48</v>
      </c>
      <c r="G117" s="33">
        <v>19.25</v>
      </c>
      <c r="H117" s="49" t="s">
        <v>113</v>
      </c>
      <c r="I117" s="55" t="s">
        <v>47</v>
      </c>
      <c r="J117" s="60">
        <v>3</v>
      </c>
      <c r="K117">
        <v>33</v>
      </c>
      <c r="L117" s="16">
        <v>33</v>
      </c>
      <c r="M117" t="s">
        <v>44</v>
      </c>
      <c r="N117" t="s">
        <v>45</v>
      </c>
    </row>
    <row r="118" spans="1:14" ht="13.8" x14ac:dyDescent="0.25">
      <c r="A118" s="50" t="s">
        <v>27</v>
      </c>
      <c r="B118" s="2"/>
      <c r="C118" s="21"/>
      <c r="D118" s="21"/>
      <c r="E118" s="47" t="s">
        <v>70</v>
      </c>
      <c r="F118" s="46" t="s">
        <v>63</v>
      </c>
      <c r="G118" s="33"/>
      <c r="H118" s="49"/>
      <c r="I118" s="54">
        <v>313</v>
      </c>
      <c r="J118" s="59">
        <v>3</v>
      </c>
      <c r="L118" s="16"/>
    </row>
    <row r="119" spans="1:14" ht="13.8" x14ac:dyDescent="0.25">
      <c r="A119" s="50" t="s">
        <v>120</v>
      </c>
      <c r="B119" s="2"/>
      <c r="C119" s="21"/>
      <c r="D119" s="21"/>
      <c r="E119" s="47" t="s">
        <v>70</v>
      </c>
      <c r="F119" s="46" t="s">
        <v>63</v>
      </c>
      <c r="G119" s="33"/>
      <c r="H119" s="49"/>
      <c r="I119" s="54">
        <v>314</v>
      </c>
      <c r="J119" s="59">
        <v>3</v>
      </c>
      <c r="L119" s="16"/>
    </row>
    <row r="120" spans="1:14" ht="13.8" x14ac:dyDescent="0.25">
      <c r="A120" s="21" t="str">
        <f t="shared" si="3"/>
        <v>tra0lino</v>
      </c>
      <c r="B120" s="2" t="s">
        <v>14</v>
      </c>
      <c r="C120" s="21" t="s">
        <v>15</v>
      </c>
      <c r="D120" s="21" t="s">
        <v>58</v>
      </c>
      <c r="E120" s="2" t="s">
        <v>59</v>
      </c>
      <c r="F120" s="45" t="s">
        <v>63</v>
      </c>
      <c r="G120" s="33">
        <v>36.75</v>
      </c>
      <c r="H120" s="49">
        <v>0</v>
      </c>
      <c r="I120" s="55" t="s">
        <v>59</v>
      </c>
      <c r="J120" s="60">
        <v>2</v>
      </c>
      <c r="K120">
        <v>33</v>
      </c>
      <c r="L120" s="16">
        <v>33</v>
      </c>
      <c r="M120" t="s">
        <v>44</v>
      </c>
      <c r="N120" t="s">
        <v>45</v>
      </c>
    </row>
    <row r="121" spans="1:14" ht="13.8" x14ac:dyDescent="0.25">
      <c r="A121" s="21" t="str">
        <f t="shared" si="3"/>
        <v>les0lino</v>
      </c>
      <c r="B121" s="2" t="s">
        <v>14</v>
      </c>
      <c r="C121" s="21" t="s">
        <v>15</v>
      </c>
      <c r="D121" s="21" t="s">
        <v>27</v>
      </c>
      <c r="E121" s="2" t="s">
        <v>70</v>
      </c>
      <c r="F121" s="45" t="s">
        <v>63</v>
      </c>
      <c r="G121" s="33">
        <v>61</v>
      </c>
      <c r="H121" s="49">
        <v>0</v>
      </c>
      <c r="I121" s="54">
        <v>305</v>
      </c>
      <c r="J121" s="59">
        <v>3</v>
      </c>
      <c r="K121">
        <v>33</v>
      </c>
      <c r="L121" s="16">
        <v>33</v>
      </c>
      <c r="M121" t="s">
        <v>44</v>
      </c>
      <c r="N121" t="s">
        <v>45</v>
      </c>
    </row>
    <row r="122" spans="1:14" ht="13.8" x14ac:dyDescent="0.25">
      <c r="A122" s="21" t="str">
        <f t="shared" si="3"/>
        <v>les200lino</v>
      </c>
      <c r="B122" s="2" t="s">
        <v>14</v>
      </c>
      <c r="C122" s="21" t="s">
        <v>15</v>
      </c>
      <c r="D122" s="21" t="s">
        <v>27</v>
      </c>
      <c r="E122" s="2" t="s">
        <v>70</v>
      </c>
      <c r="F122" s="45" t="s">
        <v>63</v>
      </c>
      <c r="G122" s="23">
        <v>61</v>
      </c>
      <c r="H122" s="1">
        <v>200</v>
      </c>
      <c r="I122" s="54">
        <v>304</v>
      </c>
      <c r="J122" s="59">
        <v>3</v>
      </c>
      <c r="L122" s="16">
        <v>12</v>
      </c>
      <c r="M122" t="s">
        <v>47</v>
      </c>
      <c r="N122" t="s">
        <v>50</v>
      </c>
    </row>
    <row r="123" spans="1:14" ht="13.8" x14ac:dyDescent="0.25">
      <c r="A123" s="21" t="str">
        <f t="shared" si="3"/>
        <v>kan200lino</v>
      </c>
      <c r="B123" s="2" t="s">
        <v>14</v>
      </c>
      <c r="C123" s="21" t="s">
        <v>15</v>
      </c>
      <c r="D123" s="21" t="s">
        <v>43</v>
      </c>
      <c r="E123" s="47" t="s">
        <v>119</v>
      </c>
      <c r="F123" s="45" t="s">
        <v>63</v>
      </c>
      <c r="G123" s="23">
        <v>33</v>
      </c>
      <c r="H123" s="1">
        <v>200</v>
      </c>
      <c r="I123" s="54">
        <v>303</v>
      </c>
      <c r="J123" s="59">
        <v>3</v>
      </c>
      <c r="K123">
        <v>61</v>
      </c>
      <c r="L123" s="16">
        <v>61</v>
      </c>
      <c r="M123" t="s">
        <v>70</v>
      </c>
      <c r="N123" t="s">
        <v>71</v>
      </c>
    </row>
    <row r="124" spans="1:14" ht="13.8" x14ac:dyDescent="0.25">
      <c r="A124" s="21" t="str">
        <f t="shared" si="3"/>
        <v>les200lino</v>
      </c>
      <c r="B124" s="2" t="s">
        <v>14</v>
      </c>
      <c r="C124" s="21" t="s">
        <v>15</v>
      </c>
      <c r="D124" s="21" t="s">
        <v>27</v>
      </c>
      <c r="E124" s="2" t="s">
        <v>70</v>
      </c>
      <c r="F124" s="45" t="s">
        <v>63</v>
      </c>
      <c r="G124" s="23">
        <v>61</v>
      </c>
      <c r="H124" s="1">
        <v>200</v>
      </c>
      <c r="I124" s="54">
        <v>302</v>
      </c>
      <c r="J124" s="59">
        <v>3</v>
      </c>
      <c r="K124">
        <v>61</v>
      </c>
      <c r="L124" s="16">
        <v>61</v>
      </c>
      <c r="M124" t="s">
        <v>70</v>
      </c>
      <c r="N124" t="s">
        <v>71</v>
      </c>
    </row>
    <row r="125" spans="1:14" ht="13.8" x14ac:dyDescent="0.25">
      <c r="A125" s="21" t="str">
        <f t="shared" si="3"/>
        <v>les200lino</v>
      </c>
      <c r="B125" s="2" t="s">
        <v>14</v>
      </c>
      <c r="C125" s="21" t="s">
        <v>15</v>
      </c>
      <c r="D125" s="21" t="s">
        <v>27</v>
      </c>
      <c r="E125" s="2" t="s">
        <v>70</v>
      </c>
      <c r="F125" s="45" t="s">
        <v>63</v>
      </c>
      <c r="G125" s="23">
        <v>61</v>
      </c>
      <c r="H125" s="1">
        <v>200</v>
      </c>
      <c r="I125" s="54">
        <v>301</v>
      </c>
      <c r="J125" s="59">
        <v>3</v>
      </c>
      <c r="K125">
        <v>61</v>
      </c>
      <c r="L125" s="16">
        <v>61</v>
      </c>
      <c r="M125" t="s">
        <v>70</v>
      </c>
      <c r="N125" t="s">
        <v>71</v>
      </c>
    </row>
    <row r="126" spans="1:14" ht="13.8" x14ac:dyDescent="0.25">
      <c r="A126" s="21" t="str">
        <f t="shared" si="3"/>
        <v>les200lino</v>
      </c>
      <c r="B126" s="2" t="s">
        <v>14</v>
      </c>
      <c r="C126" s="21" t="s">
        <v>15</v>
      </c>
      <c r="D126" s="21" t="s">
        <v>27</v>
      </c>
      <c r="E126" s="2" t="s">
        <v>70</v>
      </c>
      <c r="F126" s="45" t="s">
        <v>63</v>
      </c>
      <c r="G126" s="23">
        <v>61</v>
      </c>
      <c r="H126" s="1">
        <v>200</v>
      </c>
      <c r="I126" s="54">
        <v>318</v>
      </c>
      <c r="J126" s="59">
        <v>3</v>
      </c>
      <c r="K126">
        <v>61</v>
      </c>
      <c r="L126" s="16">
        <v>61</v>
      </c>
      <c r="M126" t="s">
        <v>70</v>
      </c>
      <c r="N126" t="s">
        <v>71</v>
      </c>
    </row>
    <row r="127" spans="1:14" ht="13.8" x14ac:dyDescent="0.25">
      <c r="A127" s="21" t="str">
        <f t="shared" si="3"/>
        <v>toi200hard</v>
      </c>
      <c r="B127" s="2" t="s">
        <v>14</v>
      </c>
      <c r="C127" s="21" t="s">
        <v>15</v>
      </c>
      <c r="D127" s="21" t="s">
        <v>46</v>
      </c>
      <c r="E127" s="2" t="s">
        <v>47</v>
      </c>
      <c r="F127" s="45" t="s">
        <v>48</v>
      </c>
      <c r="G127" s="23">
        <v>12</v>
      </c>
      <c r="H127" s="1">
        <v>200</v>
      </c>
      <c r="I127" s="55" t="s">
        <v>121</v>
      </c>
      <c r="J127" s="60">
        <v>3</v>
      </c>
      <c r="K127">
        <v>61</v>
      </c>
      <c r="L127" s="16">
        <v>61</v>
      </c>
      <c r="M127" t="s">
        <v>70</v>
      </c>
      <c r="N127" t="s">
        <v>71</v>
      </c>
    </row>
    <row r="128" spans="1:14" ht="13.8" x14ac:dyDescent="0.25">
      <c r="A128" s="21" t="str">
        <f t="shared" si="3"/>
        <v>toi200lino</v>
      </c>
      <c r="B128" s="2" t="s">
        <v>14</v>
      </c>
      <c r="C128" s="21" t="s">
        <v>15</v>
      </c>
      <c r="D128" s="21" t="s">
        <v>46</v>
      </c>
      <c r="E128" s="2" t="s">
        <v>47</v>
      </c>
      <c r="F128" s="45" t="s">
        <v>63</v>
      </c>
      <c r="G128" s="23">
        <v>19.25</v>
      </c>
      <c r="H128" s="1">
        <v>200</v>
      </c>
      <c r="I128" s="55" t="s">
        <v>121</v>
      </c>
      <c r="J128" s="60">
        <v>3</v>
      </c>
      <c r="K128">
        <v>61</v>
      </c>
      <c r="L128" s="16">
        <v>61</v>
      </c>
      <c r="M128" t="s">
        <v>70</v>
      </c>
      <c r="N128" t="s">
        <v>71</v>
      </c>
    </row>
    <row r="129" spans="1:14" ht="13.8" x14ac:dyDescent="0.25">
      <c r="A129" s="21" t="str">
        <f t="shared" si="3"/>
        <v>les200lino</v>
      </c>
      <c r="B129" s="2" t="s">
        <v>14</v>
      </c>
      <c r="C129" s="21" t="s">
        <v>15</v>
      </c>
      <c r="D129" s="21" t="s">
        <v>27</v>
      </c>
      <c r="E129" s="2" t="s">
        <v>70</v>
      </c>
      <c r="F129" s="45" t="s">
        <v>63</v>
      </c>
      <c r="G129" s="23">
        <v>61</v>
      </c>
      <c r="H129" s="1">
        <v>200</v>
      </c>
      <c r="I129" s="54">
        <v>205</v>
      </c>
      <c r="J129" s="59">
        <v>2</v>
      </c>
      <c r="K129">
        <v>61</v>
      </c>
      <c r="L129" s="16">
        <v>61</v>
      </c>
      <c r="M129" t="s">
        <v>70</v>
      </c>
      <c r="N129" t="s">
        <v>71</v>
      </c>
    </row>
    <row r="130" spans="1:14" ht="13.8" x14ac:dyDescent="0.25">
      <c r="A130" s="21" t="str">
        <f t="shared" si="3"/>
        <v>les200lino</v>
      </c>
      <c r="B130" s="2" t="s">
        <v>14</v>
      </c>
      <c r="C130" s="21" t="s">
        <v>15</v>
      </c>
      <c r="D130" s="21" t="s">
        <v>27</v>
      </c>
      <c r="E130" s="2" t="s">
        <v>70</v>
      </c>
      <c r="F130" s="45" t="s">
        <v>63</v>
      </c>
      <c r="G130" s="23">
        <v>61</v>
      </c>
      <c r="H130" s="1">
        <v>200</v>
      </c>
      <c r="I130" s="54">
        <v>204</v>
      </c>
      <c r="J130" s="59">
        <v>2</v>
      </c>
      <c r="L130" s="16">
        <v>120</v>
      </c>
      <c r="M130" t="s">
        <v>32</v>
      </c>
      <c r="N130" t="s">
        <v>37</v>
      </c>
    </row>
    <row r="131" spans="1:14" ht="13.8" x14ac:dyDescent="0.25">
      <c r="A131" s="21" t="str">
        <f t="shared" si="3"/>
        <v>les200lino</v>
      </c>
      <c r="B131" s="2" t="s">
        <v>14</v>
      </c>
      <c r="C131" s="21" t="s">
        <v>15</v>
      </c>
      <c r="D131" s="21" t="s">
        <v>27</v>
      </c>
      <c r="E131" s="2" t="s">
        <v>70</v>
      </c>
      <c r="F131" s="45" t="s">
        <v>63</v>
      </c>
      <c r="G131" s="23">
        <v>61</v>
      </c>
      <c r="H131" s="1">
        <v>200</v>
      </c>
      <c r="I131" s="54">
        <v>203</v>
      </c>
      <c r="J131" s="59">
        <v>2</v>
      </c>
      <c r="K131">
        <v>19.25</v>
      </c>
      <c r="L131" s="16">
        <v>19.25</v>
      </c>
      <c r="M131" t="s">
        <v>47</v>
      </c>
      <c r="N131" t="s">
        <v>50</v>
      </c>
    </row>
    <row r="132" spans="1:14" ht="13.8" x14ac:dyDescent="0.25">
      <c r="A132" s="21" t="str">
        <f t="shared" si="3"/>
        <v>les200lino</v>
      </c>
      <c r="B132" s="2" t="s">
        <v>14</v>
      </c>
      <c r="C132" s="21" t="s">
        <v>15</v>
      </c>
      <c r="D132" s="21" t="s">
        <v>27</v>
      </c>
      <c r="E132" s="2" t="s">
        <v>70</v>
      </c>
      <c r="F132" s="45" t="s">
        <v>63</v>
      </c>
      <c r="G132" s="23">
        <v>61</v>
      </c>
      <c r="H132" s="1">
        <v>200</v>
      </c>
      <c r="I132" s="54">
        <v>202</v>
      </c>
      <c r="J132" s="59">
        <v>2</v>
      </c>
      <c r="L132" s="16">
        <v>36.75</v>
      </c>
      <c r="M132" t="s">
        <v>59</v>
      </c>
      <c r="N132" t="s">
        <v>122</v>
      </c>
    </row>
    <row r="133" spans="1:14" ht="13.8" x14ac:dyDescent="0.25">
      <c r="A133" s="21" t="str">
        <f t="shared" si="3"/>
        <v>kan200lino</v>
      </c>
      <c r="B133" s="2" t="s">
        <v>14</v>
      </c>
      <c r="C133" s="21" t="s">
        <v>15</v>
      </c>
      <c r="D133" s="21" t="s">
        <v>43</v>
      </c>
      <c r="E133" s="2" t="s">
        <v>44</v>
      </c>
      <c r="F133" s="45" t="s">
        <v>63</v>
      </c>
      <c r="G133" s="23">
        <v>33</v>
      </c>
      <c r="H133" s="1">
        <v>200</v>
      </c>
      <c r="I133" s="54">
        <v>311</v>
      </c>
      <c r="J133" s="59">
        <v>3</v>
      </c>
      <c r="L133" s="16">
        <v>61</v>
      </c>
      <c r="M133" t="s">
        <v>70</v>
      </c>
      <c r="N133" t="s">
        <v>71</v>
      </c>
    </row>
    <row r="134" spans="1:14" ht="13.8" x14ac:dyDescent="0.25">
      <c r="A134" s="21" t="str">
        <f t="shared" si="3"/>
        <v>kan200lino</v>
      </c>
      <c r="B134" s="2" t="s">
        <v>14</v>
      </c>
      <c r="C134" s="21" t="s">
        <v>15</v>
      </c>
      <c r="D134" s="21" t="s">
        <v>43</v>
      </c>
      <c r="E134" s="2" t="s">
        <v>44</v>
      </c>
      <c r="F134" s="45" t="s">
        <v>63</v>
      </c>
      <c r="G134" s="23">
        <v>18</v>
      </c>
      <c r="H134" s="1">
        <v>200</v>
      </c>
      <c r="I134" s="54">
        <v>312</v>
      </c>
      <c r="J134" s="59">
        <v>3</v>
      </c>
      <c r="L134" s="16">
        <v>61</v>
      </c>
      <c r="M134" t="s">
        <v>70</v>
      </c>
      <c r="N134" t="s">
        <v>71</v>
      </c>
    </row>
    <row r="135" spans="1:14" ht="13.8" x14ac:dyDescent="0.25">
      <c r="A135" s="21" t="str">
        <f t="shared" si="3"/>
        <v>les200lino</v>
      </c>
      <c r="B135" s="2" t="s">
        <v>14</v>
      </c>
      <c r="C135" s="21" t="s">
        <v>15</v>
      </c>
      <c r="D135" s="21" t="s">
        <v>27</v>
      </c>
      <c r="E135" s="2" t="s">
        <v>70</v>
      </c>
      <c r="F135" s="45" t="s">
        <v>63</v>
      </c>
      <c r="G135" s="23">
        <v>61</v>
      </c>
      <c r="H135" s="1">
        <v>200</v>
      </c>
      <c r="I135" s="54">
        <v>201</v>
      </c>
      <c r="J135" s="59">
        <v>2</v>
      </c>
      <c r="L135" s="16">
        <v>33</v>
      </c>
      <c r="M135" t="s">
        <v>44</v>
      </c>
      <c r="N135" t="s">
        <v>118</v>
      </c>
    </row>
    <row r="136" spans="1:14" ht="13.8" x14ac:dyDescent="0.25">
      <c r="A136" s="21" t="str">
        <f t="shared" si="3"/>
        <v>les200lino</v>
      </c>
      <c r="B136" s="2" t="s">
        <v>14</v>
      </c>
      <c r="C136" s="21" t="s">
        <v>15</v>
      </c>
      <c r="D136" s="21" t="s">
        <v>27</v>
      </c>
      <c r="E136" s="2" t="s">
        <v>70</v>
      </c>
      <c r="F136" s="45" t="s">
        <v>63</v>
      </c>
      <c r="G136" s="23">
        <v>61</v>
      </c>
      <c r="H136" s="1">
        <v>200</v>
      </c>
      <c r="I136" s="54">
        <v>217</v>
      </c>
      <c r="J136" s="59">
        <v>2</v>
      </c>
      <c r="L136" s="16">
        <v>61</v>
      </c>
      <c r="M136" t="s">
        <v>70</v>
      </c>
      <c r="N136" t="s">
        <v>71</v>
      </c>
    </row>
    <row r="137" spans="1:14" ht="13.8" x14ac:dyDescent="0.25">
      <c r="A137" s="21" t="str">
        <f t="shared" si="3"/>
        <v>les200lino</v>
      </c>
      <c r="B137" s="2" t="s">
        <v>14</v>
      </c>
      <c r="C137" s="21" t="s">
        <v>15</v>
      </c>
      <c r="D137" s="21" t="s">
        <v>27</v>
      </c>
      <c r="E137" s="2" t="s">
        <v>70</v>
      </c>
      <c r="F137" s="45" t="s">
        <v>63</v>
      </c>
      <c r="G137" s="23">
        <v>61</v>
      </c>
      <c r="H137" s="1">
        <v>200</v>
      </c>
      <c r="I137" s="54">
        <v>218</v>
      </c>
      <c r="J137" s="59">
        <v>2</v>
      </c>
      <c r="K137">
        <v>61</v>
      </c>
      <c r="L137" s="16">
        <v>61</v>
      </c>
      <c r="M137" t="s">
        <v>70</v>
      </c>
      <c r="N137" t="s">
        <v>71</v>
      </c>
    </row>
    <row r="138" spans="1:14" s="52" customFormat="1" ht="13.8" x14ac:dyDescent="0.25">
      <c r="A138" s="50" t="str">
        <f t="shared" si="3"/>
        <v>les200lino</v>
      </c>
      <c r="B138" s="47" t="s">
        <v>14</v>
      </c>
      <c r="C138" s="50" t="s">
        <v>15</v>
      </c>
      <c r="D138" s="50" t="s">
        <v>27</v>
      </c>
      <c r="E138" s="47" t="s">
        <v>70</v>
      </c>
      <c r="F138" s="45" t="s">
        <v>63</v>
      </c>
      <c r="G138" s="51">
        <v>61</v>
      </c>
      <c r="H138" s="42">
        <v>200</v>
      </c>
      <c r="I138" s="55">
        <v>317</v>
      </c>
      <c r="J138" s="60">
        <v>3</v>
      </c>
      <c r="K138" s="52">
        <v>61</v>
      </c>
      <c r="L138" s="53">
        <v>61</v>
      </c>
      <c r="M138" s="52" t="s">
        <v>70</v>
      </c>
      <c r="N138" s="52" t="s">
        <v>71</v>
      </c>
    </row>
    <row r="139" spans="1:14" s="52" customFormat="1" ht="13.5" customHeight="1" x14ac:dyDescent="0.25">
      <c r="A139" s="50" t="str">
        <f t="shared" si="3"/>
        <v>les200lino</v>
      </c>
      <c r="B139" s="47" t="s">
        <v>14</v>
      </c>
      <c r="C139" s="50" t="s">
        <v>15</v>
      </c>
      <c r="D139" s="50" t="s">
        <v>27</v>
      </c>
      <c r="E139" s="47" t="s">
        <v>70</v>
      </c>
      <c r="F139" s="45" t="s">
        <v>63</v>
      </c>
      <c r="G139" s="51">
        <v>61</v>
      </c>
      <c r="H139" s="42">
        <v>200</v>
      </c>
      <c r="I139" s="55">
        <v>310</v>
      </c>
      <c r="J139" s="60">
        <v>3</v>
      </c>
      <c r="L139" s="53">
        <v>12</v>
      </c>
      <c r="M139" s="52" t="s">
        <v>47</v>
      </c>
      <c r="N139" s="52" t="s">
        <v>50</v>
      </c>
    </row>
    <row r="140" spans="1:14" s="52" customFormat="1" ht="13.5" customHeight="1" x14ac:dyDescent="0.25">
      <c r="A140" s="50"/>
      <c r="B140" s="47"/>
      <c r="C140" s="50"/>
      <c r="D140" s="50"/>
      <c r="E140" s="47" t="s">
        <v>119</v>
      </c>
      <c r="F140" s="45" t="s">
        <v>123</v>
      </c>
      <c r="G140" s="51" t="s">
        <v>124</v>
      </c>
      <c r="H140" s="42"/>
      <c r="I140" s="55">
        <v>315</v>
      </c>
      <c r="J140" s="60">
        <v>3</v>
      </c>
      <c r="L140" s="53"/>
    </row>
    <row r="141" spans="1:14" s="52" customFormat="1" ht="13.5" customHeight="1" x14ac:dyDescent="0.25">
      <c r="A141" s="50"/>
      <c r="B141" s="47" t="s">
        <v>14</v>
      </c>
      <c r="C141" s="50" t="s">
        <v>15</v>
      </c>
      <c r="D141" s="50" t="s">
        <v>43</v>
      </c>
      <c r="E141" s="47" t="s">
        <v>44</v>
      </c>
      <c r="F141" s="45" t="s">
        <v>63</v>
      </c>
      <c r="G141" s="51" t="s">
        <v>125</v>
      </c>
      <c r="H141" s="42"/>
      <c r="I141" s="55" t="s">
        <v>126</v>
      </c>
      <c r="J141" s="60">
        <v>3</v>
      </c>
      <c r="L141" s="53"/>
    </row>
    <row r="142" spans="1:14" ht="13.8" x14ac:dyDescent="0.25">
      <c r="A142" s="21" t="str">
        <f t="shared" si="3"/>
        <v>gan200lino</v>
      </c>
      <c r="B142" s="2" t="s">
        <v>14</v>
      </c>
      <c r="C142" s="21" t="s">
        <v>15</v>
      </c>
      <c r="D142" s="21" t="s">
        <v>31</v>
      </c>
      <c r="E142" s="2" t="s">
        <v>32</v>
      </c>
      <c r="F142" s="45" t="s">
        <v>63</v>
      </c>
      <c r="G142" s="23">
        <v>100</v>
      </c>
      <c r="H142" s="1">
        <v>200</v>
      </c>
      <c r="I142" s="55" t="s">
        <v>33</v>
      </c>
      <c r="J142" s="60">
        <v>3</v>
      </c>
      <c r="K142">
        <v>19.25</v>
      </c>
      <c r="L142" s="16">
        <v>19.25</v>
      </c>
      <c r="M142" t="s">
        <v>47</v>
      </c>
      <c r="N142" t="s">
        <v>50</v>
      </c>
    </row>
    <row r="143" spans="1:14" ht="13.8" x14ac:dyDescent="0.25">
      <c r="A143" s="21" t="str">
        <f t="shared" ref="A143:A155" si="4">CONCATENATE(D143,H143,F143)</f>
        <v>tra200lino</v>
      </c>
      <c r="B143" s="2" t="s">
        <v>14</v>
      </c>
      <c r="C143" s="21" t="s">
        <v>15</v>
      </c>
      <c r="D143" s="21" t="s">
        <v>58</v>
      </c>
      <c r="E143" s="2" t="s">
        <v>59</v>
      </c>
      <c r="F143" s="45" t="s">
        <v>63</v>
      </c>
      <c r="G143" s="23">
        <v>36.75</v>
      </c>
      <c r="H143" s="1">
        <v>200</v>
      </c>
      <c r="I143" s="55" t="s">
        <v>59</v>
      </c>
      <c r="J143" s="60">
        <v>2</v>
      </c>
      <c r="K143">
        <v>61</v>
      </c>
      <c r="L143" s="16">
        <v>61</v>
      </c>
      <c r="M143" t="s">
        <v>70</v>
      </c>
      <c r="N143" t="s">
        <v>71</v>
      </c>
    </row>
    <row r="144" spans="1:14" ht="13.8" x14ac:dyDescent="0.25">
      <c r="A144" s="21" t="str">
        <f t="shared" si="4"/>
        <v>les200lino</v>
      </c>
      <c r="B144" s="2" t="s">
        <v>14</v>
      </c>
      <c r="C144" s="21" t="s">
        <v>15</v>
      </c>
      <c r="D144" s="21" t="s">
        <v>27</v>
      </c>
      <c r="E144" s="2" t="s">
        <v>127</v>
      </c>
      <c r="F144" s="45" t="s">
        <v>63</v>
      </c>
      <c r="G144" s="23">
        <v>174</v>
      </c>
      <c r="H144" s="1">
        <v>200</v>
      </c>
      <c r="I144" s="55" t="s">
        <v>128</v>
      </c>
      <c r="J144" s="60">
        <v>0</v>
      </c>
      <c r="K144">
        <v>61</v>
      </c>
      <c r="L144" s="16">
        <v>61</v>
      </c>
      <c r="M144" t="s">
        <v>70</v>
      </c>
      <c r="N144" t="s">
        <v>71</v>
      </c>
    </row>
    <row r="145" spans="1:14" ht="13.8" x14ac:dyDescent="0.25">
      <c r="A145" s="21" t="str">
        <f t="shared" si="4"/>
        <v>les200lino</v>
      </c>
      <c r="B145" s="2" t="s">
        <v>14</v>
      </c>
      <c r="C145" s="21" t="s">
        <v>15</v>
      </c>
      <c r="D145" s="21" t="s">
        <v>27</v>
      </c>
      <c r="E145" s="2" t="s">
        <v>129</v>
      </c>
      <c r="F145" s="45" t="s">
        <v>63</v>
      </c>
      <c r="G145" s="23">
        <v>65</v>
      </c>
      <c r="H145" s="1">
        <v>200</v>
      </c>
      <c r="I145" s="54">
        <v>131</v>
      </c>
      <c r="J145" s="59">
        <v>1</v>
      </c>
      <c r="K145">
        <v>61</v>
      </c>
      <c r="L145" s="16">
        <v>61</v>
      </c>
      <c r="M145" t="s">
        <v>70</v>
      </c>
      <c r="N145" t="s">
        <v>71</v>
      </c>
    </row>
    <row r="146" spans="1:14" ht="13.8" x14ac:dyDescent="0.25">
      <c r="A146" s="21" t="str">
        <f t="shared" si="4"/>
        <v>tra200hout</v>
      </c>
      <c r="B146" s="2" t="s">
        <v>14</v>
      </c>
      <c r="C146" s="21" t="s">
        <v>15</v>
      </c>
      <c r="D146" s="21" t="s">
        <v>58</v>
      </c>
      <c r="E146" s="2" t="s">
        <v>130</v>
      </c>
      <c r="F146" s="45" t="s">
        <v>131</v>
      </c>
      <c r="G146" s="23">
        <v>20</v>
      </c>
      <c r="H146" s="1">
        <v>200</v>
      </c>
      <c r="I146" s="55" t="s">
        <v>132</v>
      </c>
      <c r="J146" s="60">
        <v>2</v>
      </c>
      <c r="K146">
        <v>61</v>
      </c>
      <c r="L146" s="16">
        <v>61</v>
      </c>
      <c r="M146" t="s">
        <v>70</v>
      </c>
      <c r="N146" t="s">
        <v>71</v>
      </c>
    </row>
    <row r="147" spans="1:14" s="35" customFormat="1" ht="13.8" x14ac:dyDescent="0.25">
      <c r="A147" s="30" t="str">
        <f t="shared" si="4"/>
        <v>les200lino</v>
      </c>
      <c r="B147" s="31" t="s">
        <v>14</v>
      </c>
      <c r="C147" s="30" t="s">
        <v>15</v>
      </c>
      <c r="D147" s="30" t="s">
        <v>27</v>
      </c>
      <c r="E147" s="31" t="s">
        <v>133</v>
      </c>
      <c r="F147" s="45" t="s">
        <v>63</v>
      </c>
      <c r="G147" s="33">
        <v>56</v>
      </c>
      <c r="H147" s="34">
        <v>200</v>
      </c>
      <c r="I147" s="54">
        <v>206</v>
      </c>
      <c r="J147" s="59">
        <v>2</v>
      </c>
      <c r="K147">
        <v>33</v>
      </c>
      <c r="L147" s="16">
        <v>33</v>
      </c>
      <c r="M147" t="s">
        <v>44</v>
      </c>
      <c r="N147" t="s">
        <v>118</v>
      </c>
    </row>
    <row r="148" spans="1:14" s="35" customFormat="1" ht="13.8" x14ac:dyDescent="0.25">
      <c r="A148" s="30" t="str">
        <f t="shared" si="4"/>
        <v>les200lino</v>
      </c>
      <c r="B148" s="31" t="s">
        <v>14</v>
      </c>
      <c r="C148" s="30" t="s">
        <v>15</v>
      </c>
      <c r="D148" s="30" t="s">
        <v>27</v>
      </c>
      <c r="E148" s="31" t="s">
        <v>134</v>
      </c>
      <c r="F148" s="45" t="s">
        <v>63</v>
      </c>
      <c r="G148" s="33">
        <v>56</v>
      </c>
      <c r="H148" s="34">
        <v>200</v>
      </c>
      <c r="I148" s="54">
        <v>208</v>
      </c>
      <c r="J148" s="59">
        <v>2</v>
      </c>
      <c r="K148">
        <v>18</v>
      </c>
      <c r="L148" s="16">
        <v>18</v>
      </c>
      <c r="M148" t="s">
        <v>44</v>
      </c>
      <c r="N148" t="s">
        <v>118</v>
      </c>
    </row>
    <row r="149" spans="1:14" s="35" customFormat="1" ht="13.8" x14ac:dyDescent="0.25">
      <c r="A149" s="30" t="str">
        <f t="shared" si="4"/>
        <v>les200lino</v>
      </c>
      <c r="B149" s="31" t="s">
        <v>14</v>
      </c>
      <c r="C149" s="30" t="s">
        <v>15</v>
      </c>
      <c r="D149" s="30" t="s">
        <v>27</v>
      </c>
      <c r="E149" s="31" t="s">
        <v>135</v>
      </c>
      <c r="F149" s="45" t="s">
        <v>63</v>
      </c>
      <c r="G149" s="33">
        <v>56</v>
      </c>
      <c r="H149" s="34">
        <v>200</v>
      </c>
      <c r="I149" s="54">
        <v>209</v>
      </c>
      <c r="J149" s="59">
        <v>2</v>
      </c>
      <c r="K149">
        <v>61</v>
      </c>
      <c r="L149" s="16">
        <v>61</v>
      </c>
      <c r="M149" t="s">
        <v>70</v>
      </c>
      <c r="N149" t="s">
        <v>71</v>
      </c>
    </row>
    <row r="150" spans="1:14" s="35" customFormat="1" ht="13.8" x14ac:dyDescent="0.25">
      <c r="A150" s="30" t="str">
        <f t="shared" si="4"/>
        <v>les200lino</v>
      </c>
      <c r="B150" s="31" t="s">
        <v>14</v>
      </c>
      <c r="C150" s="30" t="s">
        <v>15</v>
      </c>
      <c r="D150" s="30" t="s">
        <v>27</v>
      </c>
      <c r="E150" s="31" t="s">
        <v>136</v>
      </c>
      <c r="F150" s="45" t="s">
        <v>63</v>
      </c>
      <c r="G150" s="33">
        <v>70</v>
      </c>
      <c r="H150" s="34">
        <v>200</v>
      </c>
      <c r="I150" s="54">
        <v>210</v>
      </c>
      <c r="J150" s="59">
        <v>2</v>
      </c>
      <c r="K150">
        <v>61</v>
      </c>
      <c r="L150" s="16">
        <v>61</v>
      </c>
      <c r="M150" t="s">
        <v>70</v>
      </c>
      <c r="N150" t="s">
        <v>71</v>
      </c>
    </row>
    <row r="151" spans="1:14" s="35" customFormat="1" ht="13.8" x14ac:dyDescent="0.25">
      <c r="A151" s="30" t="str">
        <f t="shared" si="4"/>
        <v>les200lino</v>
      </c>
      <c r="B151" s="31" t="s">
        <v>14</v>
      </c>
      <c r="C151" s="30" t="s">
        <v>15</v>
      </c>
      <c r="D151" s="30" t="s">
        <v>27</v>
      </c>
      <c r="E151" s="31" t="s">
        <v>137</v>
      </c>
      <c r="F151" s="45" t="s">
        <v>63</v>
      </c>
      <c r="G151" s="33">
        <v>70</v>
      </c>
      <c r="H151" s="34">
        <v>200</v>
      </c>
      <c r="I151" s="54">
        <v>212</v>
      </c>
      <c r="J151" s="59">
        <v>2</v>
      </c>
      <c r="K151"/>
      <c r="L151" s="16">
        <v>61</v>
      </c>
      <c r="M151" t="s">
        <v>70</v>
      </c>
      <c r="N151" t="s">
        <v>71</v>
      </c>
    </row>
    <row r="152" spans="1:14" s="35" customFormat="1" ht="13.8" x14ac:dyDescent="0.25">
      <c r="A152" s="30" t="str">
        <f t="shared" si="4"/>
        <v>les200lino</v>
      </c>
      <c r="B152" s="31" t="s">
        <v>14</v>
      </c>
      <c r="C152" s="30" t="s">
        <v>15</v>
      </c>
      <c r="D152" s="30" t="s">
        <v>27</v>
      </c>
      <c r="E152" s="31" t="s">
        <v>138</v>
      </c>
      <c r="F152" s="45" t="s">
        <v>63</v>
      </c>
      <c r="G152" s="33">
        <v>56</v>
      </c>
      <c r="H152" s="34">
        <v>200</v>
      </c>
      <c r="I152" s="54">
        <v>213</v>
      </c>
      <c r="J152" s="59">
        <v>2</v>
      </c>
      <c r="K152"/>
      <c r="L152" s="16">
        <v>61</v>
      </c>
      <c r="M152" t="s">
        <v>70</v>
      </c>
      <c r="N152" t="s">
        <v>71</v>
      </c>
    </row>
    <row r="153" spans="1:14" s="35" customFormat="1" ht="13.8" x14ac:dyDescent="0.25">
      <c r="A153" s="30" t="str">
        <f t="shared" si="4"/>
        <v>kan200tapijt</v>
      </c>
      <c r="B153" s="31" t="s">
        <v>14</v>
      </c>
      <c r="C153" s="30" t="s">
        <v>15</v>
      </c>
      <c r="D153" s="30" t="s">
        <v>43</v>
      </c>
      <c r="E153" s="31" t="s">
        <v>139</v>
      </c>
      <c r="F153" s="45" t="s">
        <v>18</v>
      </c>
      <c r="G153" s="33">
        <v>25</v>
      </c>
      <c r="H153" s="34">
        <v>200</v>
      </c>
      <c r="I153" s="54">
        <v>207</v>
      </c>
      <c r="J153" s="59">
        <v>2</v>
      </c>
      <c r="K153"/>
      <c r="L153" s="16">
        <v>61</v>
      </c>
      <c r="M153" t="s">
        <v>70</v>
      </c>
      <c r="N153" t="s">
        <v>71</v>
      </c>
    </row>
    <row r="154" spans="1:14" s="35" customFormat="1" ht="13.8" x14ac:dyDescent="0.25">
      <c r="A154" s="30" t="str">
        <f t="shared" si="4"/>
        <v>kan200tapijt</v>
      </c>
      <c r="B154" s="31" t="s">
        <v>14</v>
      </c>
      <c r="C154" s="30" t="s">
        <v>15</v>
      </c>
      <c r="D154" s="30" t="s">
        <v>43</v>
      </c>
      <c r="E154" s="31" t="s">
        <v>140</v>
      </c>
      <c r="F154" s="45" t="s">
        <v>18</v>
      </c>
      <c r="G154" s="33">
        <v>25</v>
      </c>
      <c r="H154" s="34">
        <v>200</v>
      </c>
      <c r="I154" s="54">
        <v>211</v>
      </c>
      <c r="J154" s="59">
        <v>2</v>
      </c>
      <c r="K154"/>
      <c r="L154" s="16">
        <v>100</v>
      </c>
      <c r="M154" t="s">
        <v>32</v>
      </c>
      <c r="N154" t="s">
        <v>37</v>
      </c>
    </row>
    <row r="155" spans="1:14" s="35" customFormat="1" ht="13.8" x14ac:dyDescent="0.25">
      <c r="A155" s="30" t="str">
        <f t="shared" si="4"/>
        <v>toi200hard</v>
      </c>
      <c r="B155" s="31" t="s">
        <v>14</v>
      </c>
      <c r="C155" s="30" t="s">
        <v>15</v>
      </c>
      <c r="D155" s="30" t="s">
        <v>46</v>
      </c>
      <c r="E155" s="31" t="s">
        <v>141</v>
      </c>
      <c r="F155" s="45" t="s">
        <v>48</v>
      </c>
      <c r="G155" s="33">
        <v>15</v>
      </c>
      <c r="H155" s="34">
        <v>200</v>
      </c>
      <c r="I155" s="54">
        <v>2</v>
      </c>
      <c r="J155" s="59">
        <v>2</v>
      </c>
      <c r="K155"/>
      <c r="L155" s="16">
        <v>36.75</v>
      </c>
      <c r="M155" t="s">
        <v>59</v>
      </c>
      <c r="N155" t="s">
        <v>122</v>
      </c>
    </row>
    <row r="156" spans="1:14" ht="13.8" x14ac:dyDescent="0.25">
      <c r="C156" s="16"/>
      <c r="D156" s="16"/>
      <c r="E156" s="17"/>
      <c r="F156" s="28"/>
      <c r="G156" s="29">
        <f>SUM(G4:G155)</f>
        <v>10533</v>
      </c>
      <c r="L156" s="16">
        <v>174</v>
      </c>
      <c r="M156" t="s">
        <v>127</v>
      </c>
      <c r="N156" t="s">
        <v>63</v>
      </c>
    </row>
    <row r="157" spans="1:14" x14ac:dyDescent="0.25">
      <c r="L157" s="16">
        <v>65</v>
      </c>
      <c r="M157" t="s">
        <v>129</v>
      </c>
      <c r="N157" t="s">
        <v>63</v>
      </c>
    </row>
    <row r="158" spans="1:14" x14ac:dyDescent="0.25">
      <c r="L158" s="16">
        <v>20</v>
      </c>
      <c r="M158" t="s">
        <v>130</v>
      </c>
      <c r="N158" t="s">
        <v>131</v>
      </c>
    </row>
    <row r="159" spans="1:14" x14ac:dyDescent="0.25">
      <c r="A159" s="37"/>
      <c r="B159" s="36" t="s">
        <v>142</v>
      </c>
      <c r="L159" s="16"/>
    </row>
    <row r="160" spans="1:14" ht="15.6" x14ac:dyDescent="0.3">
      <c r="K160" s="41">
        <f>SUM(K5:K155)</f>
        <v>3507.5</v>
      </c>
      <c r="L160" s="40">
        <f>SUM(L5:L158)</f>
        <v>10510</v>
      </c>
      <c r="M160" s="39"/>
    </row>
    <row r="161" spans="12:12" x14ac:dyDescent="0.25">
      <c r="L161" s="16"/>
    </row>
    <row r="162" spans="12:12" x14ac:dyDescent="0.25">
      <c r="L162" s="16"/>
    </row>
  </sheetData>
  <sheetProtection algorithmName="SHA-512" hashValue="vegfkQ44GeTqPmekI0XGq97aSR2mTpjgBgX/6nuONO6fTaJc7+ImYlXJ4dCIvNHqUr5JdhXn3E2m0Pls52zTnw==" saltValue="Ty3omsTHkw4kuckdZ252Ig==" spinCount="100000" sheet="1" objects="1" scenarios="1"/>
  <autoFilter ref="A4:N160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tabSelected="1" workbookViewId="0">
      <selection activeCell="H1" sqref="H1"/>
    </sheetView>
  </sheetViews>
  <sheetFormatPr defaultRowHeight="13.2" x14ac:dyDescent="0.25"/>
  <cols>
    <col min="1" max="1" width="21.88671875" style="16" bestFit="1" customWidth="1"/>
    <col min="2" max="2" width="17.6640625" style="16" customWidth="1"/>
    <col min="3" max="3" width="25.109375" customWidth="1"/>
    <col min="4" max="4" width="21.44140625" customWidth="1"/>
    <col min="5" max="5" width="22.6640625" bestFit="1" customWidth="1"/>
    <col min="6" max="6" width="20.33203125" style="16" bestFit="1" customWidth="1"/>
    <col min="7" max="7" width="8.44140625" style="26" bestFit="1" customWidth="1"/>
    <col min="8" max="8" width="18.5546875" bestFit="1" customWidth="1"/>
    <col min="11" max="11" width="12.109375" bestFit="1" customWidth="1"/>
    <col min="12" max="12" width="23.33203125" bestFit="1" customWidth="1"/>
    <col min="13" max="13" width="9" bestFit="1" customWidth="1"/>
  </cols>
  <sheetData>
    <row r="1" spans="1:13" ht="13.8" x14ac:dyDescent="0.25">
      <c r="A1" s="14" t="s">
        <v>0</v>
      </c>
      <c r="B1" s="14" t="s">
        <v>1</v>
      </c>
      <c r="C1" s="15" t="s">
        <v>143</v>
      </c>
      <c r="D1" s="16"/>
      <c r="E1" s="16"/>
      <c r="F1" s="14"/>
      <c r="G1" s="14"/>
      <c r="H1" s="16"/>
    </row>
    <row r="2" spans="1:13" x14ac:dyDescent="0.25">
      <c r="G2" s="16"/>
      <c r="H2" s="16"/>
    </row>
    <row r="3" spans="1:13" ht="13.8" x14ac:dyDescent="0.25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20" t="s">
        <v>10</v>
      </c>
      <c r="J3" s="38" t="s">
        <v>144</v>
      </c>
      <c r="K3" s="38"/>
      <c r="L3" s="38"/>
    </row>
    <row r="4" spans="1:13" ht="13.8" x14ac:dyDescent="0.25">
      <c r="A4" s="2" t="str">
        <f t="shared" ref="A4:A35" si="0">CONCATENATE(D4,H4,F4)</f>
        <v>ent200schoonloopmat</v>
      </c>
      <c r="B4" s="21" t="s">
        <v>145</v>
      </c>
      <c r="C4" s="21" t="s">
        <v>146</v>
      </c>
      <c r="D4" s="22" t="s">
        <v>16</v>
      </c>
      <c r="E4" s="2" t="s">
        <v>17</v>
      </c>
      <c r="F4" s="27" t="s">
        <v>147</v>
      </c>
      <c r="G4" s="23">
        <v>15</v>
      </c>
      <c r="H4" s="21">
        <v>200</v>
      </c>
      <c r="J4" s="17" t="s">
        <v>148</v>
      </c>
      <c r="K4" t="s">
        <v>149</v>
      </c>
      <c r="L4" t="s">
        <v>17</v>
      </c>
      <c r="M4">
        <v>17.77</v>
      </c>
    </row>
    <row r="5" spans="1:13" ht="13.8" x14ac:dyDescent="0.25">
      <c r="A5" s="2" t="str">
        <f t="shared" si="0"/>
        <v>les200hard</v>
      </c>
      <c r="B5" s="21" t="s">
        <v>145</v>
      </c>
      <c r="C5" s="21" t="s">
        <v>146</v>
      </c>
      <c r="D5" s="22" t="s">
        <v>27</v>
      </c>
      <c r="E5" s="2" t="s">
        <v>150</v>
      </c>
      <c r="F5" s="27" t="s">
        <v>48</v>
      </c>
      <c r="G5" s="23">
        <v>15</v>
      </c>
      <c r="H5" s="21">
        <v>200</v>
      </c>
      <c r="J5" s="17" t="s">
        <v>151</v>
      </c>
      <c r="K5" t="s">
        <v>149</v>
      </c>
      <c r="L5" t="s">
        <v>32</v>
      </c>
      <c r="M5">
        <v>95.24</v>
      </c>
    </row>
    <row r="6" spans="1:13" ht="13.8" x14ac:dyDescent="0.25">
      <c r="A6" s="2" t="str">
        <f t="shared" si="0"/>
        <v>prk200hard</v>
      </c>
      <c r="B6" s="21" t="s">
        <v>145</v>
      </c>
      <c r="C6" s="21" t="s">
        <v>146</v>
      </c>
      <c r="D6" s="22" t="s">
        <v>61</v>
      </c>
      <c r="E6" s="2" t="s">
        <v>152</v>
      </c>
      <c r="F6" s="27" t="s">
        <v>48</v>
      </c>
      <c r="G6" s="23">
        <v>6.25</v>
      </c>
      <c r="H6" s="21">
        <v>200</v>
      </c>
      <c r="J6" s="17" t="s">
        <v>153</v>
      </c>
      <c r="K6" t="s">
        <v>149</v>
      </c>
      <c r="L6" t="s">
        <v>149</v>
      </c>
      <c r="M6">
        <v>946.15</v>
      </c>
    </row>
    <row r="7" spans="1:13" ht="13.8" x14ac:dyDescent="0.25">
      <c r="A7" s="2" t="str">
        <f t="shared" si="0"/>
        <v>kle200hard</v>
      </c>
      <c r="B7" s="21" t="s">
        <v>145</v>
      </c>
      <c r="C7" s="21" t="s">
        <v>146</v>
      </c>
      <c r="D7" s="22" t="s">
        <v>154</v>
      </c>
      <c r="E7" s="2" t="s">
        <v>155</v>
      </c>
      <c r="F7" s="27" t="s">
        <v>48</v>
      </c>
      <c r="G7" s="23">
        <v>30</v>
      </c>
      <c r="H7" s="21">
        <v>200</v>
      </c>
      <c r="J7" s="17" t="s">
        <v>156</v>
      </c>
      <c r="K7" t="s">
        <v>149</v>
      </c>
      <c r="L7" t="s">
        <v>157</v>
      </c>
      <c r="M7">
        <v>47.99</v>
      </c>
    </row>
    <row r="8" spans="1:13" ht="13.8" x14ac:dyDescent="0.25">
      <c r="A8" s="2" t="str">
        <f t="shared" si="0"/>
        <v>san200hard</v>
      </c>
      <c r="B8" s="21" t="s">
        <v>145</v>
      </c>
      <c r="C8" s="21" t="s">
        <v>146</v>
      </c>
      <c r="D8" s="22" t="s">
        <v>99</v>
      </c>
      <c r="E8" s="2" t="s">
        <v>158</v>
      </c>
      <c r="F8" s="27" t="s">
        <v>48</v>
      </c>
      <c r="G8" s="23">
        <v>15</v>
      </c>
      <c r="H8" s="21">
        <v>200</v>
      </c>
      <c r="J8" s="17" t="s">
        <v>159</v>
      </c>
      <c r="K8" t="s">
        <v>149</v>
      </c>
      <c r="L8" t="s">
        <v>157</v>
      </c>
      <c r="M8">
        <v>47.99</v>
      </c>
    </row>
    <row r="9" spans="1:13" ht="13.8" x14ac:dyDescent="0.25">
      <c r="A9" s="2" t="str">
        <f t="shared" si="0"/>
        <v>kle200hard</v>
      </c>
      <c r="B9" s="21" t="s">
        <v>145</v>
      </c>
      <c r="C9" s="21" t="s">
        <v>146</v>
      </c>
      <c r="D9" s="22" t="s">
        <v>154</v>
      </c>
      <c r="E9" s="2" t="s">
        <v>160</v>
      </c>
      <c r="F9" s="27" t="s">
        <v>48</v>
      </c>
      <c r="G9" s="23">
        <v>30</v>
      </c>
      <c r="H9" s="21">
        <v>200</v>
      </c>
      <c r="J9" s="17" t="s">
        <v>161</v>
      </c>
      <c r="K9" t="s">
        <v>149</v>
      </c>
      <c r="L9" t="s">
        <v>157</v>
      </c>
      <c r="M9">
        <v>47.99</v>
      </c>
    </row>
    <row r="10" spans="1:13" ht="13.8" x14ac:dyDescent="0.25">
      <c r="A10" s="2" t="str">
        <f t="shared" si="0"/>
        <v>kle200hard</v>
      </c>
      <c r="B10" s="21" t="s">
        <v>145</v>
      </c>
      <c r="C10" s="21" t="s">
        <v>146</v>
      </c>
      <c r="D10" s="22" t="s">
        <v>154</v>
      </c>
      <c r="E10" s="2" t="s">
        <v>162</v>
      </c>
      <c r="F10" s="27" t="s">
        <v>48</v>
      </c>
      <c r="G10" s="23">
        <v>30</v>
      </c>
      <c r="H10" s="21">
        <v>200</v>
      </c>
      <c r="J10" s="17" t="s">
        <v>163</v>
      </c>
      <c r="K10" t="s">
        <v>149</v>
      </c>
      <c r="L10" t="s">
        <v>150</v>
      </c>
      <c r="M10">
        <v>22.07</v>
      </c>
    </row>
    <row r="11" spans="1:13" ht="13.8" x14ac:dyDescent="0.25">
      <c r="A11" s="2" t="str">
        <f t="shared" si="0"/>
        <v>san200hard</v>
      </c>
      <c r="B11" s="21" t="s">
        <v>145</v>
      </c>
      <c r="C11" s="21" t="s">
        <v>146</v>
      </c>
      <c r="D11" s="22" t="s">
        <v>99</v>
      </c>
      <c r="E11" s="2" t="s">
        <v>158</v>
      </c>
      <c r="F11" s="27" t="s">
        <v>48</v>
      </c>
      <c r="G11" s="23">
        <v>15</v>
      </c>
      <c r="H11" s="21">
        <v>200</v>
      </c>
      <c r="J11" s="17" t="s">
        <v>164</v>
      </c>
      <c r="K11" t="s">
        <v>149</v>
      </c>
      <c r="L11" t="s">
        <v>158</v>
      </c>
      <c r="M11">
        <v>1.94</v>
      </c>
    </row>
    <row r="12" spans="1:13" ht="13.8" x14ac:dyDescent="0.25">
      <c r="A12" s="2" t="str">
        <f t="shared" si="0"/>
        <v>kle200hard</v>
      </c>
      <c r="B12" s="21" t="s">
        <v>145</v>
      </c>
      <c r="C12" s="21" t="s">
        <v>146</v>
      </c>
      <c r="D12" s="22" t="s">
        <v>154</v>
      </c>
      <c r="E12" s="2" t="s">
        <v>160</v>
      </c>
      <c r="F12" s="27" t="s">
        <v>48</v>
      </c>
      <c r="G12" s="23">
        <v>30</v>
      </c>
      <c r="H12" s="21">
        <v>200</v>
      </c>
      <c r="J12" s="17" t="s">
        <v>165</v>
      </c>
      <c r="K12" t="s">
        <v>149</v>
      </c>
      <c r="L12" t="s">
        <v>47</v>
      </c>
      <c r="M12">
        <v>1.29</v>
      </c>
    </row>
    <row r="13" spans="1:13" ht="13.8" x14ac:dyDescent="0.25">
      <c r="A13" s="2" t="str">
        <f t="shared" si="0"/>
        <v>kle200hard</v>
      </c>
      <c r="B13" s="21" t="s">
        <v>145</v>
      </c>
      <c r="C13" s="21" t="s">
        <v>146</v>
      </c>
      <c r="D13" s="22" t="s">
        <v>154</v>
      </c>
      <c r="E13" s="2" t="s">
        <v>155</v>
      </c>
      <c r="F13" s="27" t="s">
        <v>48</v>
      </c>
      <c r="G13" s="23">
        <v>30</v>
      </c>
      <c r="H13" s="21">
        <v>200</v>
      </c>
      <c r="J13" s="17" t="s">
        <v>166</v>
      </c>
      <c r="K13" t="s">
        <v>149</v>
      </c>
      <c r="L13" t="s">
        <v>152</v>
      </c>
      <c r="M13">
        <v>6.07</v>
      </c>
    </row>
    <row r="14" spans="1:13" ht="13.8" x14ac:dyDescent="0.25">
      <c r="A14" s="2" t="str">
        <f t="shared" si="0"/>
        <v>san200hard</v>
      </c>
      <c r="B14" s="21" t="s">
        <v>145</v>
      </c>
      <c r="C14" s="21" t="s">
        <v>146</v>
      </c>
      <c r="D14" s="22" t="s">
        <v>99</v>
      </c>
      <c r="E14" s="2" t="s">
        <v>158</v>
      </c>
      <c r="F14" s="27" t="s">
        <v>48</v>
      </c>
      <c r="G14" s="23">
        <v>15</v>
      </c>
      <c r="H14" s="21">
        <v>200</v>
      </c>
      <c r="J14" s="17" t="s">
        <v>167</v>
      </c>
      <c r="K14" t="s">
        <v>149</v>
      </c>
      <c r="L14" t="s">
        <v>168</v>
      </c>
      <c r="M14">
        <v>25.06</v>
      </c>
    </row>
    <row r="15" spans="1:13" ht="13.8" x14ac:dyDescent="0.25">
      <c r="A15" s="2" t="str">
        <f t="shared" si="0"/>
        <v>kle200hard</v>
      </c>
      <c r="B15" s="21" t="s">
        <v>145</v>
      </c>
      <c r="C15" s="21" t="s">
        <v>146</v>
      </c>
      <c r="D15" s="22" t="s">
        <v>154</v>
      </c>
      <c r="E15" s="2" t="s">
        <v>160</v>
      </c>
      <c r="F15" s="27" t="s">
        <v>48</v>
      </c>
      <c r="G15" s="23">
        <v>25</v>
      </c>
      <c r="H15" s="21">
        <v>200</v>
      </c>
      <c r="J15" s="17" t="s">
        <v>169</v>
      </c>
      <c r="K15" t="s">
        <v>149</v>
      </c>
      <c r="L15" t="s">
        <v>47</v>
      </c>
      <c r="M15">
        <v>1.19</v>
      </c>
    </row>
    <row r="16" spans="1:13" ht="13.8" x14ac:dyDescent="0.25">
      <c r="A16" s="2" t="str">
        <f t="shared" si="0"/>
        <v>prk200hard</v>
      </c>
      <c r="B16" s="21" t="s">
        <v>145</v>
      </c>
      <c r="C16" s="21" t="s">
        <v>146</v>
      </c>
      <c r="D16" s="22" t="s">
        <v>61</v>
      </c>
      <c r="E16" s="2" t="s">
        <v>170</v>
      </c>
      <c r="F16" s="27" t="s">
        <v>48</v>
      </c>
      <c r="G16" s="23">
        <v>5</v>
      </c>
      <c r="H16" s="21">
        <v>200</v>
      </c>
      <c r="J16" s="17" t="s">
        <v>171</v>
      </c>
      <c r="K16" t="s">
        <v>149</v>
      </c>
      <c r="L16" t="s">
        <v>158</v>
      </c>
      <c r="M16">
        <v>11.47</v>
      </c>
    </row>
    <row r="17" spans="1:13" ht="13.8" x14ac:dyDescent="0.25">
      <c r="A17" s="2" t="str">
        <f t="shared" si="0"/>
        <v>gan200hard</v>
      </c>
      <c r="B17" s="21" t="s">
        <v>145</v>
      </c>
      <c r="C17" s="21" t="s">
        <v>146</v>
      </c>
      <c r="D17" s="22" t="s">
        <v>31</v>
      </c>
      <c r="E17" s="2" t="s">
        <v>32</v>
      </c>
      <c r="F17" s="27" t="s">
        <v>48</v>
      </c>
      <c r="G17" s="23">
        <v>145</v>
      </c>
      <c r="H17" s="21">
        <v>200</v>
      </c>
      <c r="J17" s="17" t="s">
        <v>172</v>
      </c>
      <c r="K17" t="s">
        <v>149</v>
      </c>
      <c r="L17" t="s">
        <v>158</v>
      </c>
      <c r="M17">
        <v>11.39</v>
      </c>
    </row>
    <row r="18" spans="1:13" ht="13.8" x14ac:dyDescent="0.25">
      <c r="A18" s="2" t="str">
        <f t="shared" si="0"/>
        <v>gym200sportvloer</v>
      </c>
      <c r="B18" s="21" t="s">
        <v>145</v>
      </c>
      <c r="C18" s="21" t="s">
        <v>146</v>
      </c>
      <c r="D18" s="22" t="s">
        <v>92</v>
      </c>
      <c r="E18" s="2" t="s">
        <v>173</v>
      </c>
      <c r="F18" s="27" t="s">
        <v>94</v>
      </c>
      <c r="G18" s="23">
        <v>282</v>
      </c>
      <c r="H18" s="21">
        <v>200</v>
      </c>
      <c r="J18" s="17" t="s">
        <v>174</v>
      </c>
      <c r="K18" t="s">
        <v>149</v>
      </c>
      <c r="L18" t="s">
        <v>168</v>
      </c>
      <c r="M18">
        <v>25.07</v>
      </c>
    </row>
    <row r="19" spans="1:13" ht="13.8" x14ac:dyDescent="0.25">
      <c r="A19" s="2" t="str">
        <f t="shared" si="0"/>
        <v>mag200sportvloer</v>
      </c>
      <c r="B19" s="21" t="s">
        <v>145</v>
      </c>
      <c r="C19" s="21" t="s">
        <v>146</v>
      </c>
      <c r="D19" s="22" t="s">
        <v>77</v>
      </c>
      <c r="E19" s="2" t="s">
        <v>78</v>
      </c>
      <c r="F19" s="27" t="s">
        <v>94</v>
      </c>
      <c r="G19" s="23">
        <v>45</v>
      </c>
      <c r="H19" s="21">
        <v>200</v>
      </c>
      <c r="J19" s="17" t="s">
        <v>175</v>
      </c>
      <c r="K19" t="s">
        <v>149</v>
      </c>
      <c r="L19" t="s">
        <v>47</v>
      </c>
      <c r="M19">
        <v>1.19</v>
      </c>
    </row>
    <row r="20" spans="1:13" ht="13.8" x14ac:dyDescent="0.25">
      <c r="A20" s="2" t="str">
        <f t="shared" si="0"/>
        <v>gym200sportvloer</v>
      </c>
      <c r="B20" s="21" t="s">
        <v>145</v>
      </c>
      <c r="C20" s="21" t="s">
        <v>146</v>
      </c>
      <c r="D20" s="22" t="s">
        <v>92</v>
      </c>
      <c r="E20" s="2" t="s">
        <v>176</v>
      </c>
      <c r="F20" s="27" t="s">
        <v>94</v>
      </c>
      <c r="G20" s="23">
        <v>282</v>
      </c>
      <c r="H20" s="21">
        <v>200</v>
      </c>
      <c r="J20" s="17" t="s">
        <v>177</v>
      </c>
      <c r="K20" t="s">
        <v>149</v>
      </c>
      <c r="L20" t="s">
        <v>178</v>
      </c>
      <c r="M20">
        <v>2.36</v>
      </c>
    </row>
    <row r="21" spans="1:13" ht="13.8" x14ac:dyDescent="0.25">
      <c r="A21" s="2" t="str">
        <f t="shared" si="0"/>
        <v>ber200sportvloer</v>
      </c>
      <c r="B21" s="21" t="s">
        <v>145</v>
      </c>
      <c r="C21" s="21" t="s">
        <v>146</v>
      </c>
      <c r="D21" s="22" t="s">
        <v>179</v>
      </c>
      <c r="E21" s="2" t="s">
        <v>78</v>
      </c>
      <c r="F21" s="27" t="s">
        <v>94</v>
      </c>
      <c r="G21" s="23">
        <v>45</v>
      </c>
      <c r="H21" s="21">
        <v>200</v>
      </c>
      <c r="J21" s="17" t="s">
        <v>180</v>
      </c>
      <c r="K21" t="s">
        <v>149</v>
      </c>
      <c r="L21" t="s">
        <v>181</v>
      </c>
      <c r="M21">
        <v>3.48</v>
      </c>
    </row>
    <row r="22" spans="1:13" ht="13.8" x14ac:dyDescent="0.25">
      <c r="A22" s="2" t="str">
        <f t="shared" si="0"/>
        <v>gym200sportvloer</v>
      </c>
      <c r="B22" s="21" t="s">
        <v>145</v>
      </c>
      <c r="C22" s="21" t="s">
        <v>146</v>
      </c>
      <c r="D22" s="22" t="s">
        <v>92</v>
      </c>
      <c r="E22" s="2" t="s">
        <v>182</v>
      </c>
      <c r="F22" s="27" t="s">
        <v>94</v>
      </c>
      <c r="G22" s="23">
        <v>282</v>
      </c>
      <c r="H22" s="21">
        <v>200</v>
      </c>
      <c r="J22" s="17" t="s">
        <v>183</v>
      </c>
      <c r="K22" t="s">
        <v>149</v>
      </c>
      <c r="L22" t="s">
        <v>47</v>
      </c>
      <c r="M22">
        <v>2.25</v>
      </c>
    </row>
    <row r="23" spans="1:13" ht="13.8" x14ac:dyDescent="0.25">
      <c r="A23" s="2" t="str">
        <f t="shared" si="0"/>
        <v>ber200sportvloer</v>
      </c>
      <c r="B23" s="21" t="s">
        <v>145</v>
      </c>
      <c r="C23" s="21" t="s">
        <v>146</v>
      </c>
      <c r="D23" s="22" t="s">
        <v>179</v>
      </c>
      <c r="E23" s="2" t="s">
        <v>78</v>
      </c>
      <c r="F23" s="27" t="s">
        <v>94</v>
      </c>
      <c r="G23" s="23">
        <v>45</v>
      </c>
      <c r="H23" s="21">
        <v>200</v>
      </c>
      <c r="J23" s="17" t="s">
        <v>184</v>
      </c>
      <c r="K23" t="s">
        <v>149</v>
      </c>
      <c r="L23" t="s">
        <v>47</v>
      </c>
      <c r="M23">
        <v>2.25</v>
      </c>
    </row>
    <row r="24" spans="1:13" ht="13.8" x14ac:dyDescent="0.25">
      <c r="A24" s="2" t="str">
        <f t="shared" si="0"/>
        <v>les200gietvloer</v>
      </c>
      <c r="B24" s="21" t="s">
        <v>145</v>
      </c>
      <c r="C24" s="21" t="s">
        <v>146</v>
      </c>
      <c r="D24" s="22" t="s">
        <v>27</v>
      </c>
      <c r="E24" s="2" t="s">
        <v>185</v>
      </c>
      <c r="F24" s="27" t="s">
        <v>186</v>
      </c>
      <c r="G24" s="23">
        <v>57.6</v>
      </c>
      <c r="H24" s="21">
        <v>200</v>
      </c>
      <c r="J24" s="17" t="s">
        <v>187</v>
      </c>
      <c r="K24" t="s">
        <v>149</v>
      </c>
      <c r="L24" t="s">
        <v>168</v>
      </c>
      <c r="M24">
        <v>25.31</v>
      </c>
    </row>
    <row r="25" spans="1:13" ht="13.8" x14ac:dyDescent="0.25">
      <c r="A25" s="2" t="str">
        <f t="shared" si="0"/>
        <v>prk200gietvloer</v>
      </c>
      <c r="B25" s="21" t="s">
        <v>145</v>
      </c>
      <c r="C25" s="21" t="s">
        <v>146</v>
      </c>
      <c r="D25" s="22" t="s">
        <v>61</v>
      </c>
      <c r="E25" s="2" t="s">
        <v>188</v>
      </c>
      <c r="F25" s="27" t="s">
        <v>186</v>
      </c>
      <c r="G25" s="23">
        <v>51.8</v>
      </c>
      <c r="H25" s="21">
        <v>200</v>
      </c>
      <c r="J25" s="17" t="s">
        <v>189</v>
      </c>
      <c r="K25" t="s">
        <v>149</v>
      </c>
      <c r="L25" t="s">
        <v>158</v>
      </c>
      <c r="M25">
        <v>11.47</v>
      </c>
    </row>
    <row r="26" spans="1:13" ht="13.8" x14ac:dyDescent="0.25">
      <c r="A26" s="2" t="str">
        <f t="shared" si="0"/>
        <v>toi200gietvloer</v>
      </c>
      <c r="B26" s="21" t="s">
        <v>145</v>
      </c>
      <c r="C26" s="21" t="s">
        <v>146</v>
      </c>
      <c r="D26" s="22" t="s">
        <v>46</v>
      </c>
      <c r="E26" s="2" t="s">
        <v>190</v>
      </c>
      <c r="F26" s="27" t="s">
        <v>186</v>
      </c>
      <c r="G26" s="23">
        <v>25</v>
      </c>
      <c r="H26" s="21">
        <v>200</v>
      </c>
      <c r="J26" s="17" t="s">
        <v>191</v>
      </c>
      <c r="K26" t="s">
        <v>149</v>
      </c>
      <c r="L26" t="s">
        <v>47</v>
      </c>
      <c r="M26">
        <v>1.18</v>
      </c>
    </row>
    <row r="27" spans="1:13" ht="13.8" x14ac:dyDescent="0.25">
      <c r="A27" s="2" t="str">
        <f t="shared" si="0"/>
        <v>toi200gietvloer</v>
      </c>
      <c r="B27" s="21" t="s">
        <v>145</v>
      </c>
      <c r="C27" s="21" t="s">
        <v>146</v>
      </c>
      <c r="D27" s="22" t="s">
        <v>46</v>
      </c>
      <c r="E27" s="2" t="s">
        <v>192</v>
      </c>
      <c r="F27" s="27" t="s">
        <v>186</v>
      </c>
      <c r="G27" s="23">
        <v>25</v>
      </c>
      <c r="H27" s="21">
        <v>200</v>
      </c>
      <c r="J27" s="17" t="s">
        <v>193</v>
      </c>
      <c r="K27" t="s">
        <v>149</v>
      </c>
      <c r="L27" t="s">
        <v>158</v>
      </c>
      <c r="M27">
        <v>11.39</v>
      </c>
    </row>
    <row r="28" spans="1:13" ht="13.8" x14ac:dyDescent="0.25">
      <c r="A28" s="2" t="str">
        <f t="shared" si="0"/>
        <v>kan200gietvloer</v>
      </c>
      <c r="B28" s="21" t="s">
        <v>145</v>
      </c>
      <c r="C28" s="21" t="s">
        <v>146</v>
      </c>
      <c r="D28" s="22" t="s">
        <v>43</v>
      </c>
      <c r="E28" s="2" t="s">
        <v>194</v>
      </c>
      <c r="F28" s="27" t="s">
        <v>186</v>
      </c>
      <c r="G28" s="23">
        <v>103.7</v>
      </c>
      <c r="H28" s="21">
        <v>200</v>
      </c>
      <c r="J28" s="17" t="s">
        <v>195</v>
      </c>
      <c r="K28" t="s">
        <v>149</v>
      </c>
      <c r="L28" t="s">
        <v>168</v>
      </c>
      <c r="M28">
        <v>25.06</v>
      </c>
    </row>
    <row r="29" spans="1:13" ht="13.8" x14ac:dyDescent="0.25">
      <c r="A29" s="2" t="str">
        <f t="shared" si="0"/>
        <v>tra200hout</v>
      </c>
      <c r="B29" s="21" t="s">
        <v>145</v>
      </c>
      <c r="C29" s="21" t="s">
        <v>146</v>
      </c>
      <c r="D29" s="22" t="s">
        <v>58</v>
      </c>
      <c r="E29" s="2" t="s">
        <v>59</v>
      </c>
      <c r="F29" s="27" t="s">
        <v>131</v>
      </c>
      <c r="G29" s="23">
        <v>75</v>
      </c>
      <c r="H29" s="21">
        <v>200</v>
      </c>
      <c r="J29" s="17" t="s">
        <v>196</v>
      </c>
      <c r="K29" t="s">
        <v>149</v>
      </c>
      <c r="L29" t="s">
        <v>47</v>
      </c>
      <c r="M29">
        <v>1.19</v>
      </c>
    </row>
    <row r="30" spans="1:13" ht="13.8" x14ac:dyDescent="0.25">
      <c r="A30" s="2" t="str">
        <f t="shared" si="0"/>
        <v>prk200gietvloer</v>
      </c>
      <c r="B30" s="21" t="s">
        <v>145</v>
      </c>
      <c r="C30" s="21" t="s">
        <v>146</v>
      </c>
      <c r="D30" s="22" t="s">
        <v>61</v>
      </c>
      <c r="E30" s="2" t="s">
        <v>197</v>
      </c>
      <c r="F30" s="27" t="s">
        <v>186</v>
      </c>
      <c r="G30" s="23">
        <v>54</v>
      </c>
      <c r="H30" s="21">
        <v>200</v>
      </c>
      <c r="J30" s="17" t="s">
        <v>198</v>
      </c>
      <c r="K30" t="s">
        <v>149</v>
      </c>
      <c r="L30" t="s">
        <v>199</v>
      </c>
      <c r="M30">
        <v>9.23</v>
      </c>
    </row>
    <row r="31" spans="1:13" ht="13.8" x14ac:dyDescent="0.25">
      <c r="A31" s="2" t="str">
        <f t="shared" si="0"/>
        <v>prk200gietvloer</v>
      </c>
      <c r="B31" s="21" t="s">
        <v>145</v>
      </c>
      <c r="C31" s="21" t="s">
        <v>146</v>
      </c>
      <c r="D31" s="22" t="s">
        <v>61</v>
      </c>
      <c r="E31" s="2" t="s">
        <v>200</v>
      </c>
      <c r="F31" s="27" t="s">
        <v>186</v>
      </c>
      <c r="G31" s="23">
        <v>150</v>
      </c>
      <c r="H31" s="21">
        <v>200</v>
      </c>
      <c r="J31" s="17" t="s">
        <v>201</v>
      </c>
      <c r="K31" t="s">
        <v>149</v>
      </c>
      <c r="L31" t="s">
        <v>78</v>
      </c>
      <c r="M31">
        <v>2.7</v>
      </c>
    </row>
    <row r="32" spans="1:13" ht="13.8" x14ac:dyDescent="0.25">
      <c r="A32" s="2" t="str">
        <f t="shared" si="0"/>
        <v>prk200gietvloer</v>
      </c>
      <c r="B32" s="21" t="s">
        <v>145</v>
      </c>
      <c r="C32" s="21" t="s">
        <v>146</v>
      </c>
      <c r="D32" s="22" t="s">
        <v>61</v>
      </c>
      <c r="E32" s="2" t="s">
        <v>202</v>
      </c>
      <c r="F32" s="27" t="s">
        <v>186</v>
      </c>
      <c r="G32" s="23">
        <v>56</v>
      </c>
      <c r="H32" s="21">
        <v>200</v>
      </c>
      <c r="J32" s="17" t="s">
        <v>203</v>
      </c>
      <c r="K32" t="s">
        <v>149</v>
      </c>
      <c r="L32" t="s">
        <v>168</v>
      </c>
      <c r="M32">
        <v>25.06</v>
      </c>
    </row>
    <row r="33" spans="1:13" ht="13.8" x14ac:dyDescent="0.25">
      <c r="A33" s="2" t="str">
        <f t="shared" si="0"/>
        <v>prk200gietvloer</v>
      </c>
      <c r="B33" s="21" t="s">
        <v>145</v>
      </c>
      <c r="C33" s="21" t="s">
        <v>146</v>
      </c>
      <c r="D33" s="22" t="s">
        <v>61</v>
      </c>
      <c r="E33" s="2" t="s">
        <v>202</v>
      </c>
      <c r="F33" s="27" t="s">
        <v>186</v>
      </c>
      <c r="G33" s="23">
        <v>75</v>
      </c>
      <c r="H33" s="21">
        <v>200</v>
      </c>
      <c r="J33" s="17" t="s">
        <v>204</v>
      </c>
      <c r="K33" t="s">
        <v>149</v>
      </c>
      <c r="L33" t="s">
        <v>47</v>
      </c>
      <c r="M33">
        <v>1.19</v>
      </c>
    </row>
    <row r="34" spans="1:13" ht="13.8" x14ac:dyDescent="0.25">
      <c r="A34" s="2" t="str">
        <f t="shared" si="0"/>
        <v>prk200gietvloer</v>
      </c>
      <c r="B34" s="21" t="s">
        <v>145</v>
      </c>
      <c r="C34" s="21" t="s">
        <v>146</v>
      </c>
      <c r="D34" s="22" t="s">
        <v>61</v>
      </c>
      <c r="E34" s="2" t="s">
        <v>205</v>
      </c>
      <c r="F34" s="27" t="s">
        <v>186</v>
      </c>
      <c r="G34" s="23">
        <v>9</v>
      </c>
      <c r="H34" s="21">
        <v>200</v>
      </c>
      <c r="J34" s="17" t="s">
        <v>206</v>
      </c>
      <c r="K34" t="s">
        <v>149</v>
      </c>
      <c r="L34" t="s">
        <v>158</v>
      </c>
      <c r="M34">
        <v>11.46</v>
      </c>
    </row>
    <row r="35" spans="1:13" ht="13.8" x14ac:dyDescent="0.25">
      <c r="A35" s="2" t="str">
        <f t="shared" si="0"/>
        <v>mag200gietvloer</v>
      </c>
      <c r="B35" s="21" t="s">
        <v>145</v>
      </c>
      <c r="C35" s="21" t="s">
        <v>146</v>
      </c>
      <c r="D35" s="22" t="s">
        <v>77</v>
      </c>
      <c r="E35" s="2" t="s">
        <v>207</v>
      </c>
      <c r="F35" s="27" t="s">
        <v>186</v>
      </c>
      <c r="G35" s="23">
        <v>15</v>
      </c>
      <c r="H35" s="21">
        <v>200</v>
      </c>
      <c r="J35" s="17" t="s">
        <v>208</v>
      </c>
      <c r="K35" t="s">
        <v>149</v>
      </c>
      <c r="L35" t="s">
        <v>158</v>
      </c>
      <c r="M35">
        <v>11.39</v>
      </c>
    </row>
    <row r="36" spans="1:13" ht="13.8" x14ac:dyDescent="0.25">
      <c r="A36" s="2" t="str">
        <f t="shared" ref="A36:A67" si="1">CONCATENATE(D36,H36,F36)</f>
        <v>kan200gietvloer</v>
      </c>
      <c r="B36" s="21" t="s">
        <v>145</v>
      </c>
      <c r="C36" s="21" t="s">
        <v>146</v>
      </c>
      <c r="D36" s="22" t="s">
        <v>43</v>
      </c>
      <c r="E36" s="2" t="s">
        <v>209</v>
      </c>
      <c r="F36" s="27" t="s">
        <v>186</v>
      </c>
      <c r="G36" s="23">
        <v>15</v>
      </c>
      <c r="H36" s="21">
        <v>200</v>
      </c>
      <c r="I36" s="24"/>
      <c r="J36" s="17" t="s">
        <v>210</v>
      </c>
      <c r="K36" t="s">
        <v>149</v>
      </c>
      <c r="L36" t="s">
        <v>168</v>
      </c>
      <c r="M36">
        <v>25.03</v>
      </c>
    </row>
    <row r="37" spans="1:13" ht="13.8" x14ac:dyDescent="0.25">
      <c r="A37" s="2" t="str">
        <f t="shared" si="1"/>
        <v>kan200gietvloer</v>
      </c>
      <c r="B37" s="21" t="s">
        <v>145</v>
      </c>
      <c r="C37" s="21" t="s">
        <v>146</v>
      </c>
      <c r="D37" s="22" t="s">
        <v>43</v>
      </c>
      <c r="E37" s="2" t="s">
        <v>211</v>
      </c>
      <c r="F37" s="27" t="s">
        <v>186</v>
      </c>
      <c r="G37" s="23">
        <v>55</v>
      </c>
      <c r="H37" s="21">
        <v>200</v>
      </c>
      <c r="J37" s="17" t="s">
        <v>212</v>
      </c>
      <c r="K37" t="s">
        <v>149</v>
      </c>
      <c r="L37" t="s">
        <v>47</v>
      </c>
      <c r="M37">
        <v>1.19</v>
      </c>
    </row>
    <row r="38" spans="1:13" ht="13.8" x14ac:dyDescent="0.25">
      <c r="A38" s="2" t="str">
        <f t="shared" si="1"/>
        <v>tra200lino</v>
      </c>
      <c r="B38" s="21" t="s">
        <v>145</v>
      </c>
      <c r="C38" s="21" t="s">
        <v>146</v>
      </c>
      <c r="D38" s="22" t="s">
        <v>58</v>
      </c>
      <c r="E38" s="2" t="s">
        <v>213</v>
      </c>
      <c r="F38" s="27" t="s">
        <v>63</v>
      </c>
      <c r="G38" s="23">
        <v>300</v>
      </c>
      <c r="H38" s="21">
        <v>200</v>
      </c>
      <c r="J38" s="17" t="s">
        <v>214</v>
      </c>
      <c r="K38" t="s">
        <v>149</v>
      </c>
      <c r="L38" t="s">
        <v>215</v>
      </c>
      <c r="M38">
        <v>6.19</v>
      </c>
    </row>
    <row r="39" spans="1:13" ht="13.8" x14ac:dyDescent="0.25">
      <c r="A39" s="2" t="str">
        <f t="shared" si="1"/>
        <v>ent200gietvloer</v>
      </c>
      <c r="B39" s="21" t="s">
        <v>145</v>
      </c>
      <c r="C39" s="21" t="s">
        <v>146</v>
      </c>
      <c r="D39" s="22" t="s">
        <v>16</v>
      </c>
      <c r="E39" s="2" t="s">
        <v>17</v>
      </c>
      <c r="F39" s="27" t="s">
        <v>186</v>
      </c>
      <c r="G39" s="23">
        <v>37.5</v>
      </c>
      <c r="H39" s="21">
        <v>200</v>
      </c>
      <c r="J39" s="17">
        <v>0.01</v>
      </c>
      <c r="K39" t="s">
        <v>216</v>
      </c>
      <c r="L39" t="s">
        <v>17</v>
      </c>
      <c r="M39">
        <v>22</v>
      </c>
    </row>
    <row r="40" spans="1:13" ht="13.8" x14ac:dyDescent="0.25">
      <c r="A40" s="2" t="str">
        <f t="shared" si="1"/>
        <v>kan200gietvloer</v>
      </c>
      <c r="B40" s="21" t="s">
        <v>145</v>
      </c>
      <c r="C40" s="21" t="s">
        <v>146</v>
      </c>
      <c r="D40" s="22" t="s">
        <v>43</v>
      </c>
      <c r="E40" s="2" t="s">
        <v>217</v>
      </c>
      <c r="F40" s="27" t="s">
        <v>186</v>
      </c>
      <c r="G40" s="23">
        <v>37.5</v>
      </c>
      <c r="H40" s="21">
        <v>200</v>
      </c>
      <c r="J40" s="17">
        <v>0.02</v>
      </c>
      <c r="K40" t="s">
        <v>216</v>
      </c>
      <c r="L40" t="s">
        <v>217</v>
      </c>
      <c r="M40">
        <v>21.77</v>
      </c>
    </row>
    <row r="41" spans="1:13" ht="13.8" x14ac:dyDescent="0.25">
      <c r="A41" s="2" t="str">
        <f t="shared" si="1"/>
        <v>rec200gietvloer</v>
      </c>
      <c r="B41" s="21" t="s">
        <v>145</v>
      </c>
      <c r="C41" s="21" t="s">
        <v>146</v>
      </c>
      <c r="D41" s="22" t="s">
        <v>23</v>
      </c>
      <c r="E41" s="2" t="s">
        <v>24</v>
      </c>
      <c r="F41" s="27" t="s">
        <v>186</v>
      </c>
      <c r="G41" s="23">
        <v>37.5</v>
      </c>
      <c r="H41" s="21">
        <v>200</v>
      </c>
      <c r="J41" s="17">
        <v>0.03</v>
      </c>
      <c r="K41" t="s">
        <v>216</v>
      </c>
      <c r="L41" t="s">
        <v>24</v>
      </c>
      <c r="M41">
        <v>21.49</v>
      </c>
    </row>
    <row r="42" spans="1:13" ht="13.8" x14ac:dyDescent="0.25">
      <c r="A42" s="2" t="str">
        <f t="shared" si="1"/>
        <v>aul200gietvloer</v>
      </c>
      <c r="B42" s="21" t="s">
        <v>145</v>
      </c>
      <c r="C42" s="21" t="s">
        <v>146</v>
      </c>
      <c r="D42" s="22" t="s">
        <v>35</v>
      </c>
      <c r="E42" s="2" t="s">
        <v>218</v>
      </c>
      <c r="F42" s="27" t="s">
        <v>186</v>
      </c>
      <c r="G42" s="23">
        <v>375</v>
      </c>
      <c r="H42" s="21">
        <v>200</v>
      </c>
      <c r="J42" s="17">
        <v>0.04</v>
      </c>
      <c r="K42" t="s">
        <v>216</v>
      </c>
      <c r="L42" t="s">
        <v>219</v>
      </c>
      <c r="M42">
        <v>103.41</v>
      </c>
    </row>
    <row r="43" spans="1:13" ht="13.8" x14ac:dyDescent="0.25">
      <c r="A43" s="2" t="str">
        <f t="shared" si="1"/>
        <v>res200gietvloer</v>
      </c>
      <c r="B43" s="21" t="s">
        <v>145</v>
      </c>
      <c r="C43" s="21" t="s">
        <v>146</v>
      </c>
      <c r="D43" s="22" t="s">
        <v>220</v>
      </c>
      <c r="E43" s="2" t="s">
        <v>219</v>
      </c>
      <c r="F43" s="27" t="s">
        <v>186</v>
      </c>
      <c r="G43" s="23">
        <v>75</v>
      </c>
      <c r="H43" s="21">
        <v>200</v>
      </c>
      <c r="J43" s="17">
        <v>0.05</v>
      </c>
      <c r="K43" t="s">
        <v>216</v>
      </c>
      <c r="L43" t="s">
        <v>221</v>
      </c>
      <c r="M43">
        <v>609.15</v>
      </c>
    </row>
    <row r="44" spans="1:13" ht="13.8" x14ac:dyDescent="0.25">
      <c r="A44" s="2" t="str">
        <f t="shared" si="1"/>
        <v>aul200hout</v>
      </c>
      <c r="B44" s="21" t="s">
        <v>145</v>
      </c>
      <c r="C44" s="21" t="s">
        <v>146</v>
      </c>
      <c r="D44" s="22" t="s">
        <v>35</v>
      </c>
      <c r="E44" s="2" t="s">
        <v>36</v>
      </c>
      <c r="F44" s="27" t="s">
        <v>131</v>
      </c>
      <c r="G44" s="23">
        <v>350</v>
      </c>
      <c r="H44" s="21">
        <v>200</v>
      </c>
      <c r="J44" s="17">
        <v>0.06</v>
      </c>
      <c r="K44" t="s">
        <v>216</v>
      </c>
      <c r="L44" t="s">
        <v>36</v>
      </c>
      <c r="M44">
        <v>240.7</v>
      </c>
    </row>
    <row r="45" spans="1:13" ht="13.8" x14ac:dyDescent="0.25">
      <c r="A45" s="2" t="str">
        <f t="shared" si="1"/>
        <v>prk200sportvloer</v>
      </c>
      <c r="B45" s="21" t="s">
        <v>145</v>
      </c>
      <c r="C45" s="21" t="s">
        <v>146</v>
      </c>
      <c r="D45" s="22" t="s">
        <v>61</v>
      </c>
      <c r="E45" s="2" t="s">
        <v>222</v>
      </c>
      <c r="F45" s="27" t="s">
        <v>94</v>
      </c>
      <c r="G45" s="23">
        <v>150</v>
      </c>
      <c r="H45" s="21">
        <v>200</v>
      </c>
      <c r="J45" s="17">
        <v>7.0000000000000007E-2</v>
      </c>
      <c r="K45" t="s">
        <v>216</v>
      </c>
      <c r="L45" t="s">
        <v>223</v>
      </c>
      <c r="M45">
        <v>77.12</v>
      </c>
    </row>
    <row r="46" spans="1:13" ht="13.8" x14ac:dyDescent="0.25">
      <c r="A46" s="2" t="str">
        <f t="shared" si="1"/>
        <v>mag200gietvloer</v>
      </c>
      <c r="B46" s="21" t="s">
        <v>145</v>
      </c>
      <c r="C46" s="21" t="s">
        <v>146</v>
      </c>
      <c r="D46" s="22" t="s">
        <v>77</v>
      </c>
      <c r="E46" s="2" t="s">
        <v>207</v>
      </c>
      <c r="F46" s="27" t="s">
        <v>186</v>
      </c>
      <c r="G46" s="23">
        <v>30</v>
      </c>
      <c r="H46" s="21">
        <v>200</v>
      </c>
      <c r="J46" s="17">
        <v>0.08</v>
      </c>
      <c r="K46" t="s">
        <v>216</v>
      </c>
      <c r="L46" t="s">
        <v>224</v>
      </c>
      <c r="M46">
        <v>30.63</v>
      </c>
    </row>
    <row r="47" spans="1:13" ht="13.8" x14ac:dyDescent="0.25">
      <c r="A47" s="2" t="str">
        <f t="shared" si="1"/>
        <v>toi200gietvloer</v>
      </c>
      <c r="B47" s="21" t="s">
        <v>145</v>
      </c>
      <c r="C47" s="21" t="s">
        <v>146</v>
      </c>
      <c r="D47" s="22" t="s">
        <v>46</v>
      </c>
      <c r="E47" s="2" t="s">
        <v>181</v>
      </c>
      <c r="F47" s="27" t="s">
        <v>186</v>
      </c>
      <c r="G47" s="23">
        <v>6</v>
      </c>
      <c r="H47" s="21">
        <v>200</v>
      </c>
      <c r="J47" s="17">
        <v>0.11</v>
      </c>
      <c r="K47" t="s">
        <v>216</v>
      </c>
      <c r="L47" t="s">
        <v>225</v>
      </c>
      <c r="M47">
        <v>31.09</v>
      </c>
    </row>
    <row r="48" spans="1:13" ht="13.8" x14ac:dyDescent="0.25">
      <c r="A48" s="2" t="str">
        <f t="shared" si="1"/>
        <v>toi200gietvloer</v>
      </c>
      <c r="B48" s="21" t="s">
        <v>145</v>
      </c>
      <c r="C48" s="21" t="s">
        <v>146</v>
      </c>
      <c r="D48" s="22" t="s">
        <v>46</v>
      </c>
      <c r="E48" s="2" t="s">
        <v>226</v>
      </c>
      <c r="F48" s="27" t="s">
        <v>186</v>
      </c>
      <c r="G48" s="23">
        <v>52</v>
      </c>
      <c r="H48" s="21">
        <v>200</v>
      </c>
      <c r="J48" s="17">
        <v>0.12</v>
      </c>
      <c r="K48" t="s">
        <v>216</v>
      </c>
      <c r="L48" t="s">
        <v>207</v>
      </c>
      <c r="M48">
        <v>18.649999999999999</v>
      </c>
    </row>
    <row r="49" spans="1:13" ht="13.8" x14ac:dyDescent="0.25">
      <c r="A49" s="2" t="str">
        <f t="shared" si="1"/>
        <v>lif200gietvloer</v>
      </c>
      <c r="B49" s="21" t="s">
        <v>145</v>
      </c>
      <c r="C49" s="21" t="s">
        <v>146</v>
      </c>
      <c r="D49" s="22" t="s">
        <v>227</v>
      </c>
      <c r="E49" s="2" t="s">
        <v>228</v>
      </c>
      <c r="F49" s="27" t="s">
        <v>186</v>
      </c>
      <c r="G49" s="23">
        <v>4</v>
      </c>
      <c r="H49" s="21">
        <v>200</v>
      </c>
      <c r="J49" s="17">
        <v>0.13</v>
      </c>
      <c r="K49" t="s">
        <v>216</v>
      </c>
      <c r="L49" t="s">
        <v>181</v>
      </c>
      <c r="M49">
        <v>3.77</v>
      </c>
    </row>
    <row r="50" spans="1:13" ht="13.8" x14ac:dyDescent="0.25">
      <c r="A50" s="2" t="str">
        <f t="shared" si="1"/>
        <v>kan200gietvloer</v>
      </c>
      <c r="B50" s="21" t="s">
        <v>145</v>
      </c>
      <c r="C50" s="21" t="s">
        <v>146</v>
      </c>
      <c r="D50" s="22" t="s">
        <v>43</v>
      </c>
      <c r="E50" s="2" t="s">
        <v>209</v>
      </c>
      <c r="F50" s="27" t="s">
        <v>186</v>
      </c>
      <c r="G50" s="23">
        <v>12.5</v>
      </c>
      <c r="H50" s="21">
        <v>200</v>
      </c>
      <c r="J50" s="17">
        <v>0.14000000000000001</v>
      </c>
      <c r="K50" t="s">
        <v>216</v>
      </c>
      <c r="L50" t="s">
        <v>192</v>
      </c>
      <c r="M50">
        <v>6.09</v>
      </c>
    </row>
    <row r="51" spans="1:13" ht="13.8" x14ac:dyDescent="0.25">
      <c r="A51" s="2" t="str">
        <f t="shared" si="1"/>
        <v>prk200gietvloer</v>
      </c>
      <c r="B51" s="21" t="s">
        <v>145</v>
      </c>
      <c r="C51" s="21" t="s">
        <v>146</v>
      </c>
      <c r="D51" s="22" t="s">
        <v>61</v>
      </c>
      <c r="E51" s="2" t="s">
        <v>229</v>
      </c>
      <c r="F51" s="27" t="s">
        <v>186</v>
      </c>
      <c r="G51" s="23">
        <v>207</v>
      </c>
      <c r="H51" s="21">
        <v>200</v>
      </c>
      <c r="J51" s="17">
        <v>0.15</v>
      </c>
      <c r="K51" t="s">
        <v>216</v>
      </c>
      <c r="L51" t="s">
        <v>178</v>
      </c>
      <c r="M51">
        <v>2.67</v>
      </c>
    </row>
    <row r="52" spans="1:13" s="25" customFormat="1" ht="13.8" x14ac:dyDescent="0.25">
      <c r="A52" s="2" t="str">
        <f t="shared" si="1"/>
        <v>prk200gietvloer</v>
      </c>
      <c r="B52" s="21" t="s">
        <v>145</v>
      </c>
      <c r="C52" s="21" t="s">
        <v>146</v>
      </c>
      <c r="D52" s="22" t="s">
        <v>61</v>
      </c>
      <c r="E52" s="2" t="s">
        <v>230</v>
      </c>
      <c r="F52" s="27" t="s">
        <v>186</v>
      </c>
      <c r="G52" s="23">
        <v>150</v>
      </c>
      <c r="H52" s="21">
        <v>200</v>
      </c>
      <c r="J52" s="17">
        <v>0.16</v>
      </c>
      <c r="K52" t="s">
        <v>216</v>
      </c>
      <c r="L52" t="s">
        <v>190</v>
      </c>
      <c r="M52">
        <v>5.94</v>
      </c>
    </row>
    <row r="53" spans="1:13" ht="13.8" x14ac:dyDescent="0.25">
      <c r="A53" s="2" t="str">
        <f t="shared" si="1"/>
        <v>prk200gietvloer</v>
      </c>
      <c r="B53" s="21" t="s">
        <v>145</v>
      </c>
      <c r="C53" s="21" t="s">
        <v>146</v>
      </c>
      <c r="D53" s="21" t="s">
        <v>61</v>
      </c>
      <c r="E53" s="2" t="s">
        <v>231</v>
      </c>
      <c r="F53" s="27" t="s">
        <v>186</v>
      </c>
      <c r="G53" s="23">
        <v>52</v>
      </c>
      <c r="H53" s="21">
        <v>200</v>
      </c>
      <c r="J53" s="17">
        <v>0.17</v>
      </c>
      <c r="K53" t="s">
        <v>216</v>
      </c>
      <c r="L53" t="s">
        <v>32</v>
      </c>
      <c r="M53">
        <v>7.53</v>
      </c>
    </row>
    <row r="54" spans="1:13" ht="13.8" x14ac:dyDescent="0.25">
      <c r="A54" s="2" t="str">
        <f t="shared" si="1"/>
        <v>prk200gietvloer</v>
      </c>
      <c r="B54" s="21" t="s">
        <v>145</v>
      </c>
      <c r="C54" s="21" t="s">
        <v>146</v>
      </c>
      <c r="D54" s="21" t="s">
        <v>61</v>
      </c>
      <c r="E54" s="2" t="s">
        <v>232</v>
      </c>
      <c r="F54" s="27" t="s">
        <v>186</v>
      </c>
      <c r="G54" s="23">
        <v>143</v>
      </c>
      <c r="H54" s="21">
        <v>200</v>
      </c>
      <c r="J54" s="17">
        <v>0.18</v>
      </c>
      <c r="K54" t="s">
        <v>216</v>
      </c>
      <c r="L54" t="s">
        <v>32</v>
      </c>
      <c r="M54">
        <v>451.73</v>
      </c>
    </row>
    <row r="55" spans="1:13" ht="13.8" x14ac:dyDescent="0.25">
      <c r="A55" s="2" t="str">
        <f t="shared" si="1"/>
        <v>prk200gietvloer</v>
      </c>
      <c r="B55" s="21" t="s">
        <v>145</v>
      </c>
      <c r="C55" s="21" t="s">
        <v>146</v>
      </c>
      <c r="D55" s="21" t="s">
        <v>61</v>
      </c>
      <c r="E55" s="2" t="s">
        <v>233</v>
      </c>
      <c r="F55" s="27" t="s">
        <v>186</v>
      </c>
      <c r="G55" s="23">
        <v>71</v>
      </c>
      <c r="H55" s="21">
        <v>200</v>
      </c>
      <c r="J55" s="17">
        <v>0.19</v>
      </c>
      <c r="K55" t="s">
        <v>216</v>
      </c>
      <c r="L55" t="s">
        <v>150</v>
      </c>
      <c r="M55">
        <v>15.55</v>
      </c>
    </row>
    <row r="56" spans="1:13" ht="13.8" x14ac:dyDescent="0.25">
      <c r="A56" s="2" t="str">
        <f t="shared" si="1"/>
        <v>tra200hout</v>
      </c>
      <c r="B56" s="21" t="s">
        <v>145</v>
      </c>
      <c r="C56" s="21" t="s">
        <v>146</v>
      </c>
      <c r="D56" s="21" t="s">
        <v>58</v>
      </c>
      <c r="E56" s="2" t="s">
        <v>59</v>
      </c>
      <c r="F56" s="27" t="s">
        <v>131</v>
      </c>
      <c r="G56" s="23">
        <v>75</v>
      </c>
      <c r="H56" s="21">
        <v>200</v>
      </c>
      <c r="J56" s="17">
        <v>0.2</v>
      </c>
      <c r="K56" t="s">
        <v>216</v>
      </c>
      <c r="L56" t="s">
        <v>209</v>
      </c>
      <c r="M56">
        <v>15.2</v>
      </c>
    </row>
    <row r="57" spans="1:13" ht="13.8" x14ac:dyDescent="0.25">
      <c r="A57" s="2" t="str">
        <f t="shared" si="1"/>
        <v>mag200gietvloer</v>
      </c>
      <c r="B57" s="21" t="s">
        <v>145</v>
      </c>
      <c r="C57" s="21" t="s">
        <v>146</v>
      </c>
      <c r="D57" s="21" t="s">
        <v>77</v>
      </c>
      <c r="E57" s="2" t="s">
        <v>207</v>
      </c>
      <c r="F57" s="27" t="s">
        <v>186</v>
      </c>
      <c r="G57" s="23">
        <v>71</v>
      </c>
      <c r="H57" s="21">
        <v>200</v>
      </c>
      <c r="J57" s="17">
        <v>0.21</v>
      </c>
      <c r="K57" t="s">
        <v>216</v>
      </c>
      <c r="L57" t="s">
        <v>234</v>
      </c>
      <c r="M57">
        <v>11.83</v>
      </c>
    </row>
    <row r="58" spans="1:13" ht="13.8" x14ac:dyDescent="0.25">
      <c r="A58" s="2" t="str">
        <f t="shared" si="1"/>
        <v>mag200gietvloer</v>
      </c>
      <c r="B58" s="21" t="s">
        <v>145</v>
      </c>
      <c r="C58" s="21" t="s">
        <v>146</v>
      </c>
      <c r="D58" s="21" t="s">
        <v>77</v>
      </c>
      <c r="E58" s="2" t="s">
        <v>235</v>
      </c>
      <c r="F58" s="27" t="s">
        <v>186</v>
      </c>
      <c r="G58" s="23">
        <v>71</v>
      </c>
      <c r="H58" s="21">
        <v>200</v>
      </c>
      <c r="J58" s="17">
        <v>0.22</v>
      </c>
      <c r="K58" t="s">
        <v>216</v>
      </c>
      <c r="L58" t="s">
        <v>229</v>
      </c>
      <c r="M58">
        <v>101.23</v>
      </c>
    </row>
    <row r="59" spans="1:13" ht="13.8" x14ac:dyDescent="0.25">
      <c r="A59" s="2" t="str">
        <f t="shared" si="1"/>
        <v>prk200gietvloer</v>
      </c>
      <c r="B59" s="21" t="s">
        <v>145</v>
      </c>
      <c r="C59" s="21" t="s">
        <v>146</v>
      </c>
      <c r="D59" s="21" t="s">
        <v>61</v>
      </c>
      <c r="E59" s="2" t="s">
        <v>236</v>
      </c>
      <c r="F59" s="27" t="s">
        <v>186</v>
      </c>
      <c r="G59" s="23">
        <v>51.8</v>
      </c>
      <c r="H59" s="21">
        <v>200</v>
      </c>
      <c r="J59" s="17">
        <v>0.23</v>
      </c>
      <c r="K59" t="s">
        <v>216</v>
      </c>
      <c r="L59" t="s">
        <v>207</v>
      </c>
      <c r="M59">
        <v>22.52</v>
      </c>
    </row>
    <row r="60" spans="1:13" ht="13.8" x14ac:dyDescent="0.25">
      <c r="A60" s="2" t="str">
        <f t="shared" si="1"/>
        <v>prk200gietvloer</v>
      </c>
      <c r="B60" s="21" t="s">
        <v>145</v>
      </c>
      <c r="C60" s="21" t="s">
        <v>146</v>
      </c>
      <c r="D60" s="21" t="s">
        <v>61</v>
      </c>
      <c r="E60" s="2" t="s">
        <v>237</v>
      </c>
      <c r="F60" s="27" t="s">
        <v>186</v>
      </c>
      <c r="G60" s="23">
        <v>51.8</v>
      </c>
      <c r="H60" s="21">
        <v>200</v>
      </c>
      <c r="J60" s="17">
        <v>0.24</v>
      </c>
      <c r="K60" t="s">
        <v>216</v>
      </c>
      <c r="L60" t="s">
        <v>238</v>
      </c>
      <c r="M60">
        <v>68.47</v>
      </c>
    </row>
    <row r="61" spans="1:13" ht="13.8" x14ac:dyDescent="0.25">
      <c r="A61" s="2" t="str">
        <f t="shared" si="1"/>
        <v>prk200gietvloer</v>
      </c>
      <c r="B61" s="21" t="s">
        <v>145</v>
      </c>
      <c r="C61" s="21" t="s">
        <v>146</v>
      </c>
      <c r="D61" s="21" t="s">
        <v>61</v>
      </c>
      <c r="E61" s="2" t="s">
        <v>239</v>
      </c>
      <c r="F61" s="27" t="s">
        <v>186</v>
      </c>
      <c r="G61" s="23">
        <v>71.3</v>
      </c>
      <c r="H61" s="21">
        <v>200</v>
      </c>
      <c r="J61" s="17">
        <v>0.25</v>
      </c>
      <c r="K61" t="s">
        <v>216</v>
      </c>
      <c r="L61" t="s">
        <v>233</v>
      </c>
      <c r="M61">
        <v>68.819999999999993</v>
      </c>
    </row>
    <row r="62" spans="1:13" ht="13.8" x14ac:dyDescent="0.25">
      <c r="A62" s="2" t="str">
        <f t="shared" si="1"/>
        <v>kan200gietvloer</v>
      </c>
      <c r="B62" s="21" t="s">
        <v>145</v>
      </c>
      <c r="C62" s="21" t="s">
        <v>146</v>
      </c>
      <c r="D62" s="21" t="s">
        <v>43</v>
      </c>
      <c r="E62" s="2" t="s">
        <v>240</v>
      </c>
      <c r="F62" s="27" t="s">
        <v>186</v>
      </c>
      <c r="G62" s="23">
        <v>9</v>
      </c>
      <c r="H62" s="21">
        <v>200</v>
      </c>
      <c r="J62" s="17">
        <v>0.26</v>
      </c>
      <c r="K62" t="s">
        <v>216</v>
      </c>
      <c r="L62" t="s">
        <v>241</v>
      </c>
      <c r="M62">
        <v>79.2</v>
      </c>
    </row>
    <row r="63" spans="1:13" ht="13.8" x14ac:dyDescent="0.25">
      <c r="A63" s="2" t="str">
        <f t="shared" si="1"/>
        <v>keu200gietvloer</v>
      </c>
      <c r="B63" s="21" t="s">
        <v>145</v>
      </c>
      <c r="C63" s="21" t="s">
        <v>146</v>
      </c>
      <c r="D63" s="21" t="s">
        <v>88</v>
      </c>
      <c r="E63" s="2" t="s">
        <v>242</v>
      </c>
      <c r="F63" s="27" t="s">
        <v>186</v>
      </c>
      <c r="G63" s="23">
        <v>112.5</v>
      </c>
      <c r="H63" s="21">
        <v>200</v>
      </c>
      <c r="J63" s="17">
        <v>0.27</v>
      </c>
      <c r="K63" t="s">
        <v>216</v>
      </c>
      <c r="L63" t="s">
        <v>243</v>
      </c>
      <c r="M63">
        <v>88.95</v>
      </c>
    </row>
    <row r="64" spans="1:13" ht="13.8" x14ac:dyDescent="0.25">
      <c r="A64" s="2" t="str">
        <f t="shared" si="1"/>
        <v>keu200gietvloer</v>
      </c>
      <c r="B64" s="21" t="s">
        <v>145</v>
      </c>
      <c r="C64" s="21" t="s">
        <v>146</v>
      </c>
      <c r="D64" s="21" t="s">
        <v>88</v>
      </c>
      <c r="E64" s="2" t="s">
        <v>244</v>
      </c>
      <c r="F64" s="27" t="s">
        <v>186</v>
      </c>
      <c r="G64" s="23">
        <v>25</v>
      </c>
      <c r="H64" s="21">
        <v>200</v>
      </c>
      <c r="J64" s="17">
        <v>0.28000000000000003</v>
      </c>
      <c r="K64" t="s">
        <v>216</v>
      </c>
      <c r="L64" t="s">
        <v>245</v>
      </c>
      <c r="M64">
        <v>116.99</v>
      </c>
    </row>
    <row r="65" spans="1:13" ht="13.8" x14ac:dyDescent="0.25">
      <c r="A65" s="2" t="str">
        <f t="shared" si="1"/>
        <v>res200gietvloer</v>
      </c>
      <c r="B65" s="21" t="s">
        <v>145</v>
      </c>
      <c r="C65" s="21" t="s">
        <v>146</v>
      </c>
      <c r="D65" s="21" t="s">
        <v>220</v>
      </c>
      <c r="E65" s="2" t="s">
        <v>246</v>
      </c>
      <c r="F65" s="27" t="s">
        <v>186</v>
      </c>
      <c r="G65" s="23">
        <v>24</v>
      </c>
      <c r="H65" s="21">
        <v>200</v>
      </c>
      <c r="J65" s="17">
        <v>0.28999999999999998</v>
      </c>
      <c r="K65" t="s">
        <v>216</v>
      </c>
      <c r="L65" t="s">
        <v>230</v>
      </c>
      <c r="M65">
        <v>95.43</v>
      </c>
    </row>
    <row r="66" spans="1:13" ht="13.8" x14ac:dyDescent="0.25">
      <c r="A66" s="2" t="str">
        <f t="shared" si="1"/>
        <v>gan200gietvloer</v>
      </c>
      <c r="B66" s="21" t="s">
        <v>145</v>
      </c>
      <c r="C66" s="21" t="s">
        <v>146</v>
      </c>
      <c r="D66" s="21" t="s">
        <v>31</v>
      </c>
      <c r="E66" s="2" t="s">
        <v>32</v>
      </c>
      <c r="F66" s="27" t="s">
        <v>186</v>
      </c>
      <c r="G66" s="23">
        <v>168.75</v>
      </c>
      <c r="H66" s="21">
        <v>200</v>
      </c>
      <c r="J66" s="17">
        <v>0.3</v>
      </c>
      <c r="K66" t="s">
        <v>216</v>
      </c>
      <c r="L66" t="s">
        <v>202</v>
      </c>
      <c r="M66">
        <v>72.25</v>
      </c>
    </row>
    <row r="67" spans="1:13" ht="13.8" x14ac:dyDescent="0.25">
      <c r="A67" s="2" t="str">
        <f t="shared" si="1"/>
        <v>kan200gietvloer</v>
      </c>
      <c r="B67" s="21" t="s">
        <v>145</v>
      </c>
      <c r="C67" s="21" t="s">
        <v>146</v>
      </c>
      <c r="D67" s="21" t="s">
        <v>43</v>
      </c>
      <c r="E67" s="2" t="s">
        <v>247</v>
      </c>
      <c r="F67" s="27" t="s">
        <v>186</v>
      </c>
      <c r="G67" s="23">
        <v>36</v>
      </c>
      <c r="H67" s="21">
        <v>200</v>
      </c>
      <c r="J67" s="17">
        <v>0.31</v>
      </c>
      <c r="K67" t="s">
        <v>216</v>
      </c>
      <c r="L67" t="s">
        <v>248</v>
      </c>
      <c r="M67">
        <v>49.73</v>
      </c>
    </row>
    <row r="68" spans="1:13" ht="13.8" x14ac:dyDescent="0.25">
      <c r="A68" s="2" t="str">
        <f t="shared" ref="A68:A99" si="2">CONCATENATE(D68,H68,F68)</f>
        <v>keu200gietvloer</v>
      </c>
      <c r="B68" s="21" t="s">
        <v>145</v>
      </c>
      <c r="C68" s="21" t="s">
        <v>146</v>
      </c>
      <c r="D68" s="21" t="s">
        <v>88</v>
      </c>
      <c r="E68" s="2" t="s">
        <v>249</v>
      </c>
      <c r="F68" s="27" t="s">
        <v>186</v>
      </c>
      <c r="G68" s="23">
        <v>51.8</v>
      </c>
      <c r="H68" s="21">
        <v>200</v>
      </c>
      <c r="J68" s="17">
        <v>0.32</v>
      </c>
      <c r="K68" t="s">
        <v>216</v>
      </c>
      <c r="L68" t="s">
        <v>250</v>
      </c>
      <c r="M68">
        <v>91.52</v>
      </c>
    </row>
    <row r="69" spans="1:13" s="25" customFormat="1" ht="13.8" x14ac:dyDescent="0.25">
      <c r="A69" s="2" t="str">
        <f t="shared" si="2"/>
        <v>mag200gietvloer</v>
      </c>
      <c r="B69" s="21" t="s">
        <v>145</v>
      </c>
      <c r="C69" s="21" t="s">
        <v>146</v>
      </c>
      <c r="D69" s="21" t="s">
        <v>77</v>
      </c>
      <c r="E69" s="2" t="s">
        <v>78</v>
      </c>
      <c r="F69" s="27" t="s">
        <v>186</v>
      </c>
      <c r="G69" s="23">
        <v>36</v>
      </c>
      <c r="H69" s="21">
        <v>200</v>
      </c>
      <c r="J69" s="17">
        <v>0.33</v>
      </c>
      <c r="K69" t="s">
        <v>216</v>
      </c>
      <c r="L69" t="s">
        <v>251</v>
      </c>
      <c r="M69">
        <v>50.26</v>
      </c>
    </row>
    <row r="70" spans="1:13" ht="13.8" x14ac:dyDescent="0.25">
      <c r="A70" s="2" t="str">
        <f t="shared" si="2"/>
        <v>kan200gietvloer</v>
      </c>
      <c r="B70" s="21" t="s">
        <v>145</v>
      </c>
      <c r="C70" s="21" t="s">
        <v>146</v>
      </c>
      <c r="D70" s="21" t="s">
        <v>43</v>
      </c>
      <c r="E70" s="2" t="s">
        <v>209</v>
      </c>
      <c r="F70" s="27" t="s">
        <v>186</v>
      </c>
      <c r="G70" s="23">
        <v>20</v>
      </c>
      <c r="H70" s="21">
        <v>200</v>
      </c>
      <c r="J70" s="17">
        <v>0.34</v>
      </c>
      <c r="K70" t="s">
        <v>216</v>
      </c>
      <c r="L70" t="s">
        <v>252</v>
      </c>
      <c r="M70">
        <v>10.4</v>
      </c>
    </row>
    <row r="71" spans="1:13" ht="13.8" x14ac:dyDescent="0.25">
      <c r="A71" s="2" t="str">
        <f t="shared" si="2"/>
        <v>keu200gietvloer</v>
      </c>
      <c r="B71" s="21" t="s">
        <v>145</v>
      </c>
      <c r="C71" s="21" t="s">
        <v>146</v>
      </c>
      <c r="D71" s="21" t="s">
        <v>88</v>
      </c>
      <c r="E71" s="2" t="s">
        <v>253</v>
      </c>
      <c r="F71" s="27" t="s">
        <v>186</v>
      </c>
      <c r="G71" s="23">
        <v>20</v>
      </c>
      <c r="H71" s="21">
        <v>200</v>
      </c>
      <c r="J71" s="17">
        <v>0.35</v>
      </c>
      <c r="K71" t="s">
        <v>216</v>
      </c>
      <c r="L71" t="s">
        <v>235</v>
      </c>
      <c r="M71">
        <v>34.159999999999997</v>
      </c>
    </row>
    <row r="72" spans="1:13" ht="13.8" x14ac:dyDescent="0.25">
      <c r="A72" s="2" t="str">
        <f t="shared" si="2"/>
        <v>kle200gietvloer</v>
      </c>
      <c r="B72" s="21" t="s">
        <v>145</v>
      </c>
      <c r="C72" s="21" t="s">
        <v>146</v>
      </c>
      <c r="D72" s="21" t="s">
        <v>154</v>
      </c>
      <c r="E72" s="2" t="s">
        <v>254</v>
      </c>
      <c r="F72" s="27" t="s">
        <v>186</v>
      </c>
      <c r="G72" s="23">
        <v>25</v>
      </c>
      <c r="H72" s="21">
        <v>200</v>
      </c>
      <c r="J72" s="17">
        <v>0.37</v>
      </c>
      <c r="K72" t="s">
        <v>216</v>
      </c>
      <c r="L72" t="s">
        <v>255</v>
      </c>
      <c r="M72">
        <v>50.43</v>
      </c>
    </row>
    <row r="73" spans="1:13" s="25" customFormat="1" ht="13.8" x14ac:dyDescent="0.25">
      <c r="A73" s="2" t="str">
        <f t="shared" si="2"/>
        <v>kan200gietvloer</v>
      </c>
      <c r="B73" s="21" t="s">
        <v>145</v>
      </c>
      <c r="C73" s="21" t="s">
        <v>146</v>
      </c>
      <c r="D73" s="21" t="s">
        <v>43</v>
      </c>
      <c r="E73" s="2" t="s">
        <v>256</v>
      </c>
      <c r="F73" s="27" t="s">
        <v>186</v>
      </c>
      <c r="G73" s="23">
        <v>36</v>
      </c>
      <c r="H73" s="21">
        <v>200</v>
      </c>
      <c r="J73" s="17">
        <v>0.39</v>
      </c>
      <c r="K73" t="s">
        <v>216</v>
      </c>
      <c r="L73" t="s">
        <v>192</v>
      </c>
      <c r="M73">
        <v>4.78</v>
      </c>
    </row>
    <row r="74" spans="1:13" ht="13.8" x14ac:dyDescent="0.25">
      <c r="A74" s="2" t="str">
        <f t="shared" si="2"/>
        <v>prk200gietvloer</v>
      </c>
      <c r="B74" s="21" t="s">
        <v>145</v>
      </c>
      <c r="C74" s="21" t="s">
        <v>146</v>
      </c>
      <c r="D74" s="21" t="s">
        <v>61</v>
      </c>
      <c r="E74" s="2" t="s">
        <v>257</v>
      </c>
      <c r="F74" s="27" t="s">
        <v>186</v>
      </c>
      <c r="G74" s="23">
        <v>57.6</v>
      </c>
      <c r="H74" s="21">
        <v>200</v>
      </c>
      <c r="J74" s="17">
        <v>0.4</v>
      </c>
      <c r="K74" t="s">
        <v>216</v>
      </c>
      <c r="L74" t="s">
        <v>192</v>
      </c>
      <c r="M74">
        <v>4.78</v>
      </c>
    </row>
    <row r="75" spans="1:13" ht="13.8" x14ac:dyDescent="0.25">
      <c r="A75" s="2" t="str">
        <f t="shared" si="2"/>
        <v>gan200lino</v>
      </c>
      <c r="B75" s="21" t="s">
        <v>145</v>
      </c>
      <c r="C75" s="21" t="s">
        <v>146</v>
      </c>
      <c r="D75" s="21" t="s">
        <v>31</v>
      </c>
      <c r="E75" s="2" t="s">
        <v>32</v>
      </c>
      <c r="F75" s="27" t="s">
        <v>63</v>
      </c>
      <c r="G75" s="23">
        <v>81.25</v>
      </c>
      <c r="H75" s="21">
        <v>200</v>
      </c>
      <c r="J75" s="17">
        <v>0.41</v>
      </c>
      <c r="K75" t="s">
        <v>216</v>
      </c>
      <c r="L75" t="s">
        <v>190</v>
      </c>
      <c r="M75">
        <v>6.93</v>
      </c>
    </row>
    <row r="76" spans="1:13" ht="13.8" x14ac:dyDescent="0.25">
      <c r="A76" s="2" t="str">
        <f t="shared" si="2"/>
        <v>prk200lino</v>
      </c>
      <c r="B76" s="21" t="s">
        <v>145</v>
      </c>
      <c r="C76" s="21" t="s">
        <v>146</v>
      </c>
      <c r="D76" s="21" t="s">
        <v>61</v>
      </c>
      <c r="E76" s="2" t="s">
        <v>258</v>
      </c>
      <c r="F76" s="27" t="s">
        <v>63</v>
      </c>
      <c r="G76" s="23">
        <v>72</v>
      </c>
      <c r="H76" s="21">
        <v>200</v>
      </c>
      <c r="J76" s="17">
        <v>0.42</v>
      </c>
      <c r="K76" t="s">
        <v>216</v>
      </c>
      <c r="L76" t="s">
        <v>192</v>
      </c>
      <c r="M76">
        <v>6.33</v>
      </c>
    </row>
    <row r="77" spans="1:13" ht="13.8" x14ac:dyDescent="0.25">
      <c r="A77" s="2" t="str">
        <f t="shared" si="2"/>
        <v>mag200lino</v>
      </c>
      <c r="B77" s="21" t="s">
        <v>145</v>
      </c>
      <c r="C77" s="21" t="s">
        <v>146</v>
      </c>
      <c r="D77" s="21" t="s">
        <v>77</v>
      </c>
      <c r="E77" s="2" t="s">
        <v>207</v>
      </c>
      <c r="F77" s="27" t="s">
        <v>63</v>
      </c>
      <c r="G77" s="23">
        <v>28</v>
      </c>
      <c r="H77" s="21">
        <v>200</v>
      </c>
      <c r="J77" s="17">
        <v>0.47</v>
      </c>
      <c r="K77" t="s">
        <v>216</v>
      </c>
      <c r="L77" t="s">
        <v>178</v>
      </c>
      <c r="M77">
        <v>2.62</v>
      </c>
    </row>
    <row r="78" spans="1:13" ht="13.8" x14ac:dyDescent="0.25">
      <c r="A78" s="2" t="str">
        <f t="shared" si="2"/>
        <v>prk200lino</v>
      </c>
      <c r="B78" s="21" t="s">
        <v>145</v>
      </c>
      <c r="C78" s="21" t="s">
        <v>146</v>
      </c>
      <c r="D78" s="21" t="s">
        <v>61</v>
      </c>
      <c r="E78" s="2" t="s">
        <v>258</v>
      </c>
      <c r="F78" s="27" t="s">
        <v>63</v>
      </c>
      <c r="G78" s="23">
        <v>72</v>
      </c>
      <c r="H78" s="21">
        <v>200</v>
      </c>
      <c r="J78" s="17">
        <v>0.48</v>
      </c>
      <c r="K78" t="s">
        <v>216</v>
      </c>
      <c r="L78" t="s">
        <v>259</v>
      </c>
      <c r="M78">
        <v>6.33</v>
      </c>
    </row>
    <row r="79" spans="1:13" ht="13.8" x14ac:dyDescent="0.25">
      <c r="A79" s="2" t="str">
        <f t="shared" si="2"/>
        <v>kan200lino</v>
      </c>
      <c r="B79" s="21" t="s">
        <v>145</v>
      </c>
      <c r="C79" s="21" t="s">
        <v>146</v>
      </c>
      <c r="D79" s="21" t="s">
        <v>43</v>
      </c>
      <c r="E79" s="2" t="s">
        <v>209</v>
      </c>
      <c r="F79" s="27" t="s">
        <v>63</v>
      </c>
      <c r="G79" s="23">
        <v>10</v>
      </c>
      <c r="H79" s="21">
        <v>200</v>
      </c>
      <c r="J79" s="17">
        <v>0.49</v>
      </c>
      <c r="K79" t="s">
        <v>216</v>
      </c>
      <c r="L79" t="s">
        <v>192</v>
      </c>
      <c r="M79">
        <v>18.82</v>
      </c>
    </row>
    <row r="80" spans="1:13" ht="13.8" x14ac:dyDescent="0.25">
      <c r="A80" s="2" t="str">
        <f t="shared" si="2"/>
        <v>kan200lino</v>
      </c>
      <c r="B80" s="21" t="s">
        <v>145</v>
      </c>
      <c r="C80" s="21" t="s">
        <v>146</v>
      </c>
      <c r="D80" s="21" t="s">
        <v>43</v>
      </c>
      <c r="E80" s="2" t="s">
        <v>260</v>
      </c>
      <c r="F80" s="27" t="s">
        <v>63</v>
      </c>
      <c r="G80" s="23">
        <v>20</v>
      </c>
      <c r="H80" s="21">
        <v>200</v>
      </c>
      <c r="J80" s="17">
        <v>0.5</v>
      </c>
      <c r="K80" t="s">
        <v>216</v>
      </c>
      <c r="L80" t="s">
        <v>32</v>
      </c>
      <c r="M80">
        <v>70.69</v>
      </c>
    </row>
    <row r="81" spans="1:13" ht="13.8" x14ac:dyDescent="0.25">
      <c r="A81" s="2" t="str">
        <f t="shared" si="2"/>
        <v>kan200lino</v>
      </c>
      <c r="B81" s="21" t="s">
        <v>145</v>
      </c>
      <c r="C81" s="21" t="s">
        <v>146</v>
      </c>
      <c r="D81" s="21" t="s">
        <v>43</v>
      </c>
      <c r="E81" s="2" t="s">
        <v>261</v>
      </c>
      <c r="F81" s="27" t="s">
        <v>63</v>
      </c>
      <c r="G81" s="23">
        <v>12.5</v>
      </c>
      <c r="H81" s="21">
        <v>200</v>
      </c>
      <c r="J81" s="17">
        <v>0.51</v>
      </c>
      <c r="K81" t="s">
        <v>216</v>
      </c>
      <c r="L81" t="s">
        <v>190</v>
      </c>
      <c r="M81">
        <v>20.73</v>
      </c>
    </row>
    <row r="82" spans="1:13" ht="13.8" x14ac:dyDescent="0.25">
      <c r="A82" s="2" t="str">
        <f t="shared" si="2"/>
        <v>rec200lino</v>
      </c>
      <c r="B82" s="21" t="s">
        <v>145</v>
      </c>
      <c r="C82" s="21" t="s">
        <v>146</v>
      </c>
      <c r="D82" s="21" t="s">
        <v>23</v>
      </c>
      <c r="E82" s="2" t="s">
        <v>24</v>
      </c>
      <c r="F82" s="27" t="s">
        <v>63</v>
      </c>
      <c r="G82" s="23">
        <v>12.5</v>
      </c>
      <c r="H82" s="21">
        <v>200</v>
      </c>
      <c r="J82" s="17">
        <v>0.52</v>
      </c>
      <c r="K82" t="s">
        <v>216</v>
      </c>
      <c r="L82" t="s">
        <v>32</v>
      </c>
      <c r="M82">
        <v>82.78</v>
      </c>
    </row>
    <row r="83" spans="1:13" ht="13.8" x14ac:dyDescent="0.25">
      <c r="A83" s="2" t="str">
        <f t="shared" si="2"/>
        <v>rec200lino</v>
      </c>
      <c r="B83" s="21" t="s">
        <v>145</v>
      </c>
      <c r="C83" s="21" t="s">
        <v>146</v>
      </c>
      <c r="D83" s="21" t="s">
        <v>23</v>
      </c>
      <c r="E83" s="2" t="s">
        <v>262</v>
      </c>
      <c r="F83" s="27" t="s">
        <v>63</v>
      </c>
      <c r="G83" s="23">
        <v>18.75</v>
      </c>
      <c r="H83" s="21">
        <v>200</v>
      </c>
      <c r="J83" s="17">
        <v>0.53</v>
      </c>
      <c r="K83" t="s">
        <v>216</v>
      </c>
      <c r="L83" t="s">
        <v>32</v>
      </c>
      <c r="M83">
        <v>67.19</v>
      </c>
    </row>
    <row r="84" spans="1:13" ht="13.8" x14ac:dyDescent="0.25">
      <c r="A84" s="2" t="str">
        <f t="shared" si="2"/>
        <v>toi200gietvloer</v>
      </c>
      <c r="B84" s="21" t="s">
        <v>145</v>
      </c>
      <c r="C84" s="21" t="s">
        <v>146</v>
      </c>
      <c r="D84" s="21" t="s">
        <v>46</v>
      </c>
      <c r="E84" s="2" t="s">
        <v>190</v>
      </c>
      <c r="F84" s="27" t="s">
        <v>186</v>
      </c>
      <c r="G84" s="23">
        <v>12.5</v>
      </c>
      <c r="H84" s="21">
        <v>200</v>
      </c>
      <c r="J84" s="17">
        <v>0.54</v>
      </c>
      <c r="K84" t="s">
        <v>216</v>
      </c>
      <c r="L84" t="s">
        <v>263</v>
      </c>
      <c r="M84">
        <v>6.33</v>
      </c>
    </row>
    <row r="85" spans="1:13" ht="13.8" x14ac:dyDescent="0.25">
      <c r="A85" s="2" t="str">
        <f t="shared" si="2"/>
        <v>toi200gietvloer</v>
      </c>
      <c r="B85" s="21" t="s">
        <v>145</v>
      </c>
      <c r="C85" s="21" t="s">
        <v>146</v>
      </c>
      <c r="D85" s="21" t="s">
        <v>46</v>
      </c>
      <c r="E85" s="2" t="s">
        <v>192</v>
      </c>
      <c r="F85" s="27" t="s">
        <v>186</v>
      </c>
      <c r="G85" s="23">
        <v>12.5</v>
      </c>
      <c r="H85" s="21">
        <v>200</v>
      </c>
      <c r="J85" s="17">
        <v>0.55000000000000004</v>
      </c>
      <c r="K85" t="s">
        <v>216</v>
      </c>
      <c r="L85" t="s">
        <v>32</v>
      </c>
      <c r="M85">
        <v>25.43</v>
      </c>
    </row>
    <row r="86" spans="1:13" ht="13.8" x14ac:dyDescent="0.25">
      <c r="A86" s="2" t="str">
        <f t="shared" si="2"/>
        <v>toi200gietvloer</v>
      </c>
      <c r="B86" s="21" t="s">
        <v>145</v>
      </c>
      <c r="C86" s="21" t="s">
        <v>146</v>
      </c>
      <c r="D86" s="21" t="s">
        <v>46</v>
      </c>
      <c r="E86" s="2" t="s">
        <v>181</v>
      </c>
      <c r="F86" s="27" t="s">
        <v>186</v>
      </c>
      <c r="G86" s="23">
        <v>9</v>
      </c>
      <c r="H86" s="21">
        <v>200</v>
      </c>
      <c r="J86" s="17">
        <v>0.59</v>
      </c>
      <c r="K86" t="s">
        <v>216</v>
      </c>
      <c r="L86" t="s">
        <v>264</v>
      </c>
      <c r="M86">
        <v>113.24</v>
      </c>
    </row>
    <row r="87" spans="1:13" ht="13.8" x14ac:dyDescent="0.25">
      <c r="A87" s="2" t="str">
        <f t="shared" si="2"/>
        <v>prk200lino</v>
      </c>
      <c r="B87" s="21" t="s">
        <v>145</v>
      </c>
      <c r="C87" s="21" t="s">
        <v>146</v>
      </c>
      <c r="D87" s="21" t="s">
        <v>61</v>
      </c>
      <c r="E87" s="2" t="s">
        <v>265</v>
      </c>
      <c r="F87" s="27" t="s">
        <v>63</v>
      </c>
      <c r="G87" s="23">
        <v>72</v>
      </c>
      <c r="H87" s="21">
        <v>200</v>
      </c>
      <c r="J87" s="17">
        <v>0.6</v>
      </c>
      <c r="K87" t="s">
        <v>216</v>
      </c>
      <c r="L87" t="s">
        <v>197</v>
      </c>
      <c r="M87">
        <v>43.94</v>
      </c>
    </row>
    <row r="88" spans="1:13" ht="13.8" x14ac:dyDescent="0.25">
      <c r="A88" s="2" t="str">
        <f t="shared" si="2"/>
        <v>lif200gietvloer</v>
      </c>
      <c r="B88" s="21" t="s">
        <v>145</v>
      </c>
      <c r="C88" s="21" t="s">
        <v>146</v>
      </c>
      <c r="D88" s="21" t="s">
        <v>227</v>
      </c>
      <c r="E88" s="2" t="s">
        <v>228</v>
      </c>
      <c r="F88" s="27" t="s">
        <v>186</v>
      </c>
      <c r="G88" s="23">
        <v>4</v>
      </c>
      <c r="H88" s="21">
        <v>200</v>
      </c>
      <c r="J88" s="17">
        <v>0.61</v>
      </c>
      <c r="K88" t="s">
        <v>216</v>
      </c>
      <c r="L88" t="s">
        <v>266</v>
      </c>
      <c r="M88">
        <v>60.37</v>
      </c>
    </row>
    <row r="89" spans="1:13" ht="13.8" x14ac:dyDescent="0.25">
      <c r="A89" s="2" t="str">
        <f t="shared" si="2"/>
        <v>prk200lino</v>
      </c>
      <c r="B89" s="21" t="s">
        <v>145</v>
      </c>
      <c r="C89" s="21" t="s">
        <v>146</v>
      </c>
      <c r="D89" s="21" t="s">
        <v>61</v>
      </c>
      <c r="E89" s="2" t="s">
        <v>267</v>
      </c>
      <c r="F89" s="27" t="s">
        <v>63</v>
      </c>
      <c r="G89" s="23">
        <v>315</v>
      </c>
      <c r="H89" s="21">
        <v>200</v>
      </c>
      <c r="J89" s="17">
        <v>0.62</v>
      </c>
      <c r="K89" t="s">
        <v>216</v>
      </c>
      <c r="L89" t="s">
        <v>209</v>
      </c>
      <c r="M89">
        <v>14.55</v>
      </c>
    </row>
    <row r="90" spans="1:13" ht="13.8" x14ac:dyDescent="0.25">
      <c r="A90" s="2" t="str">
        <f t="shared" si="2"/>
        <v>prk200lino</v>
      </c>
      <c r="B90" s="21" t="s">
        <v>145</v>
      </c>
      <c r="C90" s="21" t="s">
        <v>146</v>
      </c>
      <c r="D90" s="21" t="s">
        <v>61</v>
      </c>
      <c r="E90" s="2" t="s">
        <v>268</v>
      </c>
      <c r="F90" s="27" t="s">
        <v>63</v>
      </c>
      <c r="G90" s="23">
        <v>43</v>
      </c>
      <c r="H90" s="21">
        <v>200</v>
      </c>
      <c r="J90" s="17">
        <v>0.63</v>
      </c>
      <c r="K90" t="s">
        <v>216</v>
      </c>
      <c r="L90" t="s">
        <v>207</v>
      </c>
      <c r="M90">
        <v>20.170000000000002</v>
      </c>
    </row>
    <row r="91" spans="1:13" ht="13.8" x14ac:dyDescent="0.25">
      <c r="A91" s="2" t="str">
        <f t="shared" si="2"/>
        <v>mag200lino</v>
      </c>
      <c r="B91" s="21" t="s">
        <v>145</v>
      </c>
      <c r="C91" s="21" t="s">
        <v>146</v>
      </c>
      <c r="D91" s="21" t="s">
        <v>77</v>
      </c>
      <c r="E91" s="2" t="s">
        <v>207</v>
      </c>
      <c r="F91" s="27" t="s">
        <v>63</v>
      </c>
      <c r="G91" s="23">
        <v>72</v>
      </c>
      <c r="H91" s="21">
        <v>200</v>
      </c>
      <c r="J91" s="17">
        <v>0.64</v>
      </c>
      <c r="K91" t="s">
        <v>216</v>
      </c>
      <c r="L91" t="s">
        <v>269</v>
      </c>
      <c r="M91">
        <v>11.11</v>
      </c>
    </row>
    <row r="92" spans="1:13" ht="13.8" x14ac:dyDescent="0.25">
      <c r="A92" s="2" t="str">
        <f t="shared" si="2"/>
        <v>prk200lino</v>
      </c>
      <c r="B92" s="21" t="s">
        <v>145</v>
      </c>
      <c r="C92" s="21" t="s">
        <v>146</v>
      </c>
      <c r="D92" s="21" t="s">
        <v>61</v>
      </c>
      <c r="E92" s="2" t="s">
        <v>202</v>
      </c>
      <c r="F92" s="27" t="s">
        <v>63</v>
      </c>
      <c r="G92" s="23">
        <v>36</v>
      </c>
      <c r="H92" s="21">
        <v>200</v>
      </c>
      <c r="J92" s="17">
        <v>0.65</v>
      </c>
      <c r="K92" t="s">
        <v>216</v>
      </c>
      <c r="L92" t="s">
        <v>270</v>
      </c>
      <c r="M92">
        <v>6.52</v>
      </c>
    </row>
    <row r="93" spans="1:13" ht="13.8" x14ac:dyDescent="0.25">
      <c r="A93" s="2" t="str">
        <f t="shared" si="2"/>
        <v>prk200lino</v>
      </c>
      <c r="B93" s="21" t="s">
        <v>145</v>
      </c>
      <c r="C93" s="21" t="s">
        <v>146</v>
      </c>
      <c r="D93" s="21" t="s">
        <v>61</v>
      </c>
      <c r="E93" s="2" t="s">
        <v>202</v>
      </c>
      <c r="F93" s="27" t="s">
        <v>63</v>
      </c>
      <c r="G93" s="23">
        <v>36</v>
      </c>
      <c r="H93" s="21">
        <v>200</v>
      </c>
      <c r="J93" s="17">
        <v>0.66</v>
      </c>
      <c r="K93" t="s">
        <v>216</v>
      </c>
      <c r="L93" t="s">
        <v>271</v>
      </c>
      <c r="M93">
        <v>0.74</v>
      </c>
    </row>
    <row r="94" spans="1:13" ht="13.8" x14ac:dyDescent="0.25">
      <c r="A94" s="2" t="str">
        <f t="shared" si="2"/>
        <v>prk200lino</v>
      </c>
      <c r="B94" s="21" t="s">
        <v>145</v>
      </c>
      <c r="C94" s="21" t="s">
        <v>146</v>
      </c>
      <c r="D94" s="21" t="s">
        <v>61</v>
      </c>
      <c r="E94" s="2" t="s">
        <v>272</v>
      </c>
      <c r="F94" s="27" t="s">
        <v>63</v>
      </c>
      <c r="G94" s="23">
        <v>60</v>
      </c>
      <c r="H94" s="21">
        <v>200</v>
      </c>
      <c r="J94" s="17">
        <v>0.67</v>
      </c>
      <c r="K94" t="s">
        <v>216</v>
      </c>
      <c r="L94" t="s">
        <v>205</v>
      </c>
      <c r="M94">
        <v>15.93</v>
      </c>
    </row>
    <row r="95" spans="1:13" ht="13.8" x14ac:dyDescent="0.25">
      <c r="A95" s="2" t="str">
        <f t="shared" si="2"/>
        <v>tra200hout</v>
      </c>
      <c r="B95" s="21" t="s">
        <v>145</v>
      </c>
      <c r="C95" s="21" t="s">
        <v>146</v>
      </c>
      <c r="D95" s="21" t="s">
        <v>58</v>
      </c>
      <c r="E95" s="2" t="s">
        <v>59</v>
      </c>
      <c r="F95" s="27" t="s">
        <v>131</v>
      </c>
      <c r="G95" s="23">
        <v>75</v>
      </c>
      <c r="H95" s="21">
        <v>200</v>
      </c>
      <c r="J95" s="17">
        <v>0.68</v>
      </c>
      <c r="K95" t="s">
        <v>216</v>
      </c>
      <c r="L95" t="s">
        <v>200</v>
      </c>
      <c r="M95">
        <v>63.06</v>
      </c>
    </row>
    <row r="96" spans="1:13" ht="13.8" x14ac:dyDescent="0.25">
      <c r="A96" s="2" t="str">
        <f t="shared" si="2"/>
        <v>prk200lino</v>
      </c>
      <c r="B96" s="21" t="s">
        <v>145</v>
      </c>
      <c r="C96" s="21" t="s">
        <v>146</v>
      </c>
      <c r="D96" s="21" t="s">
        <v>61</v>
      </c>
      <c r="E96" s="2" t="s">
        <v>202</v>
      </c>
      <c r="F96" s="27" t="s">
        <v>63</v>
      </c>
      <c r="G96" s="23">
        <v>36</v>
      </c>
      <c r="H96" s="21">
        <v>200</v>
      </c>
      <c r="J96" s="17">
        <v>0.69</v>
      </c>
      <c r="K96" t="s">
        <v>216</v>
      </c>
      <c r="L96" t="s">
        <v>273</v>
      </c>
      <c r="M96">
        <v>73.83</v>
      </c>
    </row>
    <row r="97" spans="1:13" ht="13.8" x14ac:dyDescent="0.25">
      <c r="A97" s="2" t="str">
        <f t="shared" si="2"/>
        <v>prk200lino</v>
      </c>
      <c r="B97" s="21" t="s">
        <v>145</v>
      </c>
      <c r="C97" s="21" t="s">
        <v>146</v>
      </c>
      <c r="D97" s="21" t="s">
        <v>61</v>
      </c>
      <c r="E97" s="2" t="s">
        <v>215</v>
      </c>
      <c r="F97" s="27" t="s">
        <v>63</v>
      </c>
      <c r="G97" s="23">
        <v>36</v>
      </c>
      <c r="H97" s="21">
        <v>200</v>
      </c>
      <c r="J97" s="17">
        <v>0.7</v>
      </c>
      <c r="K97" t="s">
        <v>216</v>
      </c>
      <c r="L97" t="s">
        <v>202</v>
      </c>
      <c r="M97">
        <v>49.14</v>
      </c>
    </row>
    <row r="98" spans="1:13" ht="13.8" x14ac:dyDescent="0.25">
      <c r="A98" s="2" t="str">
        <f t="shared" si="2"/>
        <v>prk200lino</v>
      </c>
      <c r="B98" s="21" t="s">
        <v>145</v>
      </c>
      <c r="C98" s="21" t="s">
        <v>146</v>
      </c>
      <c r="D98" s="21" t="s">
        <v>61</v>
      </c>
      <c r="E98" s="2" t="s">
        <v>202</v>
      </c>
      <c r="F98" s="27" t="s">
        <v>63</v>
      </c>
      <c r="G98" s="23">
        <v>36</v>
      </c>
      <c r="H98" s="21">
        <v>200</v>
      </c>
      <c r="J98" s="17">
        <v>0.72</v>
      </c>
      <c r="K98" t="s">
        <v>216</v>
      </c>
      <c r="L98" t="s">
        <v>255</v>
      </c>
      <c r="M98">
        <v>73.87</v>
      </c>
    </row>
    <row r="99" spans="1:13" ht="13.8" x14ac:dyDescent="0.25">
      <c r="A99" s="2" t="str">
        <f t="shared" si="2"/>
        <v>res200lino</v>
      </c>
      <c r="B99" s="21" t="s">
        <v>145</v>
      </c>
      <c r="C99" s="21" t="s">
        <v>146</v>
      </c>
      <c r="D99" s="21" t="s">
        <v>220</v>
      </c>
      <c r="E99" s="2" t="s">
        <v>274</v>
      </c>
      <c r="F99" s="27" t="s">
        <v>63</v>
      </c>
      <c r="G99" s="23">
        <v>36</v>
      </c>
      <c r="H99" s="21">
        <v>200</v>
      </c>
      <c r="J99" s="17">
        <v>0.73</v>
      </c>
      <c r="K99" t="s">
        <v>216</v>
      </c>
      <c r="L99" t="s">
        <v>188</v>
      </c>
      <c r="M99">
        <v>55.49</v>
      </c>
    </row>
    <row r="100" spans="1:13" ht="13.8" x14ac:dyDescent="0.25">
      <c r="A100" s="2" t="str">
        <f t="shared" ref="A100:A131" si="3">CONCATENATE(D100,H100,F100)</f>
        <v>keu200lino</v>
      </c>
      <c r="B100" s="21" t="s">
        <v>145</v>
      </c>
      <c r="C100" s="21" t="s">
        <v>146</v>
      </c>
      <c r="D100" s="21" t="s">
        <v>88</v>
      </c>
      <c r="E100" s="2" t="s">
        <v>275</v>
      </c>
      <c r="F100" s="27" t="s">
        <v>63</v>
      </c>
      <c r="G100" s="23">
        <v>52</v>
      </c>
      <c r="H100" s="21">
        <v>200</v>
      </c>
      <c r="J100" s="17">
        <v>0.74</v>
      </c>
      <c r="K100" t="s">
        <v>216</v>
      </c>
      <c r="L100" t="s">
        <v>185</v>
      </c>
      <c r="M100">
        <v>49.9</v>
      </c>
    </row>
    <row r="101" spans="1:13" ht="13.8" x14ac:dyDescent="0.25">
      <c r="A101" s="2" t="str">
        <f t="shared" si="3"/>
        <v>bib200lino</v>
      </c>
      <c r="B101" s="21" t="s">
        <v>145</v>
      </c>
      <c r="C101" s="21" t="s">
        <v>146</v>
      </c>
      <c r="D101" s="21" t="s">
        <v>51</v>
      </c>
      <c r="E101" s="2" t="s">
        <v>52</v>
      </c>
      <c r="F101" s="27" t="s">
        <v>63</v>
      </c>
      <c r="G101" s="23">
        <v>188.75</v>
      </c>
      <c r="H101" s="21">
        <v>200</v>
      </c>
      <c r="J101" s="17">
        <v>0.75</v>
      </c>
      <c r="K101" t="s">
        <v>216</v>
      </c>
      <c r="L101" t="s">
        <v>256</v>
      </c>
      <c r="M101">
        <v>37.340000000000003</v>
      </c>
    </row>
    <row r="102" spans="1:13" ht="13.8" x14ac:dyDescent="0.25">
      <c r="A102" s="2" t="str">
        <f t="shared" si="3"/>
        <v>kan200lino</v>
      </c>
      <c r="B102" s="21" t="s">
        <v>145</v>
      </c>
      <c r="C102" s="21" t="s">
        <v>146</v>
      </c>
      <c r="D102" s="21" t="s">
        <v>43</v>
      </c>
      <c r="E102" s="2" t="s">
        <v>209</v>
      </c>
      <c r="F102" s="27" t="s">
        <v>63</v>
      </c>
      <c r="G102" s="23">
        <v>12.5</v>
      </c>
      <c r="H102" s="21">
        <v>200</v>
      </c>
      <c r="J102" s="17">
        <v>0.76</v>
      </c>
      <c r="K102" t="s">
        <v>216</v>
      </c>
      <c r="L102" t="s">
        <v>276</v>
      </c>
      <c r="M102">
        <v>43.2</v>
      </c>
    </row>
    <row r="103" spans="1:13" ht="13.8" x14ac:dyDescent="0.25">
      <c r="A103" s="2" t="str">
        <f t="shared" si="3"/>
        <v>kan200lino</v>
      </c>
      <c r="B103" s="21" t="s">
        <v>145</v>
      </c>
      <c r="C103" s="21" t="s">
        <v>146</v>
      </c>
      <c r="D103" s="21" t="s">
        <v>43</v>
      </c>
      <c r="E103" s="2" t="s">
        <v>44</v>
      </c>
      <c r="F103" s="27" t="s">
        <v>63</v>
      </c>
      <c r="G103" s="23">
        <v>25</v>
      </c>
      <c r="H103" s="21">
        <v>200</v>
      </c>
      <c r="J103" s="17">
        <v>0.77</v>
      </c>
      <c r="K103" t="s">
        <v>216</v>
      </c>
      <c r="L103" t="s">
        <v>78</v>
      </c>
      <c r="M103">
        <v>0.77</v>
      </c>
    </row>
    <row r="104" spans="1:13" ht="13.8" x14ac:dyDescent="0.25">
      <c r="A104" s="2" t="str">
        <f t="shared" si="3"/>
        <v>kan200lino</v>
      </c>
      <c r="B104" s="21" t="s">
        <v>145</v>
      </c>
      <c r="C104" s="21" t="s">
        <v>146</v>
      </c>
      <c r="D104" s="21" t="s">
        <v>43</v>
      </c>
      <c r="E104" s="2" t="s">
        <v>277</v>
      </c>
      <c r="F104" s="27" t="s">
        <v>63</v>
      </c>
      <c r="G104" s="23">
        <v>30</v>
      </c>
      <c r="H104" s="21">
        <v>200</v>
      </c>
      <c r="J104" s="17">
        <v>0.78</v>
      </c>
      <c r="K104" t="s">
        <v>216</v>
      </c>
      <c r="L104" t="s">
        <v>89</v>
      </c>
      <c r="M104">
        <v>7.97</v>
      </c>
    </row>
    <row r="105" spans="1:13" ht="13.8" x14ac:dyDescent="0.25">
      <c r="A105" s="2" t="str">
        <f t="shared" si="3"/>
        <v>kan200lino</v>
      </c>
      <c r="B105" s="21" t="s">
        <v>145</v>
      </c>
      <c r="C105" s="21" t="s">
        <v>146</v>
      </c>
      <c r="D105" s="21" t="s">
        <v>43</v>
      </c>
      <c r="E105" s="2" t="s">
        <v>209</v>
      </c>
      <c r="F105" s="27" t="s">
        <v>63</v>
      </c>
      <c r="G105" s="23">
        <v>10</v>
      </c>
      <c r="H105" s="21">
        <v>200</v>
      </c>
      <c r="J105" s="17">
        <v>0.79</v>
      </c>
      <c r="K105" t="s">
        <v>216</v>
      </c>
      <c r="L105" t="s">
        <v>249</v>
      </c>
      <c r="M105">
        <v>56.1</v>
      </c>
    </row>
    <row r="106" spans="1:13" ht="13.8" x14ac:dyDescent="0.25">
      <c r="A106" s="2" t="str">
        <f t="shared" si="3"/>
        <v>kan200lino</v>
      </c>
      <c r="B106" s="21" t="s">
        <v>145</v>
      </c>
      <c r="C106" s="21" t="s">
        <v>146</v>
      </c>
      <c r="D106" s="21" t="s">
        <v>43</v>
      </c>
      <c r="E106" s="2" t="s">
        <v>278</v>
      </c>
      <c r="F106" s="27" t="s">
        <v>63</v>
      </c>
      <c r="G106" s="23">
        <v>9</v>
      </c>
      <c r="H106" s="21">
        <v>200</v>
      </c>
      <c r="J106" s="17">
        <v>0.8</v>
      </c>
      <c r="K106" t="s">
        <v>216</v>
      </c>
      <c r="L106" t="s">
        <v>247</v>
      </c>
      <c r="M106">
        <v>28.1</v>
      </c>
    </row>
    <row r="107" spans="1:13" ht="13.8" x14ac:dyDescent="0.25">
      <c r="A107" s="2" t="str">
        <f t="shared" si="3"/>
        <v>kan200lino</v>
      </c>
      <c r="B107" s="21" t="s">
        <v>145</v>
      </c>
      <c r="C107" s="21" t="s">
        <v>146</v>
      </c>
      <c r="D107" s="21" t="s">
        <v>43</v>
      </c>
      <c r="E107" s="2" t="s">
        <v>279</v>
      </c>
      <c r="F107" s="27" t="s">
        <v>63</v>
      </c>
      <c r="G107" s="23">
        <v>7</v>
      </c>
      <c r="H107" s="21">
        <v>200</v>
      </c>
      <c r="J107" s="17">
        <v>0.81</v>
      </c>
      <c r="K107" t="s">
        <v>216</v>
      </c>
      <c r="L107" t="s">
        <v>280</v>
      </c>
      <c r="M107">
        <v>36.1</v>
      </c>
    </row>
    <row r="108" spans="1:13" ht="13.8" x14ac:dyDescent="0.25">
      <c r="A108" s="2" t="str">
        <f t="shared" si="3"/>
        <v>kan200lino</v>
      </c>
      <c r="B108" s="21" t="s">
        <v>145</v>
      </c>
      <c r="C108" s="21" t="s">
        <v>146</v>
      </c>
      <c r="D108" s="21" t="s">
        <v>43</v>
      </c>
      <c r="E108" s="2" t="s">
        <v>281</v>
      </c>
      <c r="F108" s="27" t="s">
        <v>63</v>
      </c>
      <c r="G108" s="23">
        <v>9</v>
      </c>
      <c r="H108" s="21">
        <v>200</v>
      </c>
      <c r="J108" s="17">
        <v>0.82</v>
      </c>
      <c r="K108" t="s">
        <v>216</v>
      </c>
      <c r="L108" t="s">
        <v>242</v>
      </c>
      <c r="M108">
        <v>106.57</v>
      </c>
    </row>
    <row r="109" spans="1:13" ht="13.8" x14ac:dyDescent="0.25">
      <c r="A109" s="2" t="str">
        <f t="shared" si="3"/>
        <v>kan200lino</v>
      </c>
      <c r="B109" s="21" t="s">
        <v>145</v>
      </c>
      <c r="C109" s="21" t="s">
        <v>146</v>
      </c>
      <c r="D109" s="21" t="s">
        <v>43</v>
      </c>
      <c r="E109" s="2" t="s">
        <v>282</v>
      </c>
      <c r="F109" s="27" t="s">
        <v>63</v>
      </c>
      <c r="G109" s="23">
        <v>7.5</v>
      </c>
      <c r="H109" s="21">
        <v>200</v>
      </c>
      <c r="J109" s="17">
        <v>0.83</v>
      </c>
      <c r="K109" t="s">
        <v>216</v>
      </c>
      <c r="L109" t="s">
        <v>283</v>
      </c>
      <c r="M109">
        <v>13.72</v>
      </c>
    </row>
    <row r="110" spans="1:13" ht="13.8" x14ac:dyDescent="0.25">
      <c r="A110" s="2" t="str">
        <f t="shared" si="3"/>
        <v>kan200lino</v>
      </c>
      <c r="B110" s="21" t="s">
        <v>145</v>
      </c>
      <c r="C110" s="21" t="s">
        <v>146</v>
      </c>
      <c r="D110" s="21" t="s">
        <v>43</v>
      </c>
      <c r="E110" s="2" t="s">
        <v>284</v>
      </c>
      <c r="F110" s="27" t="s">
        <v>63</v>
      </c>
      <c r="G110" s="23">
        <v>7.5</v>
      </c>
      <c r="H110" s="21">
        <v>200</v>
      </c>
      <c r="J110" s="17">
        <v>0.84</v>
      </c>
      <c r="K110" t="s">
        <v>216</v>
      </c>
      <c r="L110" t="s">
        <v>207</v>
      </c>
      <c r="M110">
        <v>11.96</v>
      </c>
    </row>
    <row r="111" spans="1:13" ht="13.8" x14ac:dyDescent="0.25">
      <c r="A111" s="2" t="str">
        <f t="shared" si="3"/>
        <v>prk200lino</v>
      </c>
      <c r="B111" s="21" t="s">
        <v>145</v>
      </c>
      <c r="C111" s="21" t="s">
        <v>146</v>
      </c>
      <c r="D111" s="21" t="s">
        <v>61</v>
      </c>
      <c r="E111" s="2" t="s">
        <v>285</v>
      </c>
      <c r="F111" s="27" t="s">
        <v>63</v>
      </c>
      <c r="G111" s="23">
        <v>37.5</v>
      </c>
      <c r="H111" s="21">
        <v>200</v>
      </c>
      <c r="J111" s="17">
        <v>0.85</v>
      </c>
      <c r="K111" t="s">
        <v>216</v>
      </c>
      <c r="L111" t="s">
        <v>207</v>
      </c>
      <c r="M111">
        <v>11.96</v>
      </c>
    </row>
    <row r="112" spans="1:13" ht="13.8" x14ac:dyDescent="0.25">
      <c r="A112" s="2" t="str">
        <f t="shared" si="3"/>
        <v>kan200lino</v>
      </c>
      <c r="B112" s="21" t="s">
        <v>145</v>
      </c>
      <c r="C112" s="21" t="s">
        <v>146</v>
      </c>
      <c r="D112" s="21" t="s">
        <v>43</v>
      </c>
      <c r="E112" s="2" t="s">
        <v>286</v>
      </c>
      <c r="F112" s="27" t="s">
        <v>63</v>
      </c>
      <c r="G112" s="23">
        <v>22.5</v>
      </c>
      <c r="H112" s="21">
        <v>200</v>
      </c>
      <c r="J112" s="17">
        <v>0.86</v>
      </c>
      <c r="K112" t="s">
        <v>216</v>
      </c>
      <c r="L112" t="s">
        <v>209</v>
      </c>
      <c r="M112">
        <v>12.69</v>
      </c>
    </row>
    <row r="113" spans="1:13" ht="13.8" x14ac:dyDescent="0.25">
      <c r="A113" s="2" t="str">
        <f t="shared" si="3"/>
        <v>toi200gietvloer</v>
      </c>
      <c r="B113" s="21" t="s">
        <v>145</v>
      </c>
      <c r="C113" s="21" t="s">
        <v>146</v>
      </c>
      <c r="D113" s="21" t="s">
        <v>46</v>
      </c>
      <c r="E113" s="2" t="s">
        <v>263</v>
      </c>
      <c r="F113" s="27" t="s">
        <v>186</v>
      </c>
      <c r="G113" s="23">
        <v>6</v>
      </c>
      <c r="H113" s="21">
        <v>200</v>
      </c>
      <c r="J113" s="17">
        <v>0.87</v>
      </c>
      <c r="K113" t="s">
        <v>216</v>
      </c>
      <c r="L113" t="s">
        <v>253</v>
      </c>
      <c r="M113">
        <v>18.55</v>
      </c>
    </row>
    <row r="114" spans="1:13" ht="13.8" x14ac:dyDescent="0.25">
      <c r="A114" s="2" t="str">
        <f t="shared" si="3"/>
        <v>toi200gietvloer</v>
      </c>
      <c r="B114" s="21" t="s">
        <v>145</v>
      </c>
      <c r="C114" s="21" t="s">
        <v>146</v>
      </c>
      <c r="D114" s="21" t="s">
        <v>46</v>
      </c>
      <c r="E114" s="2" t="s">
        <v>259</v>
      </c>
      <c r="F114" s="27" t="s">
        <v>186</v>
      </c>
      <c r="G114" s="23">
        <v>6</v>
      </c>
      <c r="H114" s="21">
        <v>200</v>
      </c>
      <c r="J114" s="17">
        <v>0.88</v>
      </c>
      <c r="K114" t="s">
        <v>216</v>
      </c>
      <c r="L114" t="s">
        <v>287</v>
      </c>
      <c r="M114">
        <v>13.71</v>
      </c>
    </row>
    <row r="115" spans="1:13" ht="13.8" x14ac:dyDescent="0.25">
      <c r="A115" s="2" t="str">
        <f t="shared" si="3"/>
        <v>kan200lino</v>
      </c>
      <c r="B115" s="21" t="s">
        <v>145</v>
      </c>
      <c r="C115" s="21" t="s">
        <v>146</v>
      </c>
      <c r="D115" s="21" t="s">
        <v>43</v>
      </c>
      <c r="E115" s="2" t="s">
        <v>288</v>
      </c>
      <c r="F115" s="27" t="s">
        <v>63</v>
      </c>
      <c r="G115" s="23">
        <v>15</v>
      </c>
      <c r="H115" s="21">
        <v>200</v>
      </c>
      <c r="J115" s="17">
        <v>0.89</v>
      </c>
      <c r="K115" t="s">
        <v>216</v>
      </c>
      <c r="L115" t="s">
        <v>168</v>
      </c>
      <c r="M115">
        <v>13.78</v>
      </c>
    </row>
    <row r="116" spans="1:13" ht="13.8" x14ac:dyDescent="0.25">
      <c r="A116" s="2" t="str">
        <f t="shared" si="3"/>
        <v>gan200lino</v>
      </c>
      <c r="B116" s="21" t="s">
        <v>145</v>
      </c>
      <c r="C116" s="21" t="s">
        <v>146</v>
      </c>
      <c r="D116" s="21" t="s">
        <v>31</v>
      </c>
      <c r="E116" s="2" t="s">
        <v>32</v>
      </c>
      <c r="F116" s="27" t="s">
        <v>63</v>
      </c>
      <c r="G116" s="23">
        <v>18.75</v>
      </c>
      <c r="H116" s="21">
        <v>200</v>
      </c>
      <c r="J116" s="17">
        <v>0.9</v>
      </c>
      <c r="K116" t="s">
        <v>216</v>
      </c>
      <c r="L116" t="s">
        <v>244</v>
      </c>
      <c r="M116">
        <v>61.28</v>
      </c>
    </row>
    <row r="117" spans="1:13" ht="13.8" x14ac:dyDescent="0.25">
      <c r="A117" s="2" t="str">
        <f t="shared" si="3"/>
        <v>kan200lino</v>
      </c>
      <c r="B117" s="21" t="s">
        <v>145</v>
      </c>
      <c r="C117" s="21" t="s">
        <v>146</v>
      </c>
      <c r="D117" s="21" t="s">
        <v>43</v>
      </c>
      <c r="E117" s="2" t="s">
        <v>289</v>
      </c>
      <c r="F117" s="27" t="s">
        <v>63</v>
      </c>
      <c r="G117" s="23">
        <v>25</v>
      </c>
      <c r="H117" s="21">
        <v>200</v>
      </c>
      <c r="J117" s="17">
        <v>1.01</v>
      </c>
      <c r="K117" t="s">
        <v>290</v>
      </c>
      <c r="L117" t="s">
        <v>32</v>
      </c>
      <c r="M117">
        <v>75.52</v>
      </c>
    </row>
    <row r="118" spans="1:13" ht="13.8" x14ac:dyDescent="0.25">
      <c r="A118" s="2" t="str">
        <f t="shared" si="3"/>
        <v>rec200lino</v>
      </c>
      <c r="B118" s="21" t="s">
        <v>145</v>
      </c>
      <c r="C118" s="21" t="s">
        <v>146</v>
      </c>
      <c r="D118" s="21" t="s">
        <v>23</v>
      </c>
      <c r="E118" s="2" t="s">
        <v>262</v>
      </c>
      <c r="F118" s="27" t="s">
        <v>63</v>
      </c>
      <c r="G118" s="23">
        <v>22.5</v>
      </c>
      <c r="H118" s="21">
        <v>200</v>
      </c>
      <c r="J118" s="17">
        <v>1.02</v>
      </c>
      <c r="K118" t="s">
        <v>290</v>
      </c>
      <c r="L118" t="s">
        <v>52</v>
      </c>
      <c r="M118">
        <v>52.77</v>
      </c>
    </row>
    <row r="119" spans="1:13" ht="13.8" x14ac:dyDescent="0.25">
      <c r="A119" s="2" t="str">
        <f t="shared" si="3"/>
        <v>kan200lino</v>
      </c>
      <c r="B119" s="21" t="s">
        <v>145</v>
      </c>
      <c r="C119" s="21" t="s">
        <v>146</v>
      </c>
      <c r="D119" s="21" t="s">
        <v>43</v>
      </c>
      <c r="E119" s="2" t="s">
        <v>291</v>
      </c>
      <c r="F119" s="27" t="s">
        <v>63</v>
      </c>
      <c r="G119" s="23">
        <v>15</v>
      </c>
      <c r="H119" s="21">
        <v>200</v>
      </c>
      <c r="J119" s="17">
        <v>1.03</v>
      </c>
      <c r="K119" t="s">
        <v>290</v>
      </c>
      <c r="L119" t="s">
        <v>292</v>
      </c>
      <c r="M119">
        <v>19.36</v>
      </c>
    </row>
    <row r="120" spans="1:13" ht="13.8" x14ac:dyDescent="0.25">
      <c r="A120" s="2" t="str">
        <f t="shared" si="3"/>
        <v>kan200lino</v>
      </c>
      <c r="B120" s="21" t="s">
        <v>145</v>
      </c>
      <c r="C120" s="21" t="s">
        <v>146</v>
      </c>
      <c r="D120" s="21" t="s">
        <v>43</v>
      </c>
      <c r="E120" s="2" t="s">
        <v>247</v>
      </c>
      <c r="F120" s="27" t="s">
        <v>63</v>
      </c>
      <c r="G120" s="23">
        <v>15</v>
      </c>
      <c r="H120" s="21">
        <v>200</v>
      </c>
      <c r="J120" s="17">
        <v>1.04</v>
      </c>
      <c r="K120" t="s">
        <v>290</v>
      </c>
      <c r="L120" t="s">
        <v>209</v>
      </c>
      <c r="M120">
        <v>11.38</v>
      </c>
    </row>
    <row r="121" spans="1:13" ht="13.8" x14ac:dyDescent="0.25">
      <c r="A121" s="2" t="str">
        <f t="shared" si="3"/>
        <v>kan200gietvloer</v>
      </c>
      <c r="B121" s="21" t="s">
        <v>145</v>
      </c>
      <c r="C121" s="21" t="s">
        <v>146</v>
      </c>
      <c r="D121" s="21" t="s">
        <v>43</v>
      </c>
      <c r="E121" s="2" t="s">
        <v>293</v>
      </c>
      <c r="F121" s="27" t="s">
        <v>186</v>
      </c>
      <c r="G121" s="23">
        <v>7.5</v>
      </c>
      <c r="H121" s="21">
        <v>200</v>
      </c>
      <c r="J121" s="17">
        <v>1.05</v>
      </c>
      <c r="K121" t="s">
        <v>290</v>
      </c>
      <c r="L121" t="s">
        <v>294</v>
      </c>
      <c r="M121">
        <v>29.21</v>
      </c>
    </row>
    <row r="122" spans="1:13" ht="13.8" x14ac:dyDescent="0.25">
      <c r="A122" s="2" t="str">
        <f t="shared" si="3"/>
        <v>mag200lino</v>
      </c>
      <c r="B122" s="21" t="s">
        <v>145</v>
      </c>
      <c r="C122" s="21" t="s">
        <v>146</v>
      </c>
      <c r="D122" s="21" t="s">
        <v>77</v>
      </c>
      <c r="E122" s="2" t="s">
        <v>78</v>
      </c>
      <c r="F122" s="27" t="s">
        <v>63</v>
      </c>
      <c r="G122" s="23">
        <v>7.5</v>
      </c>
      <c r="H122" s="21">
        <v>200</v>
      </c>
      <c r="J122" s="17">
        <v>1.06</v>
      </c>
      <c r="K122" t="s">
        <v>290</v>
      </c>
      <c r="L122" t="s">
        <v>295</v>
      </c>
      <c r="M122">
        <v>14.98</v>
      </c>
    </row>
    <row r="123" spans="1:13" ht="13.8" x14ac:dyDescent="0.25">
      <c r="A123" s="2" t="str">
        <f t="shared" si="3"/>
        <v>prk200gietvloer</v>
      </c>
      <c r="B123" s="21" t="s">
        <v>145</v>
      </c>
      <c r="C123" s="21" t="s">
        <v>146</v>
      </c>
      <c r="D123" s="21" t="s">
        <v>61</v>
      </c>
      <c r="E123" s="2" t="s">
        <v>296</v>
      </c>
      <c r="F123" s="27" t="s">
        <v>186</v>
      </c>
      <c r="G123" s="23">
        <v>112.5</v>
      </c>
      <c r="H123" s="21">
        <v>200</v>
      </c>
      <c r="J123" s="17">
        <v>1.07</v>
      </c>
      <c r="K123" t="s">
        <v>290</v>
      </c>
      <c r="L123" t="s">
        <v>297</v>
      </c>
      <c r="M123">
        <v>8.92</v>
      </c>
    </row>
    <row r="124" spans="1:13" ht="13.8" x14ac:dyDescent="0.25">
      <c r="A124" s="2" t="str">
        <f t="shared" si="3"/>
        <v>prk200lino</v>
      </c>
      <c r="B124" s="21" t="s">
        <v>145</v>
      </c>
      <c r="C124" s="21" t="s">
        <v>146</v>
      </c>
      <c r="D124" s="21" t="s">
        <v>61</v>
      </c>
      <c r="E124" s="2" t="s">
        <v>202</v>
      </c>
      <c r="F124" s="27" t="s">
        <v>63</v>
      </c>
      <c r="G124" s="23">
        <v>51.8</v>
      </c>
      <c r="H124" s="21">
        <v>200</v>
      </c>
      <c r="J124" s="17">
        <v>1.08</v>
      </c>
      <c r="K124" t="s">
        <v>290</v>
      </c>
      <c r="L124" t="s">
        <v>298</v>
      </c>
      <c r="M124">
        <v>11.96</v>
      </c>
    </row>
    <row r="125" spans="1:13" ht="13.8" x14ac:dyDescent="0.25">
      <c r="A125" s="2" t="str">
        <f t="shared" si="3"/>
        <v>prk200lino</v>
      </c>
      <c r="B125" s="21" t="s">
        <v>145</v>
      </c>
      <c r="C125" s="21" t="s">
        <v>146</v>
      </c>
      <c r="D125" s="21" t="s">
        <v>61</v>
      </c>
      <c r="E125" s="2" t="s">
        <v>202</v>
      </c>
      <c r="F125" s="27" t="s">
        <v>63</v>
      </c>
      <c r="G125" s="23">
        <v>51.8</v>
      </c>
      <c r="H125" s="21">
        <v>200</v>
      </c>
      <c r="J125" s="17">
        <v>1.1000000000000001</v>
      </c>
      <c r="K125" t="s">
        <v>290</v>
      </c>
      <c r="L125" t="s">
        <v>299</v>
      </c>
      <c r="M125">
        <v>12.39</v>
      </c>
    </row>
    <row r="126" spans="1:13" ht="13.8" x14ac:dyDescent="0.25">
      <c r="A126" s="2" t="str">
        <f t="shared" si="3"/>
        <v>tra200hout</v>
      </c>
      <c r="B126" s="21" t="s">
        <v>145</v>
      </c>
      <c r="C126" s="21" t="s">
        <v>146</v>
      </c>
      <c r="D126" s="21" t="s">
        <v>58</v>
      </c>
      <c r="E126" s="2" t="s">
        <v>59</v>
      </c>
      <c r="F126" s="27" t="s">
        <v>131</v>
      </c>
      <c r="G126" s="23">
        <v>71</v>
      </c>
      <c r="H126" s="21">
        <v>200</v>
      </c>
      <c r="J126" s="17">
        <v>1.1100000000000001</v>
      </c>
      <c r="K126" t="s">
        <v>290</v>
      </c>
      <c r="L126" t="s">
        <v>300</v>
      </c>
      <c r="M126">
        <v>8.49</v>
      </c>
    </row>
    <row r="127" spans="1:13" ht="13.8" x14ac:dyDescent="0.25">
      <c r="A127" s="2" t="str">
        <f t="shared" si="3"/>
        <v>kan200lino</v>
      </c>
      <c r="B127" s="21" t="s">
        <v>145</v>
      </c>
      <c r="C127" s="21" t="s">
        <v>146</v>
      </c>
      <c r="D127" s="21" t="s">
        <v>43</v>
      </c>
      <c r="E127" s="2" t="s">
        <v>261</v>
      </c>
      <c r="F127" s="27" t="s">
        <v>63</v>
      </c>
      <c r="G127" s="23">
        <v>9</v>
      </c>
      <c r="H127" s="21">
        <v>200</v>
      </c>
      <c r="J127" s="17">
        <v>1.1200000000000001</v>
      </c>
      <c r="K127" t="s">
        <v>290</v>
      </c>
      <c r="L127" t="s">
        <v>47</v>
      </c>
      <c r="M127">
        <v>6.95</v>
      </c>
    </row>
    <row r="128" spans="1:13" ht="13.8" x14ac:dyDescent="0.25">
      <c r="A128" s="2" t="str">
        <f t="shared" si="3"/>
        <v>kan200lino</v>
      </c>
      <c r="B128" s="21" t="s">
        <v>145</v>
      </c>
      <c r="C128" s="21" t="s">
        <v>146</v>
      </c>
      <c r="D128" s="21" t="s">
        <v>43</v>
      </c>
      <c r="E128" s="2" t="s">
        <v>209</v>
      </c>
      <c r="F128" s="27" t="s">
        <v>63</v>
      </c>
      <c r="G128" s="23">
        <v>9</v>
      </c>
      <c r="H128" s="21">
        <v>200</v>
      </c>
      <c r="J128" s="17">
        <v>1.1299999999999999</v>
      </c>
      <c r="K128" t="s">
        <v>290</v>
      </c>
      <c r="L128" t="s">
        <v>47</v>
      </c>
      <c r="M128">
        <v>6.95</v>
      </c>
    </row>
    <row r="129" spans="1:13" ht="13.8" x14ac:dyDescent="0.25">
      <c r="A129" s="2" t="str">
        <f t="shared" si="3"/>
        <v>mag200lino</v>
      </c>
      <c r="B129" s="21" t="s">
        <v>145</v>
      </c>
      <c r="C129" s="21" t="s">
        <v>146</v>
      </c>
      <c r="D129" s="21" t="s">
        <v>77</v>
      </c>
      <c r="E129" s="2" t="s">
        <v>78</v>
      </c>
      <c r="F129" s="27" t="s">
        <v>63</v>
      </c>
      <c r="G129" s="23">
        <v>9</v>
      </c>
      <c r="H129" s="21">
        <v>200</v>
      </c>
      <c r="J129" s="17">
        <v>1.1399999999999999</v>
      </c>
      <c r="K129" t="s">
        <v>290</v>
      </c>
      <c r="L129" t="s">
        <v>32</v>
      </c>
      <c r="M129">
        <v>24.27</v>
      </c>
    </row>
    <row r="130" spans="1:13" ht="13.8" x14ac:dyDescent="0.25">
      <c r="A130" s="2" t="str">
        <f t="shared" si="3"/>
        <v>prk200gietvloer</v>
      </c>
      <c r="B130" s="21" t="s">
        <v>145</v>
      </c>
      <c r="C130" s="21" t="s">
        <v>146</v>
      </c>
      <c r="D130" s="21" t="s">
        <v>61</v>
      </c>
      <c r="E130" s="2" t="s">
        <v>267</v>
      </c>
      <c r="F130" s="27" t="s">
        <v>186</v>
      </c>
      <c r="G130" s="23">
        <v>125</v>
      </c>
      <c r="H130" s="21">
        <v>200</v>
      </c>
      <c r="J130" s="17">
        <v>1.1499999999999999</v>
      </c>
      <c r="K130" t="s">
        <v>290</v>
      </c>
      <c r="L130" t="s">
        <v>301</v>
      </c>
      <c r="M130">
        <v>42.06</v>
      </c>
    </row>
    <row r="131" spans="1:13" ht="13.8" x14ac:dyDescent="0.25">
      <c r="A131" s="2" t="str">
        <f t="shared" si="3"/>
        <v>prk200lino</v>
      </c>
      <c r="B131" s="21" t="s">
        <v>145</v>
      </c>
      <c r="C131" s="21" t="s">
        <v>146</v>
      </c>
      <c r="D131" s="21" t="s">
        <v>61</v>
      </c>
      <c r="E131" s="2" t="s">
        <v>202</v>
      </c>
      <c r="F131" s="27" t="s">
        <v>63</v>
      </c>
      <c r="G131" s="23">
        <v>57.6</v>
      </c>
      <c r="H131" s="21">
        <v>200</v>
      </c>
      <c r="J131" s="17">
        <v>1.1599999999999999</v>
      </c>
      <c r="K131" t="s">
        <v>290</v>
      </c>
      <c r="L131" t="s">
        <v>286</v>
      </c>
      <c r="M131">
        <v>25.57</v>
      </c>
    </row>
    <row r="132" spans="1:13" ht="13.8" x14ac:dyDescent="0.25">
      <c r="A132" s="2" t="str">
        <f t="shared" ref="A132:A163" si="4">CONCATENATE(D132,H132,F132)</f>
        <v>prk200lino</v>
      </c>
      <c r="B132" s="21" t="s">
        <v>145</v>
      </c>
      <c r="C132" s="21" t="s">
        <v>146</v>
      </c>
      <c r="D132" s="21" t="s">
        <v>61</v>
      </c>
      <c r="E132" s="2" t="s">
        <v>202</v>
      </c>
      <c r="F132" s="27" t="s">
        <v>63</v>
      </c>
      <c r="G132" s="23">
        <v>72</v>
      </c>
      <c r="H132" s="21">
        <v>200</v>
      </c>
      <c r="J132" s="17">
        <v>1.17</v>
      </c>
      <c r="K132" t="s">
        <v>290</v>
      </c>
      <c r="L132" t="s">
        <v>302</v>
      </c>
      <c r="M132">
        <v>13.42</v>
      </c>
    </row>
    <row r="133" spans="1:13" ht="13.8" x14ac:dyDescent="0.25">
      <c r="A133" s="2" t="str">
        <f t="shared" si="4"/>
        <v>prk200lino</v>
      </c>
      <c r="B133" s="21" t="s">
        <v>145</v>
      </c>
      <c r="C133" s="21" t="s">
        <v>146</v>
      </c>
      <c r="D133" s="21" t="s">
        <v>61</v>
      </c>
      <c r="E133" s="2" t="s">
        <v>202</v>
      </c>
      <c r="F133" s="27" t="s">
        <v>63</v>
      </c>
      <c r="G133" s="23">
        <v>51.8</v>
      </c>
      <c r="H133" s="21">
        <v>200</v>
      </c>
      <c r="J133" s="17">
        <v>1.18</v>
      </c>
      <c r="K133" t="s">
        <v>290</v>
      </c>
      <c r="L133" t="s">
        <v>291</v>
      </c>
      <c r="M133">
        <v>13.53</v>
      </c>
    </row>
    <row r="134" spans="1:13" ht="13.8" x14ac:dyDescent="0.25">
      <c r="A134" s="2" t="str">
        <f t="shared" si="4"/>
        <v>rep200lino</v>
      </c>
      <c r="B134" s="21" t="s">
        <v>145</v>
      </c>
      <c r="C134" s="21" t="s">
        <v>146</v>
      </c>
      <c r="D134" s="21" t="s">
        <v>303</v>
      </c>
      <c r="E134" s="2" t="s">
        <v>224</v>
      </c>
      <c r="F134" s="27" t="s">
        <v>63</v>
      </c>
      <c r="G134" s="23">
        <v>36</v>
      </c>
      <c r="H134" s="21">
        <v>200</v>
      </c>
      <c r="J134" s="17">
        <v>1.19</v>
      </c>
      <c r="K134" t="s">
        <v>290</v>
      </c>
      <c r="L134" t="s">
        <v>304</v>
      </c>
      <c r="M134">
        <v>18.2</v>
      </c>
    </row>
    <row r="135" spans="1:13" ht="13.8" x14ac:dyDescent="0.25">
      <c r="A135" s="2" t="str">
        <f t="shared" si="4"/>
        <v>prk200lino</v>
      </c>
      <c r="B135" s="21" t="s">
        <v>145</v>
      </c>
      <c r="C135" s="21" t="s">
        <v>146</v>
      </c>
      <c r="D135" s="21" t="s">
        <v>61</v>
      </c>
      <c r="E135" s="2" t="s">
        <v>225</v>
      </c>
      <c r="F135" s="27" t="s">
        <v>63</v>
      </c>
      <c r="G135" s="23">
        <v>36</v>
      </c>
      <c r="H135" s="21">
        <v>200</v>
      </c>
      <c r="J135" s="17">
        <v>1.2</v>
      </c>
      <c r="K135" t="s">
        <v>290</v>
      </c>
      <c r="L135" t="s">
        <v>305</v>
      </c>
      <c r="M135">
        <v>18.100000000000001</v>
      </c>
    </row>
    <row r="136" spans="1:13" ht="13.8" x14ac:dyDescent="0.25">
      <c r="A136" s="2" t="str">
        <f t="shared" si="4"/>
        <v>gan200gietvloer</v>
      </c>
      <c r="B136" s="21" t="s">
        <v>145</v>
      </c>
      <c r="C136" s="21" t="s">
        <v>146</v>
      </c>
      <c r="D136" s="21" t="s">
        <v>31</v>
      </c>
      <c r="E136" s="2" t="s">
        <v>32</v>
      </c>
      <c r="F136" s="27" t="s">
        <v>186</v>
      </c>
      <c r="G136" s="23">
        <v>18.75</v>
      </c>
      <c r="H136" s="21">
        <v>200</v>
      </c>
      <c r="J136" s="17">
        <v>1.21</v>
      </c>
      <c r="K136" t="s">
        <v>290</v>
      </c>
      <c r="L136" t="s">
        <v>207</v>
      </c>
      <c r="M136">
        <v>10</v>
      </c>
    </row>
    <row r="137" spans="1:13" ht="13.8" x14ac:dyDescent="0.25">
      <c r="A137" s="2" t="str">
        <f t="shared" si="4"/>
        <v>kan200lino</v>
      </c>
      <c r="B137" s="21" t="s">
        <v>145</v>
      </c>
      <c r="C137" s="21" t="s">
        <v>146</v>
      </c>
      <c r="D137" s="21" t="s">
        <v>43</v>
      </c>
      <c r="E137" s="2" t="s">
        <v>306</v>
      </c>
      <c r="F137" s="27" t="s">
        <v>63</v>
      </c>
      <c r="G137" s="23">
        <v>25</v>
      </c>
      <c r="H137" s="21">
        <v>200</v>
      </c>
      <c r="J137" s="17">
        <v>1.22</v>
      </c>
      <c r="K137" t="s">
        <v>290</v>
      </c>
      <c r="L137" t="s">
        <v>190</v>
      </c>
      <c r="M137">
        <v>11.61</v>
      </c>
    </row>
    <row r="138" spans="1:13" ht="13.8" x14ac:dyDescent="0.25">
      <c r="A138" s="2" t="str">
        <f t="shared" si="4"/>
        <v>com200lino</v>
      </c>
      <c r="B138" s="21" t="s">
        <v>145</v>
      </c>
      <c r="C138" s="21" t="s">
        <v>146</v>
      </c>
      <c r="D138" s="21" t="s">
        <v>307</v>
      </c>
      <c r="E138" s="2" t="s">
        <v>308</v>
      </c>
      <c r="F138" s="27" t="s">
        <v>63</v>
      </c>
      <c r="G138" s="23">
        <v>12.5</v>
      </c>
      <c r="H138" s="21">
        <v>200</v>
      </c>
      <c r="J138" s="17">
        <v>1.23</v>
      </c>
      <c r="K138" t="s">
        <v>290</v>
      </c>
      <c r="L138" t="s">
        <v>178</v>
      </c>
      <c r="M138">
        <v>2.62</v>
      </c>
    </row>
    <row r="139" spans="1:13" ht="13.8" x14ac:dyDescent="0.25">
      <c r="A139" s="2" t="str">
        <f t="shared" si="4"/>
        <v>com200lino</v>
      </c>
      <c r="B139" s="21" t="s">
        <v>145</v>
      </c>
      <c r="C139" s="21" t="s">
        <v>146</v>
      </c>
      <c r="D139" s="21" t="s">
        <v>307</v>
      </c>
      <c r="E139" s="2" t="s">
        <v>309</v>
      </c>
      <c r="F139" s="27" t="s">
        <v>63</v>
      </c>
      <c r="G139" s="23">
        <v>37.5</v>
      </c>
      <c r="H139" s="21">
        <v>200</v>
      </c>
      <c r="J139" s="17">
        <v>1.24</v>
      </c>
      <c r="K139" t="s">
        <v>290</v>
      </c>
      <c r="L139" t="s">
        <v>192</v>
      </c>
      <c r="M139">
        <v>15.79</v>
      </c>
    </row>
    <row r="140" spans="1:13" ht="13.8" x14ac:dyDescent="0.25">
      <c r="A140" s="2" t="str">
        <f t="shared" si="4"/>
        <v>toi200gietvloer</v>
      </c>
      <c r="B140" s="21" t="s">
        <v>145</v>
      </c>
      <c r="C140" s="21" t="s">
        <v>146</v>
      </c>
      <c r="D140" s="21" t="s">
        <v>46</v>
      </c>
      <c r="E140" s="2" t="s">
        <v>47</v>
      </c>
      <c r="F140" s="27" t="s">
        <v>186</v>
      </c>
      <c r="G140" s="23">
        <v>35</v>
      </c>
      <c r="H140" s="21">
        <v>200</v>
      </c>
      <c r="J140" s="17">
        <v>1.25</v>
      </c>
      <c r="K140" t="s">
        <v>290</v>
      </c>
      <c r="L140" t="s">
        <v>32</v>
      </c>
      <c r="M140">
        <v>191.47</v>
      </c>
    </row>
    <row r="141" spans="1:13" ht="13.8" x14ac:dyDescent="0.25">
      <c r="A141" s="2" t="str">
        <f t="shared" si="4"/>
        <v>gan200lino</v>
      </c>
      <c r="B141" s="21" t="s">
        <v>145</v>
      </c>
      <c r="C141" s="21" t="s">
        <v>146</v>
      </c>
      <c r="D141" s="21" t="s">
        <v>31</v>
      </c>
      <c r="E141" s="2" t="s">
        <v>32</v>
      </c>
      <c r="F141" s="27" t="s">
        <v>63</v>
      </c>
      <c r="G141" s="23">
        <v>81.25</v>
      </c>
      <c r="H141" s="21">
        <v>200</v>
      </c>
      <c r="J141" s="17">
        <v>1.26</v>
      </c>
      <c r="K141" t="s">
        <v>290</v>
      </c>
      <c r="L141" t="s">
        <v>32</v>
      </c>
      <c r="M141">
        <v>37.81</v>
      </c>
    </row>
    <row r="142" spans="1:13" ht="13.8" x14ac:dyDescent="0.25">
      <c r="A142" s="2" t="str">
        <f t="shared" si="4"/>
        <v>prk200lino</v>
      </c>
      <c r="B142" s="21" t="s">
        <v>145</v>
      </c>
      <c r="C142" s="21" t="s">
        <v>146</v>
      </c>
      <c r="D142" s="21" t="s">
        <v>61</v>
      </c>
      <c r="E142" s="2" t="s">
        <v>310</v>
      </c>
      <c r="F142" s="27" t="s">
        <v>63</v>
      </c>
      <c r="G142" s="23">
        <v>71.28</v>
      </c>
      <c r="H142" s="21">
        <v>200</v>
      </c>
      <c r="J142" s="17">
        <v>1.27</v>
      </c>
      <c r="K142" t="s">
        <v>290</v>
      </c>
      <c r="L142" t="s">
        <v>311</v>
      </c>
      <c r="M142">
        <v>18.260000000000002</v>
      </c>
    </row>
    <row r="143" spans="1:13" ht="13.8" x14ac:dyDescent="0.25">
      <c r="A143" s="2" t="str">
        <f t="shared" si="4"/>
        <v>prk200lino</v>
      </c>
      <c r="B143" s="21" t="s">
        <v>145</v>
      </c>
      <c r="C143" s="21" t="s">
        <v>146</v>
      </c>
      <c r="D143" s="21" t="s">
        <v>61</v>
      </c>
      <c r="E143" s="2" t="s">
        <v>312</v>
      </c>
      <c r="F143" s="27" t="s">
        <v>63</v>
      </c>
      <c r="G143" s="23">
        <v>58.32</v>
      </c>
      <c r="H143" s="21">
        <v>200</v>
      </c>
      <c r="J143" s="17">
        <v>1.28</v>
      </c>
      <c r="K143" t="s">
        <v>290</v>
      </c>
      <c r="L143" t="s">
        <v>313</v>
      </c>
      <c r="M143">
        <v>17.7</v>
      </c>
    </row>
    <row r="144" spans="1:13" ht="13.8" x14ac:dyDescent="0.25">
      <c r="A144" s="2" t="str">
        <f t="shared" si="4"/>
        <v>les200lino</v>
      </c>
      <c r="B144" s="21" t="s">
        <v>145</v>
      </c>
      <c r="C144" s="21" t="s">
        <v>146</v>
      </c>
      <c r="D144" s="21" t="s">
        <v>27</v>
      </c>
      <c r="E144" s="2" t="s">
        <v>314</v>
      </c>
      <c r="F144" s="27" t="s">
        <v>63</v>
      </c>
      <c r="G144" s="23">
        <v>29.16</v>
      </c>
      <c r="H144" s="21">
        <v>200</v>
      </c>
      <c r="J144" s="17">
        <v>1.31</v>
      </c>
      <c r="K144" t="s">
        <v>290</v>
      </c>
      <c r="L144" t="s">
        <v>32</v>
      </c>
      <c r="M144">
        <v>16.62</v>
      </c>
    </row>
    <row r="145" spans="1:13" ht="13.8" x14ac:dyDescent="0.25">
      <c r="A145" s="2" t="str">
        <f t="shared" si="4"/>
        <v>prk200lino</v>
      </c>
      <c r="B145" s="21" t="s">
        <v>145</v>
      </c>
      <c r="C145" s="21" t="s">
        <v>146</v>
      </c>
      <c r="D145" s="21" t="s">
        <v>61</v>
      </c>
      <c r="E145" s="2" t="s">
        <v>312</v>
      </c>
      <c r="F145" s="27" t="s">
        <v>63</v>
      </c>
      <c r="G145" s="23">
        <v>58.32</v>
      </c>
      <c r="H145" s="21">
        <v>200</v>
      </c>
      <c r="J145" s="17">
        <v>1.32</v>
      </c>
      <c r="K145" t="s">
        <v>290</v>
      </c>
      <c r="L145" t="s">
        <v>202</v>
      </c>
      <c r="M145">
        <v>61.71</v>
      </c>
    </row>
    <row r="146" spans="1:13" ht="13.8" x14ac:dyDescent="0.25">
      <c r="A146" s="2" t="str">
        <f t="shared" si="4"/>
        <v>les200lino</v>
      </c>
      <c r="B146" s="21" t="s">
        <v>145</v>
      </c>
      <c r="C146" s="21" t="s">
        <v>146</v>
      </c>
      <c r="D146" s="21" t="s">
        <v>27</v>
      </c>
      <c r="E146" s="2" t="s">
        <v>315</v>
      </c>
      <c r="F146" s="27" t="s">
        <v>63</v>
      </c>
      <c r="G146" s="23">
        <v>58.32</v>
      </c>
      <c r="H146" s="21">
        <v>200</v>
      </c>
      <c r="J146" s="17">
        <v>1.33</v>
      </c>
      <c r="K146" t="s">
        <v>290</v>
      </c>
      <c r="L146" t="s">
        <v>202</v>
      </c>
      <c r="M146">
        <v>61.88</v>
      </c>
    </row>
    <row r="147" spans="1:13" ht="13.8" x14ac:dyDescent="0.25">
      <c r="A147" s="2" t="str">
        <f t="shared" si="4"/>
        <v>les200lino</v>
      </c>
      <c r="B147" s="21" t="s">
        <v>145</v>
      </c>
      <c r="C147" s="21" t="s">
        <v>146</v>
      </c>
      <c r="D147" s="21" t="s">
        <v>27</v>
      </c>
      <c r="E147" s="2" t="s">
        <v>316</v>
      </c>
      <c r="F147" s="27" t="s">
        <v>63</v>
      </c>
      <c r="G147" s="23">
        <v>51.84</v>
      </c>
      <c r="H147" s="21">
        <v>200</v>
      </c>
      <c r="J147" s="17">
        <v>1.34</v>
      </c>
      <c r="K147" t="s">
        <v>290</v>
      </c>
      <c r="L147" t="s">
        <v>317</v>
      </c>
      <c r="M147">
        <v>13.56</v>
      </c>
    </row>
    <row r="148" spans="1:13" ht="13.8" x14ac:dyDescent="0.25">
      <c r="A148" s="2" t="str">
        <f t="shared" si="4"/>
        <v>prk200lino</v>
      </c>
      <c r="B148" s="21" t="s">
        <v>145</v>
      </c>
      <c r="C148" s="21" t="s">
        <v>146</v>
      </c>
      <c r="D148" s="21" t="s">
        <v>61</v>
      </c>
      <c r="E148" s="2" t="s">
        <v>318</v>
      </c>
      <c r="F148" s="27" t="s">
        <v>63</v>
      </c>
      <c r="G148" s="23">
        <v>73.5</v>
      </c>
      <c r="H148" s="21">
        <v>200</v>
      </c>
      <c r="J148" s="17">
        <v>1.35</v>
      </c>
      <c r="K148" t="s">
        <v>290</v>
      </c>
      <c r="L148" t="s">
        <v>202</v>
      </c>
      <c r="M148">
        <v>49.69</v>
      </c>
    </row>
    <row r="149" spans="1:13" ht="13.8" x14ac:dyDescent="0.25">
      <c r="A149" s="2" t="str">
        <f t="shared" si="4"/>
        <v>les200lino</v>
      </c>
      <c r="B149" s="21" t="s">
        <v>145</v>
      </c>
      <c r="C149" s="21" t="s">
        <v>146</v>
      </c>
      <c r="D149" s="21" t="s">
        <v>27</v>
      </c>
      <c r="E149" s="2" t="s">
        <v>316</v>
      </c>
      <c r="F149" s="27" t="s">
        <v>63</v>
      </c>
      <c r="G149" s="23">
        <v>51.84</v>
      </c>
      <c r="H149" s="21">
        <v>200</v>
      </c>
      <c r="J149" s="17">
        <v>1.36</v>
      </c>
      <c r="K149" t="s">
        <v>290</v>
      </c>
      <c r="L149" t="s">
        <v>202</v>
      </c>
      <c r="M149">
        <v>67.930000000000007</v>
      </c>
    </row>
    <row r="150" spans="1:13" ht="13.8" x14ac:dyDescent="0.25">
      <c r="A150" s="2" t="str">
        <f t="shared" si="4"/>
        <v>kan200lino</v>
      </c>
      <c r="B150" s="21" t="s">
        <v>145</v>
      </c>
      <c r="C150" s="21" t="s">
        <v>146</v>
      </c>
      <c r="D150" s="21" t="s">
        <v>43</v>
      </c>
      <c r="E150" s="2" t="s">
        <v>293</v>
      </c>
      <c r="F150" s="27" t="s">
        <v>63</v>
      </c>
      <c r="G150" s="23">
        <v>15</v>
      </c>
      <c r="H150" s="21">
        <v>200</v>
      </c>
      <c r="J150" s="17">
        <v>1.39</v>
      </c>
      <c r="K150" t="s">
        <v>290</v>
      </c>
      <c r="L150" t="s">
        <v>297</v>
      </c>
      <c r="M150">
        <v>11.44</v>
      </c>
    </row>
    <row r="151" spans="1:13" ht="13.8" x14ac:dyDescent="0.25">
      <c r="A151" s="2" t="str">
        <f t="shared" si="4"/>
        <v>kan200lino</v>
      </c>
      <c r="B151" s="21" t="s">
        <v>145</v>
      </c>
      <c r="C151" s="21" t="s">
        <v>146</v>
      </c>
      <c r="D151" s="21" t="s">
        <v>43</v>
      </c>
      <c r="E151" s="2" t="s">
        <v>316</v>
      </c>
      <c r="F151" s="27" t="s">
        <v>63</v>
      </c>
      <c r="G151" s="23">
        <v>51.84</v>
      </c>
      <c r="H151" s="21">
        <v>200</v>
      </c>
      <c r="J151" s="17">
        <v>1.4</v>
      </c>
      <c r="K151" t="s">
        <v>290</v>
      </c>
      <c r="L151" t="s">
        <v>319</v>
      </c>
      <c r="M151">
        <v>11.4</v>
      </c>
    </row>
    <row r="152" spans="1:13" ht="13.8" x14ac:dyDescent="0.25">
      <c r="A152" s="2" t="str">
        <f t="shared" si="4"/>
        <v>tra200hout</v>
      </c>
      <c r="B152" s="21" t="s">
        <v>145</v>
      </c>
      <c r="C152" s="21" t="s">
        <v>146</v>
      </c>
      <c r="D152" s="21" t="s">
        <v>58</v>
      </c>
      <c r="E152" s="2" t="s">
        <v>59</v>
      </c>
      <c r="F152" s="27" t="s">
        <v>131</v>
      </c>
      <c r="G152" s="23">
        <v>75</v>
      </c>
      <c r="H152" s="21">
        <v>200</v>
      </c>
      <c r="J152" s="17">
        <v>1.42</v>
      </c>
      <c r="K152" t="s">
        <v>290</v>
      </c>
      <c r="L152" t="s">
        <v>320</v>
      </c>
      <c r="M152">
        <v>37.61</v>
      </c>
    </row>
    <row r="153" spans="1:13" ht="13.8" x14ac:dyDescent="0.25">
      <c r="A153" s="2" t="str">
        <f t="shared" si="4"/>
        <v>mag200lino</v>
      </c>
      <c r="B153" s="21" t="s">
        <v>145</v>
      </c>
      <c r="C153" s="21" t="s">
        <v>146</v>
      </c>
      <c r="D153" s="21" t="s">
        <v>77</v>
      </c>
      <c r="E153" s="2" t="s">
        <v>78</v>
      </c>
      <c r="F153" s="27" t="s">
        <v>63</v>
      </c>
      <c r="G153" s="23">
        <v>18</v>
      </c>
      <c r="H153" s="21">
        <v>200</v>
      </c>
      <c r="J153" s="17">
        <v>1.43</v>
      </c>
      <c r="K153" t="s">
        <v>290</v>
      </c>
      <c r="L153" t="s">
        <v>267</v>
      </c>
      <c r="M153">
        <v>45.95</v>
      </c>
    </row>
    <row r="154" spans="1:13" ht="13.8" x14ac:dyDescent="0.25">
      <c r="A154" s="2" t="str">
        <f t="shared" si="4"/>
        <v>kan200lino</v>
      </c>
      <c r="B154" s="21" t="s">
        <v>145</v>
      </c>
      <c r="C154" s="21" t="s">
        <v>146</v>
      </c>
      <c r="D154" s="21" t="s">
        <v>43</v>
      </c>
      <c r="E154" s="2" t="s">
        <v>316</v>
      </c>
      <c r="F154" s="27" t="s">
        <v>63</v>
      </c>
      <c r="G154" s="23">
        <v>51.84</v>
      </c>
      <c r="H154" s="21">
        <v>200</v>
      </c>
      <c r="J154" s="17">
        <v>1.44</v>
      </c>
      <c r="K154" t="s">
        <v>290</v>
      </c>
      <c r="L154" t="s">
        <v>209</v>
      </c>
      <c r="M154">
        <v>12.13</v>
      </c>
    </row>
    <row r="155" spans="1:13" ht="13.8" x14ac:dyDescent="0.25">
      <c r="A155" s="2" t="str">
        <f t="shared" si="4"/>
        <v>kan200lino</v>
      </c>
      <c r="B155" s="21" t="s">
        <v>145</v>
      </c>
      <c r="C155" s="21" t="s">
        <v>146</v>
      </c>
      <c r="D155" s="21" t="s">
        <v>43</v>
      </c>
      <c r="E155" s="2" t="s">
        <v>316</v>
      </c>
      <c r="F155" s="27" t="s">
        <v>63</v>
      </c>
      <c r="G155" s="23">
        <v>43.2</v>
      </c>
      <c r="H155" s="21">
        <v>200</v>
      </c>
      <c r="J155" s="17">
        <v>1.45</v>
      </c>
      <c r="K155" t="s">
        <v>290</v>
      </c>
      <c r="L155" t="s">
        <v>78</v>
      </c>
      <c r="M155">
        <v>15.28</v>
      </c>
    </row>
    <row r="156" spans="1:13" ht="13.8" x14ac:dyDescent="0.25">
      <c r="A156" s="2" t="str">
        <f t="shared" si="4"/>
        <v>prk200lino</v>
      </c>
      <c r="B156" s="21" t="s">
        <v>145</v>
      </c>
      <c r="C156" s="21" t="s">
        <v>146</v>
      </c>
      <c r="D156" s="21" t="s">
        <v>61</v>
      </c>
      <c r="E156" s="2" t="s">
        <v>321</v>
      </c>
      <c r="F156" s="27" t="s">
        <v>63</v>
      </c>
      <c r="G156" s="23">
        <v>75</v>
      </c>
      <c r="H156" s="21">
        <v>200</v>
      </c>
      <c r="J156" s="17">
        <v>1.46</v>
      </c>
      <c r="K156" t="s">
        <v>290</v>
      </c>
      <c r="L156" t="s">
        <v>322</v>
      </c>
      <c r="M156">
        <v>12.13</v>
      </c>
    </row>
    <row r="157" spans="1:13" ht="13.8" x14ac:dyDescent="0.25">
      <c r="A157" s="2" t="str">
        <f t="shared" si="4"/>
        <v>keu200lino</v>
      </c>
      <c r="B157" s="21" t="s">
        <v>145</v>
      </c>
      <c r="C157" s="21" t="s">
        <v>146</v>
      </c>
      <c r="D157" s="21" t="s">
        <v>88</v>
      </c>
      <c r="E157" s="2" t="s">
        <v>323</v>
      </c>
      <c r="F157" s="27" t="s">
        <v>63</v>
      </c>
      <c r="G157" s="23">
        <v>36</v>
      </c>
      <c r="H157" s="21">
        <v>200</v>
      </c>
      <c r="J157" s="17">
        <v>1.47</v>
      </c>
      <c r="K157" t="s">
        <v>290</v>
      </c>
      <c r="L157" t="s">
        <v>324</v>
      </c>
      <c r="M157">
        <v>9.7200000000000006</v>
      </c>
    </row>
    <row r="158" spans="1:13" ht="13.8" x14ac:dyDescent="0.25">
      <c r="A158" s="2" t="str">
        <f t="shared" si="4"/>
        <v>prk200lino</v>
      </c>
      <c r="B158" s="21" t="s">
        <v>145</v>
      </c>
      <c r="C158" s="21" t="s">
        <v>146</v>
      </c>
      <c r="D158" s="21" t="s">
        <v>61</v>
      </c>
      <c r="E158" s="2" t="s">
        <v>325</v>
      </c>
      <c r="F158" s="27" t="s">
        <v>63</v>
      </c>
      <c r="G158" s="23">
        <v>187.5</v>
      </c>
      <c r="H158" s="21">
        <v>200</v>
      </c>
      <c r="J158" s="17">
        <v>1.48</v>
      </c>
      <c r="K158" t="s">
        <v>290</v>
      </c>
      <c r="L158" t="s">
        <v>267</v>
      </c>
      <c r="M158">
        <v>39.090000000000003</v>
      </c>
    </row>
    <row r="159" spans="1:13" ht="13.8" x14ac:dyDescent="0.25">
      <c r="A159" s="2" t="str">
        <f t="shared" si="4"/>
        <v>kan200lino</v>
      </c>
      <c r="B159" s="21" t="s">
        <v>145</v>
      </c>
      <c r="C159" s="21" t="s">
        <v>146</v>
      </c>
      <c r="D159" s="21" t="s">
        <v>43</v>
      </c>
      <c r="E159" s="2" t="s">
        <v>261</v>
      </c>
      <c r="F159" s="27" t="s">
        <v>63</v>
      </c>
      <c r="G159" s="23">
        <v>7.5</v>
      </c>
      <c r="H159" s="21">
        <v>200</v>
      </c>
      <c r="J159" s="17">
        <v>1.49</v>
      </c>
      <c r="K159" t="s">
        <v>290</v>
      </c>
      <c r="L159" t="s">
        <v>263</v>
      </c>
      <c r="M159">
        <v>6.3</v>
      </c>
    </row>
    <row r="160" spans="1:13" ht="13.8" x14ac:dyDescent="0.25">
      <c r="A160" s="2" t="str">
        <f t="shared" si="4"/>
        <v>kan200lino</v>
      </c>
      <c r="B160" s="21" t="s">
        <v>145</v>
      </c>
      <c r="C160" s="21" t="s">
        <v>146</v>
      </c>
      <c r="D160" s="21" t="s">
        <v>43</v>
      </c>
      <c r="E160" s="2" t="s">
        <v>209</v>
      </c>
      <c r="F160" s="27" t="s">
        <v>63</v>
      </c>
      <c r="G160" s="23">
        <v>7.5</v>
      </c>
      <c r="H160" s="21">
        <v>200</v>
      </c>
      <c r="J160" s="17">
        <v>1.5</v>
      </c>
      <c r="K160" t="s">
        <v>290</v>
      </c>
      <c r="L160" t="s">
        <v>259</v>
      </c>
      <c r="M160">
        <v>6.3</v>
      </c>
    </row>
    <row r="161" spans="1:13" ht="13.8" x14ac:dyDescent="0.25">
      <c r="A161" s="2" t="str">
        <f t="shared" si="4"/>
        <v>les200lino</v>
      </c>
      <c r="B161" s="21" t="s">
        <v>145</v>
      </c>
      <c r="C161" s="21" t="s">
        <v>146</v>
      </c>
      <c r="D161" s="21" t="s">
        <v>27</v>
      </c>
      <c r="E161" s="2" t="s">
        <v>316</v>
      </c>
      <c r="F161" s="27" t="s">
        <v>63</v>
      </c>
      <c r="G161" s="23">
        <v>45</v>
      </c>
      <c r="H161" s="21">
        <v>200</v>
      </c>
      <c r="J161" s="17">
        <v>1.55</v>
      </c>
      <c r="K161" t="s">
        <v>290</v>
      </c>
      <c r="L161" t="s">
        <v>32</v>
      </c>
      <c r="M161">
        <v>204.85</v>
      </c>
    </row>
    <row r="162" spans="1:13" ht="13.8" x14ac:dyDescent="0.25">
      <c r="A162" s="2" t="str">
        <f t="shared" si="4"/>
        <v>lif200lino</v>
      </c>
      <c r="B162" s="21" t="s">
        <v>145</v>
      </c>
      <c r="C162" s="21" t="s">
        <v>146</v>
      </c>
      <c r="D162" s="21" t="s">
        <v>227</v>
      </c>
      <c r="E162" s="2" t="s">
        <v>228</v>
      </c>
      <c r="F162" s="27" t="s">
        <v>63</v>
      </c>
      <c r="G162" s="23">
        <v>4</v>
      </c>
      <c r="H162" s="21">
        <v>200</v>
      </c>
      <c r="J162" s="17">
        <v>1.56</v>
      </c>
      <c r="K162" t="s">
        <v>290</v>
      </c>
      <c r="L162" t="s">
        <v>297</v>
      </c>
      <c r="M162">
        <v>15.05</v>
      </c>
    </row>
    <row r="163" spans="1:13" ht="13.8" x14ac:dyDescent="0.25">
      <c r="A163" s="2" t="str">
        <f t="shared" si="4"/>
        <v>kan200lino</v>
      </c>
      <c r="B163" s="21" t="s">
        <v>145</v>
      </c>
      <c r="C163" s="21" t="s">
        <v>146</v>
      </c>
      <c r="D163" s="21" t="s">
        <v>43</v>
      </c>
      <c r="E163" s="2" t="s">
        <v>316</v>
      </c>
      <c r="F163" s="27" t="s">
        <v>63</v>
      </c>
      <c r="G163" s="23">
        <v>60</v>
      </c>
      <c r="H163" s="21">
        <v>200</v>
      </c>
      <c r="J163" s="17">
        <v>1.57</v>
      </c>
      <c r="K163" t="s">
        <v>290</v>
      </c>
      <c r="L163" t="s">
        <v>209</v>
      </c>
      <c r="M163">
        <v>9.1</v>
      </c>
    </row>
    <row r="164" spans="1:13" ht="13.8" x14ac:dyDescent="0.25">
      <c r="A164" s="2" t="str">
        <f t="shared" ref="A164:A193" si="5">CONCATENATE(D164,H164,F164)</f>
        <v>toi200lino</v>
      </c>
      <c r="B164" s="21" t="s">
        <v>145</v>
      </c>
      <c r="C164" s="21" t="s">
        <v>146</v>
      </c>
      <c r="D164" s="21" t="s">
        <v>46</v>
      </c>
      <c r="E164" s="2" t="s">
        <v>181</v>
      </c>
      <c r="F164" s="27" t="s">
        <v>63</v>
      </c>
      <c r="G164" s="23">
        <v>12.5</v>
      </c>
      <c r="H164" s="21">
        <v>200</v>
      </c>
      <c r="J164" s="17">
        <v>1.58</v>
      </c>
      <c r="K164" t="s">
        <v>290</v>
      </c>
      <c r="L164" t="s">
        <v>262</v>
      </c>
      <c r="M164">
        <v>20.23</v>
      </c>
    </row>
    <row r="165" spans="1:13" ht="13.8" x14ac:dyDescent="0.25">
      <c r="A165" s="2" t="str">
        <f t="shared" si="5"/>
        <v>toi200gietvloer</v>
      </c>
      <c r="B165" s="21" t="s">
        <v>145</v>
      </c>
      <c r="C165" s="21" t="s">
        <v>146</v>
      </c>
      <c r="D165" s="21" t="s">
        <v>46</v>
      </c>
      <c r="E165" s="2" t="s">
        <v>190</v>
      </c>
      <c r="F165" s="27" t="s">
        <v>186</v>
      </c>
      <c r="G165" s="23">
        <v>12.5</v>
      </c>
      <c r="H165" s="21">
        <v>200</v>
      </c>
      <c r="J165" s="17">
        <v>1.59</v>
      </c>
      <c r="K165" t="s">
        <v>290</v>
      </c>
      <c r="L165" t="s">
        <v>322</v>
      </c>
      <c r="M165">
        <v>11.26</v>
      </c>
    </row>
    <row r="166" spans="1:13" ht="13.8" x14ac:dyDescent="0.25">
      <c r="A166" s="2" t="str">
        <f t="shared" si="5"/>
        <v>toi200gietvloer</v>
      </c>
      <c r="B166" s="21" t="s">
        <v>145</v>
      </c>
      <c r="C166" s="21" t="s">
        <v>146</v>
      </c>
      <c r="D166" s="21" t="s">
        <v>46</v>
      </c>
      <c r="E166" s="2" t="s">
        <v>192</v>
      </c>
      <c r="F166" s="27" t="s">
        <v>186</v>
      </c>
      <c r="G166" s="23">
        <v>12.5</v>
      </c>
      <c r="H166" s="21">
        <v>200</v>
      </c>
      <c r="J166" s="17">
        <v>1.6</v>
      </c>
      <c r="K166" t="s">
        <v>290</v>
      </c>
      <c r="L166" t="s">
        <v>24</v>
      </c>
      <c r="M166">
        <v>11.51</v>
      </c>
    </row>
    <row r="167" spans="1:13" ht="13.8" x14ac:dyDescent="0.25">
      <c r="A167" s="2" t="str">
        <f t="shared" si="5"/>
        <v>prk200lino</v>
      </c>
      <c r="B167" s="21" t="s">
        <v>145</v>
      </c>
      <c r="C167" s="21" t="s">
        <v>146</v>
      </c>
      <c r="D167" s="21" t="s">
        <v>61</v>
      </c>
      <c r="E167" s="2" t="s">
        <v>202</v>
      </c>
      <c r="F167" s="27" t="s">
        <v>63</v>
      </c>
      <c r="G167" s="23">
        <v>50</v>
      </c>
      <c r="H167" s="21">
        <v>200</v>
      </c>
      <c r="J167" s="17">
        <v>1.61</v>
      </c>
      <c r="K167" t="s">
        <v>290</v>
      </c>
      <c r="L167" t="s">
        <v>326</v>
      </c>
      <c r="M167">
        <v>43.52</v>
      </c>
    </row>
    <row r="168" spans="1:13" ht="13.8" x14ac:dyDescent="0.25">
      <c r="A168" s="2" t="str">
        <f t="shared" si="5"/>
        <v>prk200lino</v>
      </c>
      <c r="B168" s="21" t="s">
        <v>145</v>
      </c>
      <c r="C168" s="21" t="s">
        <v>146</v>
      </c>
      <c r="D168" s="21" t="s">
        <v>61</v>
      </c>
      <c r="E168" s="2" t="s">
        <v>327</v>
      </c>
      <c r="F168" s="27" t="s">
        <v>63</v>
      </c>
      <c r="G168" s="23">
        <v>100</v>
      </c>
      <c r="H168" s="21">
        <v>200</v>
      </c>
      <c r="J168" s="17">
        <v>1.62</v>
      </c>
      <c r="K168" t="s">
        <v>290</v>
      </c>
      <c r="L168" t="s">
        <v>78</v>
      </c>
      <c r="M168">
        <v>7.69</v>
      </c>
    </row>
    <row r="169" spans="1:13" ht="13.8" x14ac:dyDescent="0.25">
      <c r="A169" s="2" t="str">
        <f t="shared" si="5"/>
        <v>prk200lino</v>
      </c>
      <c r="B169" s="21" t="s">
        <v>145</v>
      </c>
      <c r="C169" s="21" t="s">
        <v>146</v>
      </c>
      <c r="D169" s="21" t="s">
        <v>61</v>
      </c>
      <c r="E169" s="2" t="s">
        <v>328</v>
      </c>
      <c r="F169" s="27" t="s">
        <v>63</v>
      </c>
      <c r="G169" s="23">
        <v>25</v>
      </c>
      <c r="H169" s="21">
        <v>200</v>
      </c>
      <c r="J169" s="17">
        <v>1.63</v>
      </c>
      <c r="K169" t="s">
        <v>290</v>
      </c>
      <c r="L169" t="s">
        <v>78</v>
      </c>
      <c r="M169">
        <v>8.4</v>
      </c>
    </row>
    <row r="170" spans="1:13" ht="13.8" x14ac:dyDescent="0.25">
      <c r="A170" s="2" t="str">
        <f t="shared" si="5"/>
        <v>mag200lino</v>
      </c>
      <c r="B170" s="21" t="s">
        <v>145</v>
      </c>
      <c r="C170" s="21" t="s">
        <v>146</v>
      </c>
      <c r="D170" s="21" t="s">
        <v>77</v>
      </c>
      <c r="E170" s="2" t="s">
        <v>207</v>
      </c>
      <c r="F170" s="27" t="s">
        <v>63</v>
      </c>
      <c r="G170" s="23">
        <v>25</v>
      </c>
      <c r="H170" s="21">
        <v>200</v>
      </c>
      <c r="J170" s="17">
        <v>1.64</v>
      </c>
      <c r="K170" t="s">
        <v>290</v>
      </c>
      <c r="L170" t="s">
        <v>207</v>
      </c>
      <c r="M170">
        <v>57.15</v>
      </c>
    </row>
    <row r="171" spans="1:13" ht="13.8" x14ac:dyDescent="0.25">
      <c r="A171" s="2" t="str">
        <f t="shared" si="5"/>
        <v>prk200lino</v>
      </c>
      <c r="B171" s="21" t="s">
        <v>145</v>
      </c>
      <c r="C171" s="21" t="s">
        <v>146</v>
      </c>
      <c r="D171" s="21" t="s">
        <v>61</v>
      </c>
      <c r="E171" s="2" t="s">
        <v>329</v>
      </c>
      <c r="F171" s="27" t="s">
        <v>63</v>
      </c>
      <c r="G171" s="23">
        <v>100</v>
      </c>
      <c r="H171" s="21">
        <v>200</v>
      </c>
      <c r="J171" s="17">
        <v>1.65</v>
      </c>
      <c r="K171" t="s">
        <v>290</v>
      </c>
      <c r="L171" t="s">
        <v>202</v>
      </c>
      <c r="M171">
        <v>37.270000000000003</v>
      </c>
    </row>
    <row r="172" spans="1:13" ht="13.8" x14ac:dyDescent="0.25">
      <c r="A172" s="2" t="str">
        <f t="shared" si="5"/>
        <v>prk200lino</v>
      </c>
      <c r="B172" s="21" t="s">
        <v>145</v>
      </c>
      <c r="C172" s="21" t="s">
        <v>146</v>
      </c>
      <c r="D172" s="21" t="s">
        <v>61</v>
      </c>
      <c r="E172" s="2" t="s">
        <v>202</v>
      </c>
      <c r="F172" s="27" t="s">
        <v>63</v>
      </c>
      <c r="G172" s="23">
        <v>50</v>
      </c>
      <c r="H172" s="21">
        <v>200</v>
      </c>
      <c r="J172" s="17">
        <v>1.66</v>
      </c>
      <c r="K172" t="s">
        <v>290</v>
      </c>
      <c r="L172" t="s">
        <v>202</v>
      </c>
      <c r="M172">
        <v>36.35</v>
      </c>
    </row>
    <row r="173" spans="1:13" ht="13.8" x14ac:dyDescent="0.25">
      <c r="A173" s="2" t="str">
        <f t="shared" si="5"/>
        <v>gan200lino</v>
      </c>
      <c r="B173" s="21" t="s">
        <v>145</v>
      </c>
      <c r="C173" s="21" t="s">
        <v>146</v>
      </c>
      <c r="D173" s="21" t="s">
        <v>31</v>
      </c>
      <c r="E173" s="2" t="s">
        <v>32</v>
      </c>
      <c r="F173" s="27" t="s">
        <v>63</v>
      </c>
      <c r="G173" s="23">
        <v>93.75</v>
      </c>
      <c r="H173" s="21">
        <v>200</v>
      </c>
      <c r="J173" s="17">
        <v>1.68</v>
      </c>
      <c r="K173" t="s">
        <v>290</v>
      </c>
      <c r="L173" t="s">
        <v>32</v>
      </c>
      <c r="M173">
        <v>16.440000000000001</v>
      </c>
    </row>
    <row r="174" spans="1:13" ht="13.8" x14ac:dyDescent="0.25">
      <c r="A174" s="2" t="str">
        <f t="shared" si="5"/>
        <v>toi200gietvloer</v>
      </c>
      <c r="B174" s="21" t="s">
        <v>145</v>
      </c>
      <c r="C174" s="21" t="s">
        <v>146</v>
      </c>
      <c r="D174" s="21" t="s">
        <v>46</v>
      </c>
      <c r="E174" s="2" t="s">
        <v>192</v>
      </c>
      <c r="F174" s="27" t="s">
        <v>186</v>
      </c>
      <c r="G174" s="23">
        <v>12.5</v>
      </c>
      <c r="H174" s="21">
        <v>200</v>
      </c>
      <c r="J174" s="17">
        <v>1.69</v>
      </c>
      <c r="K174" t="s">
        <v>290</v>
      </c>
      <c r="L174" t="s">
        <v>202</v>
      </c>
      <c r="M174">
        <v>31.05</v>
      </c>
    </row>
    <row r="175" spans="1:13" ht="13.8" x14ac:dyDescent="0.25">
      <c r="A175" s="2" t="str">
        <f t="shared" si="5"/>
        <v>toi200gietvloer</v>
      </c>
      <c r="B175" s="21" t="s">
        <v>145</v>
      </c>
      <c r="C175" s="21" t="s">
        <v>146</v>
      </c>
      <c r="D175" s="21" t="s">
        <v>46</v>
      </c>
      <c r="E175" s="2" t="s">
        <v>190</v>
      </c>
      <c r="F175" s="27" t="s">
        <v>186</v>
      </c>
      <c r="G175" s="23">
        <v>12.5</v>
      </c>
      <c r="H175" s="21">
        <v>200</v>
      </c>
      <c r="J175" s="17">
        <v>1.7</v>
      </c>
      <c r="K175" t="s">
        <v>290</v>
      </c>
      <c r="L175" t="s">
        <v>78</v>
      </c>
      <c r="M175">
        <v>3.71</v>
      </c>
    </row>
    <row r="176" spans="1:13" ht="13.8" x14ac:dyDescent="0.25">
      <c r="A176" s="2" t="str">
        <f t="shared" si="5"/>
        <v>toi200gietvloer</v>
      </c>
      <c r="B176" s="21" t="s">
        <v>145</v>
      </c>
      <c r="C176" s="21" t="s">
        <v>146</v>
      </c>
      <c r="D176" s="21" t="s">
        <v>46</v>
      </c>
      <c r="E176" s="2" t="s">
        <v>181</v>
      </c>
      <c r="F176" s="27" t="s">
        <v>186</v>
      </c>
      <c r="G176" s="23">
        <v>12.5</v>
      </c>
      <c r="H176" s="21">
        <v>200</v>
      </c>
      <c r="J176" s="17">
        <v>1.71</v>
      </c>
      <c r="K176" t="s">
        <v>290</v>
      </c>
      <c r="L176" t="s">
        <v>215</v>
      </c>
      <c r="M176">
        <v>30.52</v>
      </c>
    </row>
    <row r="177" spans="1:13" ht="13.8" x14ac:dyDescent="0.25">
      <c r="A177" s="2" t="str">
        <f t="shared" si="5"/>
        <v>prk200gietvloer</v>
      </c>
      <c r="B177" s="21" t="s">
        <v>145</v>
      </c>
      <c r="C177" s="21" t="s">
        <v>146</v>
      </c>
      <c r="D177" s="21" t="s">
        <v>61</v>
      </c>
      <c r="E177" s="2" t="s">
        <v>202</v>
      </c>
      <c r="F177" s="27" t="s">
        <v>186</v>
      </c>
      <c r="G177" s="23">
        <v>37.5</v>
      </c>
      <c r="H177" s="21">
        <v>200</v>
      </c>
      <c r="J177" s="17">
        <v>1.72</v>
      </c>
      <c r="K177" t="s">
        <v>290</v>
      </c>
      <c r="L177" t="s">
        <v>202</v>
      </c>
      <c r="M177">
        <v>37.22</v>
      </c>
    </row>
    <row r="178" spans="1:13" ht="13.8" x14ac:dyDescent="0.25">
      <c r="A178" s="2" t="str">
        <f t="shared" si="5"/>
        <v>kan200gietvloer</v>
      </c>
      <c r="B178" s="21" t="s">
        <v>145</v>
      </c>
      <c r="C178" s="21" t="s">
        <v>146</v>
      </c>
      <c r="D178" s="21" t="s">
        <v>43</v>
      </c>
      <c r="E178" s="2" t="s">
        <v>209</v>
      </c>
      <c r="F178" s="27" t="s">
        <v>186</v>
      </c>
      <c r="G178" s="23">
        <v>9</v>
      </c>
      <c r="H178" s="21">
        <v>200</v>
      </c>
      <c r="J178" s="17">
        <v>1.73</v>
      </c>
      <c r="K178" t="s">
        <v>290</v>
      </c>
      <c r="L178" t="s">
        <v>274</v>
      </c>
      <c r="M178">
        <v>49.97</v>
      </c>
    </row>
    <row r="179" spans="1:13" ht="13.8" x14ac:dyDescent="0.25">
      <c r="A179" s="2" t="str">
        <f t="shared" si="5"/>
        <v>prk200gietvloer</v>
      </c>
      <c r="B179" s="21" t="s">
        <v>145</v>
      </c>
      <c r="C179" s="21" t="s">
        <v>146</v>
      </c>
      <c r="D179" s="21" t="s">
        <v>61</v>
      </c>
      <c r="E179" s="2" t="s">
        <v>202</v>
      </c>
      <c r="F179" s="27" t="s">
        <v>186</v>
      </c>
      <c r="G179" s="23">
        <v>51.84</v>
      </c>
      <c r="H179" s="21">
        <v>200</v>
      </c>
      <c r="J179" s="17">
        <v>1.74</v>
      </c>
      <c r="K179" t="s">
        <v>290</v>
      </c>
      <c r="L179" t="s">
        <v>78</v>
      </c>
      <c r="M179">
        <v>5.88</v>
      </c>
    </row>
    <row r="180" spans="1:13" ht="13.8" x14ac:dyDescent="0.25">
      <c r="A180" s="2" t="str">
        <f t="shared" si="5"/>
        <v>kan200gietvloer</v>
      </c>
      <c r="B180" s="21" t="s">
        <v>145</v>
      </c>
      <c r="C180" s="21" t="s">
        <v>146</v>
      </c>
      <c r="D180" s="21" t="s">
        <v>43</v>
      </c>
      <c r="E180" s="2" t="s">
        <v>261</v>
      </c>
      <c r="F180" s="27" t="s">
        <v>186</v>
      </c>
      <c r="G180" s="23">
        <v>9</v>
      </c>
      <c r="H180" s="21">
        <v>200</v>
      </c>
      <c r="J180" s="17">
        <v>1.75</v>
      </c>
      <c r="K180" t="s">
        <v>290</v>
      </c>
      <c r="L180" t="s">
        <v>78</v>
      </c>
      <c r="M180">
        <v>5.95</v>
      </c>
    </row>
    <row r="181" spans="1:13" ht="13.8" x14ac:dyDescent="0.25">
      <c r="A181" s="2" t="str">
        <f t="shared" si="5"/>
        <v>prk200lino</v>
      </c>
      <c r="B181" s="21" t="s">
        <v>145</v>
      </c>
      <c r="C181" s="21" t="s">
        <v>146</v>
      </c>
      <c r="D181" s="21" t="s">
        <v>61</v>
      </c>
      <c r="E181" s="2" t="s">
        <v>318</v>
      </c>
      <c r="F181" s="27" t="s">
        <v>63</v>
      </c>
      <c r="G181" s="23">
        <v>93.75</v>
      </c>
      <c r="H181" s="21">
        <v>200</v>
      </c>
      <c r="J181" s="17">
        <v>1.76</v>
      </c>
      <c r="K181" t="s">
        <v>290</v>
      </c>
      <c r="L181" t="s">
        <v>330</v>
      </c>
      <c r="M181">
        <v>49.73</v>
      </c>
    </row>
    <row r="182" spans="1:13" ht="13.8" x14ac:dyDescent="0.25">
      <c r="A182" s="2" t="str">
        <f t="shared" si="5"/>
        <v>prk200lino</v>
      </c>
      <c r="B182" s="21" t="s">
        <v>145</v>
      </c>
      <c r="C182" s="21" t="s">
        <v>146</v>
      </c>
      <c r="D182" s="21" t="s">
        <v>61</v>
      </c>
      <c r="E182" s="2" t="s">
        <v>325</v>
      </c>
      <c r="F182" s="27" t="s">
        <v>63</v>
      </c>
      <c r="G182" s="23">
        <v>170</v>
      </c>
      <c r="H182" s="21">
        <v>200</v>
      </c>
      <c r="J182" s="17">
        <v>1.77</v>
      </c>
      <c r="K182" t="s">
        <v>290</v>
      </c>
      <c r="L182" t="s">
        <v>331</v>
      </c>
      <c r="M182">
        <v>11.09</v>
      </c>
    </row>
    <row r="183" spans="1:13" ht="13.8" x14ac:dyDescent="0.25">
      <c r="A183" s="2" t="str">
        <f t="shared" si="5"/>
        <v>prk200lino</v>
      </c>
      <c r="B183" s="21" t="s">
        <v>145</v>
      </c>
      <c r="C183" s="21" t="s">
        <v>146</v>
      </c>
      <c r="D183" s="21" t="s">
        <v>61</v>
      </c>
      <c r="E183" s="2" t="s">
        <v>321</v>
      </c>
      <c r="F183" s="27" t="s">
        <v>63</v>
      </c>
      <c r="G183" s="23">
        <v>80</v>
      </c>
      <c r="H183" s="21">
        <v>200</v>
      </c>
      <c r="J183" s="17">
        <v>1.78</v>
      </c>
      <c r="K183" t="s">
        <v>290</v>
      </c>
      <c r="L183" t="s">
        <v>332</v>
      </c>
      <c r="M183">
        <v>31.18</v>
      </c>
    </row>
    <row r="184" spans="1:13" ht="13.8" x14ac:dyDescent="0.25">
      <c r="A184" s="2" t="str">
        <f t="shared" si="5"/>
        <v>prk200gietvloer</v>
      </c>
      <c r="B184" s="21" t="s">
        <v>145</v>
      </c>
      <c r="C184" s="21" t="s">
        <v>146</v>
      </c>
      <c r="D184" s="21" t="s">
        <v>61</v>
      </c>
      <c r="E184" s="2" t="s">
        <v>202</v>
      </c>
      <c r="F184" s="27" t="s">
        <v>186</v>
      </c>
      <c r="G184" s="23">
        <v>57.6</v>
      </c>
      <c r="H184" s="21">
        <v>200</v>
      </c>
      <c r="J184" s="17">
        <v>1.79</v>
      </c>
      <c r="K184" t="s">
        <v>290</v>
      </c>
      <c r="L184" t="s">
        <v>333</v>
      </c>
      <c r="M184">
        <v>8.1999999999999993</v>
      </c>
    </row>
    <row r="185" spans="1:13" ht="13.8" x14ac:dyDescent="0.25">
      <c r="A185" s="2" t="str">
        <f t="shared" si="5"/>
        <v>mag200gietvloer</v>
      </c>
      <c r="B185" s="21" t="s">
        <v>145</v>
      </c>
      <c r="C185" s="21" t="s">
        <v>146</v>
      </c>
      <c r="D185" s="21" t="s">
        <v>77</v>
      </c>
      <c r="E185" s="2" t="s">
        <v>78</v>
      </c>
      <c r="F185" s="27" t="s">
        <v>186</v>
      </c>
      <c r="G185" s="23">
        <v>18</v>
      </c>
      <c r="H185" s="21">
        <v>200</v>
      </c>
      <c r="J185" s="17">
        <v>1.8</v>
      </c>
      <c r="K185" t="s">
        <v>290</v>
      </c>
      <c r="L185" t="s">
        <v>78</v>
      </c>
      <c r="M185">
        <v>4.8899999999999997</v>
      </c>
    </row>
    <row r="186" spans="1:13" ht="13.8" x14ac:dyDescent="0.25">
      <c r="A186" s="2" t="str">
        <f t="shared" si="5"/>
        <v>tra200hout</v>
      </c>
      <c r="B186" s="21" t="s">
        <v>145</v>
      </c>
      <c r="C186" s="21" t="s">
        <v>146</v>
      </c>
      <c r="D186" s="21" t="s">
        <v>58</v>
      </c>
      <c r="E186" s="2" t="s">
        <v>59</v>
      </c>
      <c r="F186" s="27" t="s">
        <v>131</v>
      </c>
      <c r="G186" s="23">
        <v>75</v>
      </c>
      <c r="H186" s="21">
        <v>200</v>
      </c>
      <c r="J186" s="17">
        <v>1.81</v>
      </c>
      <c r="K186" t="s">
        <v>290</v>
      </c>
      <c r="L186" t="s">
        <v>265</v>
      </c>
      <c r="M186">
        <v>60.22</v>
      </c>
    </row>
    <row r="187" spans="1:13" ht="13.8" x14ac:dyDescent="0.25">
      <c r="A187" s="2" t="str">
        <f t="shared" si="5"/>
        <v>prk200gietvloer</v>
      </c>
      <c r="B187" s="21" t="s">
        <v>145</v>
      </c>
      <c r="C187" s="21" t="s">
        <v>146</v>
      </c>
      <c r="D187" s="21" t="s">
        <v>61</v>
      </c>
      <c r="E187" s="2" t="s">
        <v>202</v>
      </c>
      <c r="F187" s="27" t="s">
        <v>186</v>
      </c>
      <c r="G187" s="23">
        <v>56.25</v>
      </c>
      <c r="H187" s="21">
        <v>200</v>
      </c>
      <c r="J187" s="17">
        <v>1.82</v>
      </c>
      <c r="K187" t="s">
        <v>290</v>
      </c>
      <c r="L187" t="s">
        <v>263</v>
      </c>
      <c r="M187">
        <v>6.33</v>
      </c>
    </row>
    <row r="188" spans="1:13" ht="13.8" x14ac:dyDescent="0.25">
      <c r="A188" s="2" t="str">
        <f t="shared" si="5"/>
        <v>prk200gietvloer</v>
      </c>
      <c r="B188" s="21" t="s">
        <v>145</v>
      </c>
      <c r="C188" s="21" t="s">
        <v>146</v>
      </c>
      <c r="D188" s="21" t="s">
        <v>61</v>
      </c>
      <c r="E188" s="2" t="s">
        <v>334</v>
      </c>
      <c r="F188" s="27" t="s">
        <v>186</v>
      </c>
      <c r="G188" s="23">
        <v>60</v>
      </c>
      <c r="H188" s="21">
        <v>200</v>
      </c>
      <c r="J188" s="17">
        <v>1.83</v>
      </c>
      <c r="K188" t="s">
        <v>290</v>
      </c>
      <c r="L188" t="s">
        <v>181</v>
      </c>
      <c r="M188">
        <v>6.33</v>
      </c>
    </row>
    <row r="189" spans="1:13" ht="13.8" x14ac:dyDescent="0.25">
      <c r="A189" s="2" t="str">
        <f t="shared" si="5"/>
        <v>kan200gietvloer</v>
      </c>
      <c r="B189" s="21" t="s">
        <v>145</v>
      </c>
      <c r="C189" s="21" t="s">
        <v>146</v>
      </c>
      <c r="D189" s="21" t="s">
        <v>43</v>
      </c>
      <c r="E189" s="2" t="s">
        <v>293</v>
      </c>
      <c r="F189" s="27" t="s">
        <v>186</v>
      </c>
      <c r="G189" s="23">
        <v>15</v>
      </c>
      <c r="H189" s="21">
        <v>200</v>
      </c>
      <c r="J189" s="17">
        <v>1.84</v>
      </c>
      <c r="K189" t="s">
        <v>290</v>
      </c>
      <c r="L189" t="s">
        <v>192</v>
      </c>
      <c r="M189">
        <v>15.78</v>
      </c>
    </row>
    <row r="190" spans="1:13" ht="13.8" x14ac:dyDescent="0.25">
      <c r="A190" s="2" t="str">
        <f t="shared" si="5"/>
        <v>prk200gietvloer</v>
      </c>
      <c r="B190" s="21" t="s">
        <v>145</v>
      </c>
      <c r="C190" s="21" t="s">
        <v>146</v>
      </c>
      <c r="D190" s="21" t="s">
        <v>61</v>
      </c>
      <c r="E190" s="2" t="s">
        <v>202</v>
      </c>
      <c r="F190" s="27" t="s">
        <v>186</v>
      </c>
      <c r="G190" s="23">
        <v>51.84</v>
      </c>
      <c r="H190" s="21">
        <v>200</v>
      </c>
      <c r="J190" s="17">
        <v>1.85</v>
      </c>
      <c r="K190" t="s">
        <v>290</v>
      </c>
      <c r="L190" t="s">
        <v>178</v>
      </c>
      <c r="M190">
        <v>2.61</v>
      </c>
    </row>
    <row r="191" spans="1:13" ht="13.8" x14ac:dyDescent="0.25">
      <c r="A191" s="2" t="str">
        <f t="shared" si="5"/>
        <v>mag200gietvloer</v>
      </c>
      <c r="B191" s="21" t="s">
        <v>145</v>
      </c>
      <c r="C191" s="21" t="s">
        <v>146</v>
      </c>
      <c r="D191" s="21" t="s">
        <v>77</v>
      </c>
      <c r="E191" s="2" t="s">
        <v>78</v>
      </c>
      <c r="F191" s="27" t="s">
        <v>186</v>
      </c>
      <c r="G191" s="23">
        <v>15</v>
      </c>
      <c r="H191" s="21">
        <v>200</v>
      </c>
      <c r="J191" s="17">
        <v>1.86</v>
      </c>
      <c r="K191" t="s">
        <v>290</v>
      </c>
      <c r="L191" t="s">
        <v>190</v>
      </c>
      <c r="M191">
        <v>11.63</v>
      </c>
    </row>
    <row r="192" spans="1:13" ht="13.8" x14ac:dyDescent="0.25">
      <c r="A192" s="2" t="str">
        <f t="shared" si="5"/>
        <v>prk200gietvloer</v>
      </c>
      <c r="B192" s="21" t="s">
        <v>145</v>
      </c>
      <c r="C192" s="21" t="s">
        <v>146</v>
      </c>
      <c r="D192" s="21" t="s">
        <v>61</v>
      </c>
      <c r="E192" s="2" t="s">
        <v>335</v>
      </c>
      <c r="F192" s="27" t="s">
        <v>186</v>
      </c>
      <c r="G192" s="23">
        <v>75</v>
      </c>
      <c r="H192" s="21">
        <v>200</v>
      </c>
      <c r="J192" s="17">
        <v>1.88</v>
      </c>
      <c r="K192" t="s">
        <v>290</v>
      </c>
      <c r="L192" t="s">
        <v>52</v>
      </c>
      <c r="M192">
        <v>60.68</v>
      </c>
    </row>
    <row r="193" spans="1:13" ht="13.8" x14ac:dyDescent="0.25">
      <c r="A193" s="2" t="str">
        <f t="shared" si="5"/>
        <v>prk200gietvloer</v>
      </c>
      <c r="B193" s="21" t="s">
        <v>145</v>
      </c>
      <c r="C193" s="21" t="s">
        <v>146</v>
      </c>
      <c r="D193" s="21" t="s">
        <v>61</v>
      </c>
      <c r="E193" s="2" t="s">
        <v>336</v>
      </c>
      <c r="F193" s="27" t="s">
        <v>186</v>
      </c>
      <c r="G193" s="23">
        <v>50</v>
      </c>
      <c r="H193" s="21">
        <v>200</v>
      </c>
      <c r="J193" s="17">
        <v>1.89</v>
      </c>
      <c r="K193" t="s">
        <v>290</v>
      </c>
      <c r="L193" t="s">
        <v>267</v>
      </c>
      <c r="M193">
        <v>39.56</v>
      </c>
    </row>
    <row r="194" spans="1:13" x14ac:dyDescent="0.25">
      <c r="G194" s="43">
        <f>SUM(G4:G193)</f>
        <v>10508.390000000003</v>
      </c>
      <c r="J194" s="17">
        <v>2.0099999999999998</v>
      </c>
      <c r="K194" t="s">
        <v>337</v>
      </c>
      <c r="L194" t="s">
        <v>32</v>
      </c>
      <c r="M194">
        <v>109.41</v>
      </c>
    </row>
    <row r="195" spans="1:13" x14ac:dyDescent="0.25">
      <c r="J195" s="17">
        <v>2.02</v>
      </c>
      <c r="K195" t="s">
        <v>337</v>
      </c>
      <c r="L195" t="s">
        <v>202</v>
      </c>
      <c r="M195">
        <v>51.84</v>
      </c>
    </row>
    <row r="196" spans="1:13" x14ac:dyDescent="0.25">
      <c r="J196" s="17">
        <v>2.0299999999999998</v>
      </c>
      <c r="K196" t="s">
        <v>337</v>
      </c>
      <c r="L196" t="s">
        <v>338</v>
      </c>
      <c r="M196">
        <v>87.06</v>
      </c>
    </row>
    <row r="197" spans="1:13" x14ac:dyDescent="0.25">
      <c r="J197" s="17">
        <v>2.04</v>
      </c>
      <c r="K197" t="s">
        <v>337</v>
      </c>
      <c r="L197" t="s">
        <v>207</v>
      </c>
      <c r="M197">
        <v>27.02</v>
      </c>
    </row>
    <row r="198" spans="1:13" x14ac:dyDescent="0.25">
      <c r="J198" s="17">
        <v>2.0499999999999998</v>
      </c>
      <c r="K198" t="s">
        <v>337</v>
      </c>
      <c r="L198" t="s">
        <v>339</v>
      </c>
      <c r="M198">
        <v>33.020000000000003</v>
      </c>
    </row>
    <row r="199" spans="1:13" x14ac:dyDescent="0.25">
      <c r="J199" s="17">
        <v>2.06</v>
      </c>
      <c r="K199" t="s">
        <v>337</v>
      </c>
      <c r="L199" t="s">
        <v>340</v>
      </c>
      <c r="M199">
        <v>140.30000000000001</v>
      </c>
    </row>
    <row r="200" spans="1:13" x14ac:dyDescent="0.25">
      <c r="J200" s="17">
        <v>2.08</v>
      </c>
      <c r="K200" t="s">
        <v>337</v>
      </c>
      <c r="L200" t="s">
        <v>32</v>
      </c>
      <c r="M200">
        <v>130.03</v>
      </c>
    </row>
    <row r="201" spans="1:13" x14ac:dyDescent="0.25">
      <c r="J201" s="17">
        <v>2.09</v>
      </c>
      <c r="K201" t="s">
        <v>337</v>
      </c>
      <c r="L201" t="s">
        <v>209</v>
      </c>
      <c r="M201">
        <v>8.99</v>
      </c>
    </row>
    <row r="202" spans="1:13" x14ac:dyDescent="0.25">
      <c r="J202" s="17">
        <v>2.1</v>
      </c>
      <c r="K202" t="s">
        <v>337</v>
      </c>
      <c r="L202" t="s">
        <v>324</v>
      </c>
      <c r="M202">
        <v>6.89</v>
      </c>
    </row>
    <row r="203" spans="1:13" x14ac:dyDescent="0.25">
      <c r="J203" s="17">
        <v>2.11</v>
      </c>
      <c r="K203" t="s">
        <v>337</v>
      </c>
      <c r="L203" t="s">
        <v>322</v>
      </c>
      <c r="M203">
        <v>8.9499999999999993</v>
      </c>
    </row>
    <row r="204" spans="1:13" x14ac:dyDescent="0.25">
      <c r="J204" s="17">
        <v>2.12</v>
      </c>
      <c r="K204" t="s">
        <v>337</v>
      </c>
      <c r="L204" t="s">
        <v>202</v>
      </c>
      <c r="M204">
        <v>56.77</v>
      </c>
    </row>
    <row r="205" spans="1:13" x14ac:dyDescent="0.25">
      <c r="J205" s="17">
        <v>2.13</v>
      </c>
      <c r="K205" t="s">
        <v>337</v>
      </c>
      <c r="L205" t="s">
        <v>267</v>
      </c>
      <c r="M205">
        <v>89.52</v>
      </c>
    </row>
    <row r="206" spans="1:13" x14ac:dyDescent="0.25">
      <c r="J206" s="17">
        <v>2.14</v>
      </c>
      <c r="K206" t="s">
        <v>337</v>
      </c>
      <c r="L206" t="s">
        <v>202</v>
      </c>
      <c r="M206">
        <v>56.11</v>
      </c>
    </row>
    <row r="207" spans="1:13" x14ac:dyDescent="0.25">
      <c r="J207" s="17">
        <v>2.15</v>
      </c>
      <c r="K207" t="s">
        <v>337</v>
      </c>
      <c r="L207" t="s">
        <v>78</v>
      </c>
      <c r="M207">
        <v>15.07</v>
      </c>
    </row>
    <row r="208" spans="1:13" x14ac:dyDescent="0.25">
      <c r="J208" s="17">
        <v>2.16</v>
      </c>
      <c r="K208" t="s">
        <v>337</v>
      </c>
      <c r="L208" t="s">
        <v>255</v>
      </c>
      <c r="M208">
        <v>55.74</v>
      </c>
    </row>
    <row r="209" spans="10:13" x14ac:dyDescent="0.25">
      <c r="J209" s="17">
        <v>2.1800000000000002</v>
      </c>
      <c r="K209" t="s">
        <v>337</v>
      </c>
      <c r="L209" t="s">
        <v>202</v>
      </c>
      <c r="M209">
        <v>56.17</v>
      </c>
    </row>
    <row r="210" spans="10:13" x14ac:dyDescent="0.25">
      <c r="J210" s="17">
        <v>2.19</v>
      </c>
      <c r="K210" t="s">
        <v>337</v>
      </c>
      <c r="L210" t="s">
        <v>202</v>
      </c>
      <c r="M210">
        <v>61.41</v>
      </c>
    </row>
    <row r="211" spans="10:13" x14ac:dyDescent="0.25">
      <c r="J211" s="17">
        <v>2.2000000000000002</v>
      </c>
      <c r="K211" t="s">
        <v>337</v>
      </c>
      <c r="L211" t="s">
        <v>297</v>
      </c>
      <c r="M211">
        <v>18.54</v>
      </c>
    </row>
    <row r="212" spans="10:13" x14ac:dyDescent="0.25">
      <c r="J212" s="17">
        <v>2.21</v>
      </c>
      <c r="K212" t="s">
        <v>337</v>
      </c>
      <c r="L212" t="s">
        <v>202</v>
      </c>
      <c r="M212">
        <v>49.86</v>
      </c>
    </row>
    <row r="213" spans="10:13" x14ac:dyDescent="0.25">
      <c r="J213" s="17">
        <v>2.2200000000000002</v>
      </c>
      <c r="K213" t="s">
        <v>337</v>
      </c>
      <c r="L213" t="s">
        <v>78</v>
      </c>
      <c r="M213">
        <v>11.9</v>
      </c>
    </row>
    <row r="214" spans="10:13" x14ac:dyDescent="0.25">
      <c r="J214" s="17">
        <v>2.23</v>
      </c>
      <c r="K214" t="s">
        <v>337</v>
      </c>
      <c r="L214" t="s">
        <v>310</v>
      </c>
      <c r="M214">
        <v>56.3</v>
      </c>
    </row>
    <row r="215" spans="10:13" x14ac:dyDescent="0.25">
      <c r="J215" s="17">
        <v>2.2400000000000002</v>
      </c>
      <c r="K215" t="s">
        <v>337</v>
      </c>
      <c r="L215" t="s">
        <v>341</v>
      </c>
      <c r="M215">
        <v>51.49</v>
      </c>
    </row>
    <row r="216" spans="10:13" x14ac:dyDescent="0.25">
      <c r="J216" s="17">
        <v>2.25</v>
      </c>
      <c r="K216" t="s">
        <v>337</v>
      </c>
      <c r="L216" t="s">
        <v>342</v>
      </c>
      <c r="M216">
        <v>68.959999999999994</v>
      </c>
    </row>
    <row r="217" spans="10:13" x14ac:dyDescent="0.25">
      <c r="J217" s="17">
        <v>2.2599999999999998</v>
      </c>
      <c r="K217" t="s">
        <v>337</v>
      </c>
      <c r="L217" t="s">
        <v>267</v>
      </c>
      <c r="M217">
        <v>119.93</v>
      </c>
    </row>
    <row r="218" spans="10:13" x14ac:dyDescent="0.25">
      <c r="J218" s="17">
        <v>2.27</v>
      </c>
      <c r="K218" t="s">
        <v>337</v>
      </c>
      <c r="L218" t="s">
        <v>343</v>
      </c>
      <c r="M218">
        <v>18.760000000000002</v>
      </c>
    </row>
    <row r="219" spans="10:13" x14ac:dyDescent="0.25">
      <c r="J219" s="17">
        <v>2.2799999999999998</v>
      </c>
      <c r="K219" t="s">
        <v>337</v>
      </c>
      <c r="L219" t="s">
        <v>202</v>
      </c>
      <c r="M219">
        <v>36.68</v>
      </c>
    </row>
    <row r="220" spans="10:13" x14ac:dyDescent="0.25">
      <c r="J220" s="17">
        <v>2.29</v>
      </c>
      <c r="K220" t="s">
        <v>337</v>
      </c>
      <c r="L220" t="s">
        <v>263</v>
      </c>
      <c r="M220">
        <v>6.22</v>
      </c>
    </row>
    <row r="221" spans="10:13" x14ac:dyDescent="0.25">
      <c r="J221" s="17">
        <v>2.2999999999999998</v>
      </c>
      <c r="K221" t="s">
        <v>337</v>
      </c>
      <c r="L221" t="s">
        <v>259</v>
      </c>
      <c r="M221">
        <v>6.41</v>
      </c>
    </row>
    <row r="222" spans="10:13" x14ac:dyDescent="0.25">
      <c r="J222" s="17">
        <v>2.31</v>
      </c>
      <c r="K222" t="s">
        <v>337</v>
      </c>
      <c r="L222" t="s">
        <v>192</v>
      </c>
      <c r="M222">
        <v>15.73</v>
      </c>
    </row>
    <row r="223" spans="10:13" x14ac:dyDescent="0.25">
      <c r="J223" s="17">
        <v>2.3199999999999998</v>
      </c>
      <c r="K223" t="s">
        <v>337</v>
      </c>
      <c r="L223" t="s">
        <v>178</v>
      </c>
      <c r="M223">
        <v>2.62</v>
      </c>
    </row>
    <row r="224" spans="10:13" x14ac:dyDescent="0.25">
      <c r="J224" s="17">
        <v>2.33</v>
      </c>
      <c r="K224" t="s">
        <v>337</v>
      </c>
      <c r="L224" t="s">
        <v>190</v>
      </c>
      <c r="M224">
        <v>11.57</v>
      </c>
    </row>
    <row r="225" spans="10:13" x14ac:dyDescent="0.25">
      <c r="J225" s="17">
        <v>2.36</v>
      </c>
      <c r="K225" t="s">
        <v>337</v>
      </c>
      <c r="L225" t="s">
        <v>315</v>
      </c>
      <c r="M225">
        <v>82.92</v>
      </c>
    </row>
    <row r="226" spans="10:13" x14ac:dyDescent="0.25">
      <c r="J226" s="17">
        <v>2.37</v>
      </c>
      <c r="K226" t="s">
        <v>337</v>
      </c>
      <c r="L226" t="s">
        <v>32</v>
      </c>
      <c r="M226">
        <v>207.78</v>
      </c>
    </row>
    <row r="227" spans="10:13" x14ac:dyDescent="0.25">
      <c r="J227" s="17">
        <v>2.38</v>
      </c>
      <c r="K227" t="s">
        <v>337</v>
      </c>
      <c r="L227" t="s">
        <v>316</v>
      </c>
      <c r="M227">
        <v>57</v>
      </c>
    </row>
    <row r="228" spans="10:13" x14ac:dyDescent="0.25">
      <c r="J228" s="17">
        <v>2.39</v>
      </c>
      <c r="K228" t="s">
        <v>337</v>
      </c>
      <c r="L228" t="s">
        <v>267</v>
      </c>
      <c r="M228">
        <v>44.65</v>
      </c>
    </row>
    <row r="229" spans="10:13" x14ac:dyDescent="0.25">
      <c r="J229" s="17">
        <v>2.4</v>
      </c>
      <c r="K229" t="s">
        <v>337</v>
      </c>
      <c r="L229" t="s">
        <v>316</v>
      </c>
      <c r="M229">
        <v>57.42</v>
      </c>
    </row>
    <row r="230" spans="10:13" x14ac:dyDescent="0.25">
      <c r="J230" s="17">
        <v>2.41</v>
      </c>
      <c r="K230" t="s">
        <v>337</v>
      </c>
      <c r="L230" t="s">
        <v>344</v>
      </c>
      <c r="M230">
        <v>18.600000000000001</v>
      </c>
    </row>
    <row r="231" spans="10:13" x14ac:dyDescent="0.25">
      <c r="J231" s="17">
        <v>2.42</v>
      </c>
      <c r="K231" t="s">
        <v>337</v>
      </c>
      <c r="L231" t="s">
        <v>316</v>
      </c>
      <c r="M231">
        <v>43.24</v>
      </c>
    </row>
    <row r="232" spans="10:13" x14ac:dyDescent="0.25">
      <c r="J232" s="17">
        <v>2.44</v>
      </c>
      <c r="K232" t="s">
        <v>337</v>
      </c>
      <c r="L232" t="s">
        <v>255</v>
      </c>
      <c r="M232">
        <v>55.74</v>
      </c>
    </row>
    <row r="233" spans="10:13" x14ac:dyDescent="0.25">
      <c r="J233" s="17">
        <v>2.4500000000000002</v>
      </c>
      <c r="K233" t="s">
        <v>337</v>
      </c>
      <c r="L233" t="s">
        <v>78</v>
      </c>
      <c r="M233">
        <v>14.58</v>
      </c>
    </row>
    <row r="234" spans="10:13" x14ac:dyDescent="0.25">
      <c r="J234" s="17">
        <v>2.46</v>
      </c>
      <c r="K234" t="s">
        <v>337</v>
      </c>
      <c r="L234" t="s">
        <v>316</v>
      </c>
      <c r="M234">
        <v>56.18</v>
      </c>
    </row>
    <row r="235" spans="10:13" x14ac:dyDescent="0.25">
      <c r="J235" s="17">
        <v>2.4700000000000002</v>
      </c>
      <c r="K235" t="s">
        <v>337</v>
      </c>
      <c r="L235" t="s">
        <v>316</v>
      </c>
      <c r="M235">
        <v>44.61</v>
      </c>
    </row>
    <row r="236" spans="10:13" x14ac:dyDescent="0.25">
      <c r="J236" s="17">
        <v>2.48</v>
      </c>
      <c r="K236" t="s">
        <v>337</v>
      </c>
      <c r="L236" t="s">
        <v>267</v>
      </c>
      <c r="M236">
        <v>57.87</v>
      </c>
    </row>
    <row r="237" spans="10:13" x14ac:dyDescent="0.25">
      <c r="J237" s="17">
        <v>2.4900000000000002</v>
      </c>
      <c r="K237" t="s">
        <v>337</v>
      </c>
      <c r="L237" t="s">
        <v>316</v>
      </c>
      <c r="M237">
        <v>43.94</v>
      </c>
    </row>
    <row r="238" spans="10:13" x14ac:dyDescent="0.25">
      <c r="J238" s="17">
        <v>2.5</v>
      </c>
      <c r="K238" t="s">
        <v>337</v>
      </c>
      <c r="L238" t="s">
        <v>150</v>
      </c>
      <c r="M238">
        <v>32.04</v>
      </c>
    </row>
    <row r="239" spans="10:13" x14ac:dyDescent="0.25">
      <c r="J239" s="17">
        <v>2.5099999999999998</v>
      </c>
      <c r="K239" t="s">
        <v>337</v>
      </c>
      <c r="L239" t="s">
        <v>324</v>
      </c>
      <c r="M239">
        <v>4.6500000000000004</v>
      </c>
    </row>
    <row r="240" spans="10:13" x14ac:dyDescent="0.25">
      <c r="J240" s="17">
        <v>2.52</v>
      </c>
      <c r="K240" t="s">
        <v>337</v>
      </c>
      <c r="L240" t="s">
        <v>343</v>
      </c>
      <c r="M240">
        <v>15.28</v>
      </c>
    </row>
    <row r="241" spans="10:13" x14ac:dyDescent="0.25">
      <c r="J241" s="17">
        <v>2.5299999999999998</v>
      </c>
      <c r="K241" t="s">
        <v>337</v>
      </c>
      <c r="L241" t="s">
        <v>267</v>
      </c>
      <c r="M241">
        <v>104.4</v>
      </c>
    </row>
    <row r="242" spans="10:13" x14ac:dyDescent="0.25">
      <c r="J242" s="17">
        <v>2.54</v>
      </c>
      <c r="K242" t="s">
        <v>337</v>
      </c>
      <c r="L242" t="s">
        <v>209</v>
      </c>
      <c r="M242">
        <v>8.93</v>
      </c>
    </row>
    <row r="243" spans="10:13" x14ac:dyDescent="0.25">
      <c r="J243" s="17">
        <v>2.5499999999999998</v>
      </c>
      <c r="K243" t="s">
        <v>337</v>
      </c>
      <c r="L243" t="s">
        <v>322</v>
      </c>
      <c r="M243">
        <v>8.9499999999999993</v>
      </c>
    </row>
    <row r="244" spans="10:13" x14ac:dyDescent="0.25">
      <c r="J244" s="17">
        <v>2.56</v>
      </c>
      <c r="K244" t="s">
        <v>337</v>
      </c>
      <c r="L244" t="s">
        <v>316</v>
      </c>
      <c r="M244">
        <v>60.01</v>
      </c>
    </row>
    <row r="245" spans="10:13" x14ac:dyDescent="0.25">
      <c r="J245" s="17">
        <v>2.57</v>
      </c>
      <c r="K245" t="s">
        <v>337</v>
      </c>
      <c r="L245" t="s">
        <v>263</v>
      </c>
      <c r="M245">
        <v>6.22</v>
      </c>
    </row>
    <row r="246" spans="10:13" x14ac:dyDescent="0.25">
      <c r="J246" s="17">
        <v>2.58</v>
      </c>
      <c r="K246" t="s">
        <v>337</v>
      </c>
      <c r="L246" t="s">
        <v>181</v>
      </c>
      <c r="M246">
        <v>6.22</v>
      </c>
    </row>
    <row r="247" spans="10:13" x14ac:dyDescent="0.25">
      <c r="J247" s="17">
        <v>2.59</v>
      </c>
      <c r="K247" t="s">
        <v>337</v>
      </c>
      <c r="L247" t="s">
        <v>192</v>
      </c>
      <c r="M247">
        <v>15.74</v>
      </c>
    </row>
    <row r="248" spans="10:13" x14ac:dyDescent="0.25">
      <c r="J248" s="17">
        <v>2.6</v>
      </c>
      <c r="K248" t="s">
        <v>337</v>
      </c>
      <c r="L248" t="s">
        <v>178</v>
      </c>
      <c r="M248">
        <v>2.62</v>
      </c>
    </row>
    <row r="249" spans="10:13" x14ac:dyDescent="0.25">
      <c r="J249" s="17">
        <v>2.61</v>
      </c>
      <c r="K249" t="s">
        <v>337</v>
      </c>
      <c r="L249" t="s">
        <v>190</v>
      </c>
      <c r="M249">
        <v>11.54</v>
      </c>
    </row>
    <row r="250" spans="10:13" x14ac:dyDescent="0.25">
      <c r="J250" s="17"/>
      <c r="M250" s="35">
        <f>SUM(M4:M249)</f>
        <v>10315.110000000008</v>
      </c>
    </row>
  </sheetData>
  <sheetProtection algorithmName="SHA-512" hashValue="yTImACiTmwXkwVpL0/mbTlcWmqYAS4V9Hkeqz+tpI6M6CKDpHmGGrUnTGl0GwCPvlJbCluBAi1OYkat3j7F7jw==" saltValue="4PJk4+rWwnjQoQrpdJdDfw==" spinCount="100000" sheet="1" objects="1" scenarios="1"/>
  <autoFilter ref="B2:H193" xr:uid="{00000000-0009-0000-0000-000001000000}"/>
  <phoneticPr fontId="0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workbookViewId="0">
      <selection activeCell="G41" sqref="G41"/>
    </sheetView>
  </sheetViews>
  <sheetFormatPr defaultRowHeight="13.2" x14ac:dyDescent="0.25"/>
  <cols>
    <col min="1" max="1" width="15.5546875" customWidth="1"/>
    <col min="2" max="2" width="14.109375" customWidth="1"/>
    <col min="3" max="3" width="17" customWidth="1"/>
    <col min="4" max="4" width="16.44140625" customWidth="1"/>
    <col min="5" max="5" width="27.109375" customWidth="1"/>
    <col min="6" max="6" width="10.88671875" bestFit="1" customWidth="1"/>
    <col min="7" max="7" width="16" customWidth="1"/>
    <col min="8" max="8" width="13.88671875" customWidth="1"/>
  </cols>
  <sheetData>
    <row r="1" spans="1:9" ht="27.75" customHeight="1" x14ac:dyDescent="0.25">
      <c r="A1" s="4" t="s">
        <v>345</v>
      </c>
      <c r="B1" s="4" t="s">
        <v>346</v>
      </c>
      <c r="C1" s="5" t="s">
        <v>347</v>
      </c>
      <c r="D1" s="5" t="s">
        <v>348</v>
      </c>
      <c r="E1" s="5" t="s">
        <v>349</v>
      </c>
      <c r="F1" s="5" t="s">
        <v>350</v>
      </c>
      <c r="G1" s="6" t="s">
        <v>351</v>
      </c>
      <c r="H1" s="5" t="s">
        <v>352</v>
      </c>
    </row>
    <row r="2" spans="1:9" x14ac:dyDescent="0.25">
      <c r="A2" s="1" t="s">
        <v>353</v>
      </c>
      <c r="B2" s="1">
        <v>713048</v>
      </c>
      <c r="C2" s="7">
        <v>32896</v>
      </c>
      <c r="D2" s="7">
        <v>39539</v>
      </c>
      <c r="E2" s="3" t="s">
        <v>354</v>
      </c>
      <c r="F2" s="1">
        <v>10</v>
      </c>
      <c r="G2" s="8">
        <v>10.49</v>
      </c>
      <c r="H2" s="1" t="s">
        <v>355</v>
      </c>
    </row>
    <row r="3" spans="1:9" x14ac:dyDescent="0.25">
      <c r="A3" s="1" t="s">
        <v>356</v>
      </c>
      <c r="B3" s="1">
        <v>713088</v>
      </c>
      <c r="C3" s="7">
        <v>22652</v>
      </c>
      <c r="D3" s="7">
        <v>40588</v>
      </c>
      <c r="E3" s="3" t="s">
        <v>354</v>
      </c>
      <c r="F3" s="1">
        <v>10</v>
      </c>
      <c r="G3" s="8">
        <v>10.49</v>
      </c>
      <c r="H3" s="1" t="s">
        <v>355</v>
      </c>
    </row>
    <row r="4" spans="1:9" x14ac:dyDescent="0.25">
      <c r="A4" s="1" t="s">
        <v>357</v>
      </c>
      <c r="B4" s="1">
        <v>713043</v>
      </c>
      <c r="C4" s="7">
        <v>23226</v>
      </c>
      <c r="D4" s="7">
        <v>39351</v>
      </c>
      <c r="E4" s="3" t="s">
        <v>354</v>
      </c>
      <c r="F4" s="1">
        <v>10</v>
      </c>
      <c r="G4" s="8"/>
      <c r="H4" s="1" t="s">
        <v>355</v>
      </c>
      <c r="I4" s="8">
        <v>11.56</v>
      </c>
    </row>
    <row r="5" spans="1:9" x14ac:dyDescent="0.25">
      <c r="A5" s="1" t="s">
        <v>358</v>
      </c>
      <c r="B5" s="1">
        <v>713077</v>
      </c>
      <c r="C5" s="7">
        <v>27729</v>
      </c>
      <c r="D5" s="7">
        <v>40414</v>
      </c>
      <c r="E5" s="3" t="s">
        <v>354</v>
      </c>
      <c r="F5" s="1">
        <v>10</v>
      </c>
      <c r="G5" s="8">
        <v>10.49</v>
      </c>
      <c r="H5" s="8">
        <v>4.75</v>
      </c>
    </row>
    <row r="6" spans="1:9" x14ac:dyDescent="0.25">
      <c r="A6" s="9"/>
    </row>
    <row r="7" spans="1:9" x14ac:dyDescent="0.25">
      <c r="A7" s="1" t="s">
        <v>345</v>
      </c>
      <c r="B7" s="1" t="s">
        <v>346</v>
      </c>
      <c r="C7" s="10" t="s">
        <v>347</v>
      </c>
      <c r="D7" s="10" t="s">
        <v>348</v>
      </c>
      <c r="E7" s="10" t="s">
        <v>349</v>
      </c>
      <c r="F7" s="10" t="s">
        <v>350</v>
      </c>
      <c r="G7" s="10" t="s">
        <v>351</v>
      </c>
      <c r="H7" s="10" t="s">
        <v>352</v>
      </c>
    </row>
    <row r="8" spans="1:9" x14ac:dyDescent="0.25">
      <c r="A8" s="1" t="s">
        <v>359</v>
      </c>
      <c r="B8" s="1">
        <v>713037</v>
      </c>
      <c r="C8" s="7">
        <v>22018</v>
      </c>
      <c r="D8" s="7">
        <v>39083</v>
      </c>
      <c r="E8" s="3" t="s">
        <v>360</v>
      </c>
      <c r="F8" s="1">
        <v>25</v>
      </c>
      <c r="G8" s="8">
        <v>10.49</v>
      </c>
      <c r="H8" s="1" t="s">
        <v>355</v>
      </c>
    </row>
    <row r="9" spans="1:9" x14ac:dyDescent="0.25">
      <c r="A9" s="1" t="s">
        <v>361</v>
      </c>
      <c r="B9" s="1">
        <v>713013</v>
      </c>
      <c r="C9" s="7">
        <v>19348</v>
      </c>
      <c r="D9" s="7">
        <v>37865</v>
      </c>
      <c r="E9" s="3" t="s">
        <v>360</v>
      </c>
      <c r="F9" s="1">
        <v>19</v>
      </c>
      <c r="G9" s="8">
        <v>10.87</v>
      </c>
      <c r="H9" s="1" t="s">
        <v>355</v>
      </c>
    </row>
    <row r="10" spans="1:9" x14ac:dyDescent="0.25">
      <c r="A10" s="1" t="s">
        <v>362</v>
      </c>
      <c r="B10" s="1">
        <v>713026</v>
      </c>
      <c r="C10" s="7">
        <v>21950</v>
      </c>
      <c r="D10" s="7">
        <v>36831</v>
      </c>
      <c r="E10" s="3" t="s">
        <v>360</v>
      </c>
      <c r="F10" s="1">
        <v>35</v>
      </c>
      <c r="G10" s="8">
        <v>10.81</v>
      </c>
      <c r="H10" s="1" t="s">
        <v>355</v>
      </c>
    </row>
    <row r="12" spans="1:9" x14ac:dyDescent="0.25">
      <c r="A12" s="1" t="s">
        <v>345</v>
      </c>
      <c r="B12" s="1" t="s">
        <v>346</v>
      </c>
      <c r="C12" s="10" t="s">
        <v>347</v>
      </c>
      <c r="D12" s="10" t="s">
        <v>348</v>
      </c>
      <c r="E12" s="10" t="s">
        <v>349</v>
      </c>
      <c r="F12" s="10" t="s">
        <v>350</v>
      </c>
      <c r="G12" s="10" t="s">
        <v>351</v>
      </c>
      <c r="H12" s="10" t="s">
        <v>352</v>
      </c>
    </row>
    <row r="13" spans="1:9" x14ac:dyDescent="0.25">
      <c r="A13" s="1" t="s">
        <v>363</v>
      </c>
      <c r="B13" s="1">
        <v>713100</v>
      </c>
      <c r="C13" s="7">
        <v>31810</v>
      </c>
      <c r="D13" s="7">
        <v>40827</v>
      </c>
      <c r="E13" s="3" t="s">
        <v>364</v>
      </c>
      <c r="F13" s="1">
        <v>10</v>
      </c>
      <c r="G13" s="8">
        <v>10.49</v>
      </c>
      <c r="H13" s="1" t="s">
        <v>355</v>
      </c>
    </row>
    <row r="14" spans="1:9" x14ac:dyDescent="0.25">
      <c r="A14" s="1" t="s">
        <v>365</v>
      </c>
      <c r="B14" s="1">
        <v>713032</v>
      </c>
      <c r="C14" s="7">
        <v>22107</v>
      </c>
      <c r="D14" s="7">
        <v>33694</v>
      </c>
      <c r="E14" s="3" t="s">
        <v>364</v>
      </c>
      <c r="F14" s="1">
        <v>10</v>
      </c>
      <c r="G14" s="8"/>
      <c r="H14" s="8">
        <v>11.4</v>
      </c>
      <c r="I14" s="8">
        <v>11.87</v>
      </c>
    </row>
    <row r="15" spans="1:9" x14ac:dyDescent="0.25">
      <c r="A15" s="1" t="s">
        <v>366</v>
      </c>
      <c r="B15" s="1">
        <v>713050</v>
      </c>
      <c r="C15" s="7">
        <v>27001</v>
      </c>
      <c r="D15" s="7">
        <v>39582</v>
      </c>
      <c r="E15" s="3" t="s">
        <v>364</v>
      </c>
      <c r="F15" s="1">
        <v>10</v>
      </c>
      <c r="G15" s="8">
        <v>10.49</v>
      </c>
      <c r="H15" s="1" t="s">
        <v>355</v>
      </c>
    </row>
    <row r="16" spans="1:9" x14ac:dyDescent="0.25">
      <c r="A16" s="1" t="s">
        <v>367</v>
      </c>
      <c r="B16" s="1">
        <v>713097</v>
      </c>
      <c r="C16" s="7">
        <v>32716</v>
      </c>
      <c r="D16" s="7">
        <v>40777</v>
      </c>
      <c r="E16" s="3" t="s">
        <v>364</v>
      </c>
      <c r="F16" s="1">
        <v>10</v>
      </c>
      <c r="G16" s="8">
        <v>9.18</v>
      </c>
      <c r="H16" s="1" t="s">
        <v>355</v>
      </c>
    </row>
    <row r="17" spans="1:8" x14ac:dyDescent="0.25">
      <c r="A17" s="1" t="s">
        <v>368</v>
      </c>
      <c r="B17" s="1">
        <v>713045</v>
      </c>
      <c r="C17" s="7">
        <v>32733</v>
      </c>
      <c r="D17" s="7">
        <v>39469</v>
      </c>
      <c r="E17" s="3" t="s">
        <v>364</v>
      </c>
      <c r="F17" s="1">
        <v>10</v>
      </c>
      <c r="G17" s="8">
        <v>10.49</v>
      </c>
      <c r="H17" s="1" t="s">
        <v>355</v>
      </c>
    </row>
    <row r="18" spans="1:8" x14ac:dyDescent="0.25">
      <c r="A18" s="1" t="s">
        <v>369</v>
      </c>
      <c r="B18" s="1">
        <v>174019</v>
      </c>
      <c r="C18" s="7">
        <v>32010</v>
      </c>
      <c r="D18" s="7">
        <v>41064</v>
      </c>
      <c r="E18" s="3" t="s">
        <v>364</v>
      </c>
      <c r="F18" s="1">
        <v>10</v>
      </c>
      <c r="G18" s="8">
        <v>9.18</v>
      </c>
      <c r="H18" s="1" t="s">
        <v>355</v>
      </c>
    </row>
    <row r="19" spans="1:8" x14ac:dyDescent="0.25">
      <c r="A19" s="1" t="s">
        <v>370</v>
      </c>
      <c r="B19" s="1">
        <v>713047</v>
      </c>
      <c r="C19" s="7">
        <v>20456</v>
      </c>
      <c r="D19" s="7">
        <v>39525</v>
      </c>
      <c r="E19" s="3" t="s">
        <v>364</v>
      </c>
      <c r="F19" s="1">
        <v>10</v>
      </c>
      <c r="G19" s="8">
        <v>10.49</v>
      </c>
      <c r="H19" s="1" t="s">
        <v>355</v>
      </c>
    </row>
    <row r="20" spans="1:8" x14ac:dyDescent="0.25">
      <c r="A20" s="1" t="s">
        <v>371</v>
      </c>
      <c r="B20" s="1">
        <v>713040</v>
      </c>
      <c r="C20" s="7">
        <v>27608</v>
      </c>
      <c r="D20" s="7">
        <v>39232</v>
      </c>
      <c r="E20" s="3" t="s">
        <v>364</v>
      </c>
      <c r="F20" s="1">
        <v>10</v>
      </c>
      <c r="G20" s="8">
        <v>10.49</v>
      </c>
      <c r="H20" s="1" t="s">
        <v>355</v>
      </c>
    </row>
    <row r="21" spans="1:8" x14ac:dyDescent="0.25">
      <c r="A21" s="1" t="s">
        <v>372</v>
      </c>
      <c r="B21" s="1">
        <v>174804</v>
      </c>
      <c r="C21" s="7">
        <v>32649</v>
      </c>
      <c r="D21" s="7">
        <v>41025</v>
      </c>
      <c r="E21" s="3" t="s">
        <v>364</v>
      </c>
      <c r="F21" s="1">
        <v>6</v>
      </c>
      <c r="G21" s="8">
        <v>10.49</v>
      </c>
      <c r="H21" s="1" t="s">
        <v>355</v>
      </c>
    </row>
    <row r="23" spans="1:8" x14ac:dyDescent="0.25">
      <c r="A23" s="1" t="s">
        <v>345</v>
      </c>
      <c r="B23" s="1" t="s">
        <v>346</v>
      </c>
      <c r="C23" s="10" t="s">
        <v>347</v>
      </c>
      <c r="D23" s="10" t="s">
        <v>348</v>
      </c>
      <c r="E23" s="10" t="s">
        <v>349</v>
      </c>
      <c r="F23" s="10" t="s">
        <v>350</v>
      </c>
      <c r="G23" s="10" t="s">
        <v>351</v>
      </c>
      <c r="H23" s="10" t="s">
        <v>352</v>
      </c>
    </row>
    <row r="24" spans="1:8" x14ac:dyDescent="0.25">
      <c r="A24" s="1" t="s">
        <v>373</v>
      </c>
      <c r="B24" s="1">
        <v>713022</v>
      </c>
      <c r="C24" s="7">
        <v>22056</v>
      </c>
      <c r="D24" s="7">
        <v>36770</v>
      </c>
      <c r="E24" s="11" t="s">
        <v>374</v>
      </c>
      <c r="F24" s="1">
        <v>15</v>
      </c>
      <c r="G24" s="8">
        <v>10.8</v>
      </c>
      <c r="H24" s="1" t="s">
        <v>355</v>
      </c>
    </row>
    <row r="25" spans="1:8" x14ac:dyDescent="0.25">
      <c r="A25" s="1" t="s">
        <v>375</v>
      </c>
      <c r="B25" s="1">
        <v>713097</v>
      </c>
      <c r="C25" s="7">
        <v>32716</v>
      </c>
      <c r="D25" s="7">
        <v>40777</v>
      </c>
      <c r="E25" s="11" t="s">
        <v>374</v>
      </c>
      <c r="F25" s="1">
        <v>6</v>
      </c>
      <c r="G25" s="8">
        <v>9.18</v>
      </c>
      <c r="H25" s="1" t="s">
        <v>355</v>
      </c>
    </row>
    <row r="26" spans="1:8" x14ac:dyDescent="0.25">
      <c r="A26" s="1" t="s">
        <v>376</v>
      </c>
      <c r="B26" s="1">
        <v>713026</v>
      </c>
      <c r="C26" s="7">
        <v>21950</v>
      </c>
      <c r="D26" s="7">
        <v>36831</v>
      </c>
      <c r="E26" s="11" t="s">
        <v>374</v>
      </c>
      <c r="F26" s="1">
        <v>35</v>
      </c>
      <c r="G26" s="8">
        <v>10.81</v>
      </c>
      <c r="H26" s="1" t="s">
        <v>355</v>
      </c>
    </row>
    <row r="28" spans="1:8" x14ac:dyDescent="0.25">
      <c r="A28" s="12" t="s">
        <v>377</v>
      </c>
    </row>
    <row r="29" spans="1:8" x14ac:dyDescent="0.25">
      <c r="A29" s="9" t="s">
        <v>378</v>
      </c>
      <c r="F29" s="1">
        <f>F2+F3+F4+F5+F8+F9+F10+F24+F25+F26</f>
        <v>175</v>
      </c>
      <c r="G29" s="8">
        <f>(G2+G3+G4+G5+G8+G9+G10+G24+G25+G26)/10</f>
        <v>9.4430000000000014</v>
      </c>
      <c r="H29" s="42" t="s">
        <v>145</v>
      </c>
    </row>
    <row r="30" spans="1:8" x14ac:dyDescent="0.25">
      <c r="A30" s="9" t="s">
        <v>379</v>
      </c>
      <c r="F30" s="1"/>
      <c r="G30" s="8"/>
      <c r="H30" s="1"/>
    </row>
    <row r="31" spans="1:8" x14ac:dyDescent="0.25">
      <c r="A31" s="9"/>
      <c r="E31" s="13"/>
      <c r="F31" s="1">
        <f>F13+F14+F15+F16+F17+F18+F19+F20+F21</f>
        <v>86</v>
      </c>
      <c r="G31" s="8">
        <f>(G13+G14+G15+G16+G17+G18+G19+G20+G21)/9</f>
        <v>9.0333333333333332</v>
      </c>
      <c r="H31" s="42" t="s">
        <v>14</v>
      </c>
    </row>
    <row r="32" spans="1:8" x14ac:dyDescent="0.25">
      <c r="A32" s="12" t="s">
        <v>380</v>
      </c>
      <c r="F32" s="1"/>
      <c r="G32" s="8"/>
      <c r="H32" s="1"/>
    </row>
    <row r="33" spans="1:8" x14ac:dyDescent="0.25">
      <c r="A33" s="9" t="s">
        <v>381</v>
      </c>
      <c r="F33" s="1">
        <f>F29+F31</f>
        <v>261</v>
      </c>
      <c r="G33" s="8">
        <f>(G29+G31)/2</f>
        <v>9.2381666666666682</v>
      </c>
      <c r="H33" s="42" t="s">
        <v>382</v>
      </c>
    </row>
    <row r="34" spans="1:8" x14ac:dyDescent="0.25">
      <c r="A34" s="9" t="s">
        <v>383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F3B15C-85FD-4F73-8FDA-886246088B5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fd94622-d693-455e-b72d-aa53e32bfb06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61B8727E-7F74-4176-B917-75CF61305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FCE09-BC5A-464C-9D09-77DD1E2099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CSG Het streek bovenbuurtweg</vt:lpstr>
      <vt:lpstr>CSG Het streek Zandlaan</vt:lpstr>
      <vt:lpstr>Overname</vt:lpstr>
    </vt:vector>
  </TitlesOfParts>
  <Manager/>
  <Company>Facilicom Services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pbalk</dc:creator>
  <cp:keywords/>
  <dc:description/>
  <cp:lastModifiedBy>Stefanie van den Assem | InkoopMeesters</cp:lastModifiedBy>
  <cp:revision/>
  <dcterms:created xsi:type="dcterms:W3CDTF">2012-04-10T15:36:45Z</dcterms:created>
  <dcterms:modified xsi:type="dcterms:W3CDTF">2023-06-02T12:55:57Z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