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https://inkada.sharepoint.com/Gedeelde documenten/10 Projecten/Veiligheidsregio Twente/Aanbestedingen sct voeding sani  2023/Banqueting 2023/Bestek/"/>
    </mc:Choice>
  </mc:AlternateContent>
  <xr:revisionPtr revIDLastSave="140" documentId="8_{E1111633-BCF4-40A9-9990-3CCBC1AE564E}" xr6:coauthVersionLast="47" xr6:coauthVersionMax="47" xr10:uidLastSave="{0DE6EA95-B4B4-4454-81BA-4EDB6BC5C177}"/>
  <bookViews>
    <workbookView xWindow="-120" yWindow="-120" windowWidth="29040" windowHeight="15720" activeTab="2" xr2:uid="{00000000-000D-0000-FFFF-FFFF00000000}"/>
  </bookViews>
  <sheets>
    <sheet name="aantal" sheetId="19" r:id="rId1"/>
    <sheet name="medewerkers" sheetId="15" r:id="rId2"/>
    <sheet name="banqueting" sheetId="13" r:id="rId3"/>
    <sheet name="evenementen" sheetId="18" r:id="rId4"/>
    <sheet name="totaaloverzicht" sheetId="3" r:id="rId5"/>
    <sheet name="advies hoeveelheden" sheetId="20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" i="3" l="1"/>
  <c r="D12" i="3"/>
  <c r="D11" i="3"/>
  <c r="D10" i="3"/>
  <c r="AB6" i="19"/>
  <c r="AD6" i="19" s="1"/>
  <c r="U6" i="19"/>
  <c r="U5" i="19"/>
  <c r="AD5" i="19" s="1"/>
  <c r="U4" i="19"/>
  <c r="AD4" i="19" s="1"/>
  <c r="F43" i="13" l="1"/>
  <c r="F48" i="13"/>
  <c r="F52" i="13"/>
  <c r="E14" i="18"/>
  <c r="D13" i="3"/>
  <c r="E36" i="18"/>
  <c r="E35" i="18"/>
  <c r="E33" i="18"/>
  <c r="E32" i="18"/>
  <c r="E31" i="18"/>
  <c r="E30" i="18"/>
  <c r="E29" i="18"/>
  <c r="E27" i="18"/>
  <c r="E26" i="18"/>
  <c r="E23" i="18"/>
  <c r="E21" i="18"/>
  <c r="E20" i="18"/>
  <c r="E19" i="18"/>
  <c r="E16" i="18"/>
  <c r="E12" i="18"/>
  <c r="E11" i="18"/>
  <c r="E10" i="18"/>
  <c r="E8" i="18"/>
  <c r="F63" i="13"/>
  <c r="F62" i="13"/>
  <c r="F54" i="13"/>
  <c r="F40" i="13"/>
  <c r="F39" i="13"/>
  <c r="F38" i="13"/>
  <c r="F37" i="13"/>
  <c r="F36" i="13"/>
  <c r="F35" i="13"/>
  <c r="F34" i="13"/>
  <c r="F32" i="13"/>
  <c r="F31" i="13"/>
  <c r="F30" i="13"/>
  <c r="F29" i="13"/>
  <c r="F28" i="13"/>
  <c r="F26" i="13"/>
  <c r="F25" i="13"/>
  <c r="F24" i="13"/>
  <c r="F23" i="13"/>
  <c r="F22" i="13"/>
  <c r="F21" i="13"/>
  <c r="F20" i="13"/>
  <c r="F19" i="13"/>
  <c r="F17" i="13"/>
  <c r="F16" i="13"/>
  <c r="F14" i="13"/>
  <c r="F13" i="13"/>
  <c r="F11" i="13"/>
  <c r="F10" i="13"/>
  <c r="F9" i="13"/>
  <c r="F8" i="13"/>
  <c r="F64" i="13" l="1"/>
  <c r="A4" i="3" s="1"/>
  <c r="E38" i="18"/>
  <c r="D4" i="3" l="1"/>
  <c r="D6" i="3" s="1"/>
  <c r="D15" i="3" s="1"/>
</calcChain>
</file>

<file path=xl/sharedStrings.xml><?xml version="1.0" encoding="utf-8"?>
<sst xmlns="http://schemas.openxmlformats.org/spreadsheetml/2006/main" count="374" uniqueCount="254">
  <si>
    <t>totaal</t>
  </si>
  <si>
    <t>Een karaf water met glazen, 6 glazen</t>
  </si>
  <si>
    <t>Pak biologische melk (1 liter)</t>
  </si>
  <si>
    <t>Pak biologische karnemelk (1 liter)</t>
  </si>
  <si>
    <t>Jus d’ Orange (1 liter)</t>
  </si>
  <si>
    <t>Vruchtensap (1 liter)</t>
  </si>
  <si>
    <t>Soep van de dag (200 ml)</t>
  </si>
  <si>
    <t>Yoghurt &amp; Fruit shake</t>
  </si>
  <si>
    <t xml:space="preserve">Na 17.00 uur </t>
  </si>
  <si>
    <t xml:space="preserve">totaal </t>
  </si>
  <si>
    <t>Totalisatie</t>
  </si>
  <si>
    <t>Handfruit (per stuk)</t>
  </si>
  <si>
    <t>Frisdrank</t>
  </si>
  <si>
    <t>Fruitsappen, beker (33 cl)</t>
  </si>
  <si>
    <t>Frisse salades 1 persoonsportie</t>
  </si>
  <si>
    <t>Fruitsalade  1 persoonsportie</t>
  </si>
  <si>
    <t>Yoghurt met muesli  1 persoonsportie</t>
  </si>
  <si>
    <t xml:space="preserve">Yoghurt met fruit 1 persoonsportie </t>
  </si>
  <si>
    <t>Thee</t>
  </si>
  <si>
    <t>Water</t>
  </si>
  <si>
    <t>Lunches</t>
  </si>
  <si>
    <t>Zuivel</t>
  </si>
  <si>
    <t>Gezonde extra's</t>
  </si>
  <si>
    <t>grotere evenementen extra catering manager tarief per uur</t>
  </si>
  <si>
    <t xml:space="preserve">Koffie  </t>
  </si>
  <si>
    <t xml:space="preserve">Kan 8 kopjes heet water incl. koekje, suiker, zoetjes en diverse soorten thee </t>
  </si>
  <si>
    <r>
      <rPr>
        <b/>
        <sz val="10"/>
        <color rgb="FFFFFFFF"/>
        <rFont val="Arial"/>
        <family val="2"/>
      </rPr>
      <t>Opdrachtgever:</t>
    </r>
  </si>
  <si>
    <r>
      <rPr>
        <b/>
        <sz val="10"/>
        <color rgb="FFFFFFFF"/>
        <rFont val="Arial"/>
        <family val="2"/>
      </rPr>
      <t>Huidige cateraar:</t>
    </r>
  </si>
  <si>
    <r>
      <rPr>
        <b/>
        <sz val="10"/>
        <color rgb="FFFFFFFF"/>
        <rFont val="Arial"/>
        <family val="2"/>
      </rPr>
      <t>Vragende cateraar:</t>
    </r>
  </si>
  <si>
    <r>
      <rPr>
        <b/>
        <sz val="10"/>
        <color rgb="FFFFFFFF"/>
        <rFont val="Arial"/>
        <family val="2"/>
      </rPr>
      <t>Contactpersoon huidige cateraar:</t>
    </r>
  </si>
  <si>
    <r>
      <rPr>
        <b/>
        <sz val="10"/>
        <color rgb="FFFFFFFF"/>
        <rFont val="Arial"/>
        <family val="2"/>
      </rPr>
      <t>Contactpersoon:</t>
    </r>
  </si>
  <si>
    <r>
      <rPr>
        <b/>
        <sz val="10"/>
        <color rgb="FFFFFFFF"/>
        <rFont val="Arial"/>
        <family val="2"/>
      </rPr>
      <t>Telefoon</t>
    </r>
  </si>
  <si>
    <r>
      <rPr>
        <b/>
        <sz val="10"/>
        <color rgb="FFFFFFFF"/>
        <rFont val="Arial"/>
        <family val="2"/>
      </rPr>
      <t>Telefoon:</t>
    </r>
  </si>
  <si>
    <r>
      <rPr>
        <b/>
        <sz val="10"/>
        <color rgb="FFFFFFFF"/>
        <rFont val="Tahoma"/>
        <family val="2"/>
      </rPr>
      <t>E-mail</t>
    </r>
  </si>
  <si>
    <r>
      <rPr>
        <b/>
        <sz val="10"/>
        <color rgb="FFFFFFFF"/>
        <rFont val="Tahoma"/>
        <family val="2"/>
      </rPr>
      <t>Uitvraagdatum:</t>
    </r>
  </si>
  <si>
    <r>
      <rPr>
        <b/>
        <sz val="10"/>
        <color rgb="FFFFFFFF"/>
        <rFont val="Tahoma"/>
        <family val="2"/>
      </rPr>
      <t>Uiterlijk retour datum:</t>
    </r>
  </si>
  <si>
    <r>
      <rPr>
        <b/>
        <sz val="10"/>
        <color rgb="FF000080"/>
        <rFont val="Tahoma"/>
        <family val="2"/>
      </rPr>
      <t>Informatie cateringmedewerkers</t>
    </r>
  </si>
  <si>
    <r>
      <rPr>
        <b/>
        <sz val="10"/>
        <color rgb="FF000080"/>
        <rFont val="Tahoma"/>
        <family val="2"/>
      </rPr>
      <t>Locatie: =&gt;</t>
    </r>
  </si>
  <si>
    <r>
      <rPr>
        <b/>
        <sz val="10"/>
        <color rgb="FFFFFFFF"/>
        <rFont val="Tahoma"/>
        <family val="2"/>
      </rPr>
      <t>Employee</t>
    </r>
  </si>
  <si>
    <r>
      <rPr>
        <b/>
        <sz val="10"/>
        <color rgb="FFFFFFFF"/>
        <rFont val="Tahoma"/>
        <family val="2"/>
      </rPr>
      <t>Geboortedatum</t>
    </r>
  </si>
  <si>
    <r>
      <rPr>
        <b/>
        <sz val="10"/>
        <color rgb="FFFFFFFF"/>
        <rFont val="Tahoma"/>
        <family val="2"/>
      </rPr>
      <t>contract bepaalde/</t>
    </r>
  </si>
  <si>
    <r>
      <rPr>
        <b/>
        <sz val="10"/>
        <color rgb="FFFFFFFF"/>
        <rFont val="Tahoma"/>
        <family val="2"/>
      </rPr>
      <t>Datum afloop</t>
    </r>
  </si>
  <si>
    <r>
      <rPr>
        <b/>
        <sz val="10"/>
        <color rgb="FFFFFFFF"/>
        <rFont val="Tahoma"/>
        <family val="2"/>
      </rPr>
      <t>Datum in dienst</t>
    </r>
  </si>
  <si>
    <r>
      <rPr>
        <b/>
        <sz val="10"/>
        <color rgb="FFFFFFFF"/>
        <rFont val="Tahoma"/>
        <family val="2"/>
      </rPr>
      <t>Datum op locatie</t>
    </r>
  </si>
  <si>
    <r>
      <rPr>
        <b/>
        <sz val="10"/>
        <color rgb="FFFFFFFF"/>
        <rFont val="Tahoma"/>
        <family val="2"/>
      </rPr>
      <t>nummer</t>
    </r>
  </si>
  <si>
    <r>
      <rPr>
        <b/>
        <sz val="10"/>
        <color rgb="FFFFFFFF"/>
        <rFont val="Tahoma"/>
        <family val="2"/>
      </rPr>
      <t>onbepaalde tijd (1)</t>
    </r>
  </si>
  <si>
    <r>
      <rPr>
        <b/>
        <sz val="10"/>
        <color rgb="FFFFFFFF"/>
        <rFont val="Tahoma"/>
        <family val="2"/>
      </rPr>
      <t>contract bepaalde tijd</t>
    </r>
  </si>
  <si>
    <r>
      <rPr>
        <b/>
        <sz val="10"/>
        <color rgb="FFFFFFFF"/>
        <rFont val="Tahoma"/>
        <family val="2"/>
      </rPr>
      <t>(jubileumdatum)</t>
    </r>
  </si>
  <si>
    <r>
      <rPr>
        <b/>
        <sz val="10"/>
        <color rgb="FFFFFFFF"/>
        <rFont val="Tahoma"/>
        <family val="2"/>
      </rPr>
      <t>CAO</t>
    </r>
  </si>
  <si>
    <r>
      <rPr>
        <b/>
        <sz val="10"/>
        <color rgb="FFFFFFFF"/>
        <rFont val="Tahoma"/>
        <family val="2"/>
      </rPr>
      <t>Werkzaam op</t>
    </r>
  </si>
  <si>
    <r>
      <rPr>
        <b/>
        <sz val="10"/>
        <color rgb="FFFFFFFF"/>
        <rFont val="Tahoma"/>
        <family val="2"/>
      </rPr>
      <t>functienaam</t>
    </r>
  </si>
  <si>
    <r>
      <rPr>
        <b/>
        <sz val="10"/>
        <color rgb="FFFFFFFF"/>
        <rFont val="Tahoma"/>
        <family val="2"/>
      </rPr>
      <t>Contracturen</t>
    </r>
  </si>
  <si>
    <r>
      <rPr>
        <b/>
        <sz val="10"/>
        <color rgb="FFFFFFFF"/>
        <rFont val="Tahoma"/>
        <family val="2"/>
      </rPr>
      <t>Contractdagen</t>
    </r>
  </si>
  <si>
    <r>
      <rPr>
        <b/>
        <sz val="10"/>
        <color rgb="FFFFFFFF"/>
        <rFont val="Tahoma"/>
        <family val="2"/>
      </rPr>
      <t>Salarisschaal</t>
    </r>
  </si>
  <si>
    <r>
      <rPr>
        <b/>
        <sz val="10"/>
        <color rgb="FFFFFFFF"/>
        <rFont val="Tahoma"/>
        <family val="2"/>
      </rPr>
      <t>Functiejaren</t>
    </r>
  </si>
  <si>
    <r>
      <rPr>
        <b/>
        <sz val="10"/>
        <color rgb="FFFFFFFF"/>
        <rFont val="Tahoma"/>
        <family val="2"/>
      </rPr>
      <t>Bruto uurloon</t>
    </r>
  </si>
  <si>
    <r>
      <rPr>
        <b/>
        <sz val="10"/>
        <color rgb="FFFFFFFF"/>
        <rFont val="Tahoma"/>
        <family val="2"/>
      </rPr>
      <t>Salaris per maand (4)</t>
    </r>
  </si>
  <si>
    <r>
      <rPr>
        <b/>
        <sz val="10"/>
        <color rgb="FFFFFFFF"/>
        <rFont val="Tahoma"/>
        <family val="2"/>
      </rPr>
      <t>Restvereveningstoeslag</t>
    </r>
  </si>
  <si>
    <r>
      <rPr>
        <b/>
        <sz val="10"/>
        <color rgb="FFFFFFFF"/>
        <rFont val="Tahoma"/>
        <family val="2"/>
      </rPr>
      <t>Persoonlijke</t>
    </r>
  </si>
  <si>
    <r>
      <rPr>
        <b/>
        <sz val="10"/>
        <color rgb="FFFFFFFF"/>
        <rFont val="Tahoma"/>
        <family val="2"/>
      </rPr>
      <t>locatie (2)</t>
    </r>
  </si>
  <si>
    <r>
      <rPr>
        <b/>
        <sz val="10"/>
        <color rgb="FFFFFFFF"/>
        <rFont val="Tahoma"/>
        <family val="2"/>
      </rPr>
      <t>per week (3)</t>
    </r>
  </si>
  <si>
    <r>
      <rPr>
        <b/>
        <sz val="10"/>
        <color rgb="FFFFFFFF"/>
        <rFont val="Tahoma"/>
        <family val="2"/>
      </rPr>
      <t>per week</t>
    </r>
  </si>
  <si>
    <r>
      <rPr>
        <b/>
        <sz val="10"/>
        <color rgb="FFFFFFFF"/>
        <rFont val="Tahoma"/>
        <family val="2"/>
      </rPr>
      <t>toeslag per (5)</t>
    </r>
  </si>
  <si>
    <r>
      <rPr>
        <b/>
        <sz val="10"/>
        <color rgb="FFFFFFFF"/>
        <rFont val="Tahoma"/>
        <family val="2"/>
      </rPr>
      <t>ex. Spaaruren</t>
    </r>
  </si>
  <si>
    <r>
      <rPr>
        <b/>
        <sz val="10"/>
        <color rgb="FFFFFFFF"/>
        <rFont val="Tahoma"/>
        <family val="2"/>
      </rPr>
      <t>Vestigingstoeslag</t>
    </r>
  </si>
  <si>
    <r>
      <rPr>
        <b/>
        <sz val="10"/>
        <color rgb="FFFFFFFF"/>
        <rFont val="Tahoma"/>
        <family val="2"/>
      </rPr>
      <t>lopende afbouw</t>
    </r>
  </si>
  <si>
    <r>
      <rPr>
        <b/>
        <sz val="10"/>
        <color rgb="FFFFFFFF"/>
        <rFont val="Tahoma"/>
        <family val="2"/>
      </rPr>
      <t>Datum einde</t>
    </r>
  </si>
  <si>
    <r>
      <rPr>
        <b/>
        <sz val="10"/>
        <color rgb="FFFFFFFF"/>
        <rFont val="Tahoma"/>
        <family val="2"/>
      </rPr>
      <t>Bijspaarregeling</t>
    </r>
  </si>
  <si>
    <r>
      <rPr>
        <b/>
        <sz val="10"/>
        <color rgb="FFFFFFFF"/>
        <rFont val="Tahoma"/>
        <family val="2"/>
      </rPr>
      <t>Reiskosten netto</t>
    </r>
  </si>
  <si>
    <r>
      <rPr>
        <b/>
        <sz val="10"/>
        <color rgb="FFFFFFFF"/>
        <rFont val="Tahoma"/>
        <family val="2"/>
      </rPr>
      <t>Persoonlijke toeslag</t>
    </r>
  </si>
  <si>
    <r>
      <rPr>
        <b/>
        <sz val="10"/>
        <color rgb="FFFFFFFF"/>
        <rFont val="Tahoma"/>
        <family val="2"/>
      </rPr>
      <t>Vakantiedagen (7)</t>
    </r>
  </si>
  <si>
    <r>
      <rPr>
        <b/>
        <sz val="10"/>
        <color rgb="FFFFFFFF"/>
        <rFont val="Tahoma"/>
        <family val="2"/>
      </rPr>
      <t>Vakantietoeslagen (7)</t>
    </r>
  </si>
  <si>
    <r>
      <rPr>
        <b/>
        <sz val="10"/>
        <color rgb="FFFFFFFF"/>
        <rFont val="Tahoma"/>
        <family val="2"/>
      </rPr>
      <t>Datum uitdienst wn na</t>
    </r>
  </si>
  <si>
    <r>
      <rPr>
        <b/>
        <sz val="10"/>
        <color rgb="FFFFFFFF"/>
        <rFont val="Tahoma"/>
        <family val="2"/>
      </rPr>
      <t>Overgeplaatst wn na</t>
    </r>
  </si>
  <si>
    <r>
      <rPr>
        <b/>
        <sz val="10"/>
        <color rgb="FFFFFFFF"/>
        <rFont val="Tahoma"/>
        <family val="2"/>
      </rPr>
      <t>op verzoek opdrachtgever</t>
    </r>
  </si>
  <si>
    <r>
      <rPr>
        <b/>
        <sz val="10"/>
        <color rgb="FFFFFFFF"/>
        <rFont val="Tahoma"/>
        <family val="2"/>
      </rPr>
      <t>regeling ja/nee</t>
    </r>
  </si>
  <si>
    <r>
      <rPr>
        <b/>
        <sz val="10"/>
        <color rgb="FFFFFFFF"/>
        <rFont val="Tahoma"/>
        <family val="2"/>
      </rPr>
      <t>afbouwregeling (6)</t>
    </r>
  </si>
  <si>
    <r>
      <rPr>
        <b/>
        <sz val="10"/>
        <color rgb="FFFFFFFF"/>
        <rFont val="Tahoma"/>
        <family val="2"/>
      </rPr>
      <t>Ouderdomspensioen</t>
    </r>
  </si>
  <si>
    <r>
      <rPr>
        <b/>
        <sz val="10"/>
        <color rgb="FFFFFFFF"/>
        <rFont val="Tahoma"/>
        <family val="2"/>
      </rPr>
      <t>per dag</t>
    </r>
  </si>
  <si>
    <r>
      <rPr>
        <b/>
        <sz val="10"/>
        <color rgb="FFFFFFFF"/>
        <rFont val="Tahoma"/>
        <family val="2"/>
      </rPr>
      <t>reiskosten netto</t>
    </r>
  </si>
  <si>
    <r>
      <rPr>
        <b/>
        <sz val="10"/>
        <color rgb="FFFFFFFF"/>
        <rFont val="Tahoma"/>
        <family val="2"/>
      </rPr>
      <t>wetenschap WG</t>
    </r>
  </si>
  <si>
    <r>
      <rPr>
        <b/>
        <sz val="10"/>
        <color rgb="FFFFFFFF"/>
        <rFont val="Tahoma"/>
        <family val="2"/>
      </rPr>
      <t>ja/ nee</t>
    </r>
  </si>
  <si>
    <r>
      <rPr>
        <b/>
        <sz val="10"/>
        <color rgb="FFFFFFFF"/>
        <rFont val="Tahoma"/>
        <family val="2"/>
      </rPr>
      <t>contractverlies</t>
    </r>
  </si>
  <si>
    <r>
      <rPr>
        <b/>
        <sz val="10"/>
        <color rgb="FFFFFFFF"/>
        <rFont val="Tahoma"/>
        <family val="2"/>
      </rPr>
      <t>arbeidsongeschikt</t>
    </r>
  </si>
  <si>
    <r>
      <rPr>
        <b/>
        <sz val="10"/>
        <color rgb="FFFFFFFF"/>
        <rFont val="Tahoma"/>
        <family val="2"/>
      </rPr>
      <t>Indien van toepassing</t>
    </r>
  </si>
  <si>
    <r>
      <rPr>
        <b/>
        <sz val="10"/>
        <color rgb="FFFFFFFF"/>
        <rFont val="Tahoma"/>
        <family val="2"/>
      </rPr>
      <t>Deelnemer gesloten</t>
    </r>
  </si>
  <si>
    <r>
      <rPr>
        <b/>
        <sz val="10"/>
        <color rgb="FFFFFFFF"/>
        <rFont val="Tahoma"/>
        <family val="2"/>
      </rPr>
      <t xml:space="preserve">Deelnemer coll.
</t>
    </r>
    <r>
      <rPr>
        <b/>
        <sz val="10"/>
        <color rgb="FFFFFFFF"/>
        <rFont val="Tahoma"/>
        <family val="2"/>
      </rPr>
      <t>nabestaanden-</t>
    </r>
  </si>
  <si>
    <r>
      <rPr>
        <b/>
        <sz val="10"/>
        <color rgb="FFFFFFFF"/>
        <rFont val="Tahoma"/>
        <family val="2"/>
      </rPr>
      <t>Individueel na-</t>
    </r>
  </si>
  <si>
    <r>
      <rPr>
        <b/>
        <sz val="10"/>
        <color rgb="FFFFFFFF"/>
        <rFont val="Tahoma"/>
        <family val="2"/>
      </rPr>
      <t>Inhouding premie</t>
    </r>
  </si>
  <si>
    <r>
      <rPr>
        <b/>
        <sz val="9"/>
        <rFont val="Tahoma"/>
        <family val="2"/>
      </rPr>
      <t>Laatste salarisstrook dient meegestuurd te worden</t>
    </r>
  </si>
  <si>
    <r>
      <rPr>
        <b/>
        <sz val="10"/>
        <color rgb="FFFFFFFF"/>
        <rFont val="Tahoma"/>
        <family val="2"/>
      </rPr>
      <t>sinds (i.v.t)</t>
    </r>
  </si>
  <si>
    <r>
      <rPr>
        <b/>
        <sz val="10"/>
        <color rgb="FFFFFFFF"/>
        <rFont val="Tahoma"/>
        <family val="2"/>
      </rPr>
      <t>WAO/WIA %</t>
    </r>
  </si>
  <si>
    <r>
      <rPr>
        <b/>
        <sz val="10"/>
        <color rgb="FFFFFFFF"/>
        <rFont val="Tahoma"/>
        <family val="2"/>
      </rPr>
      <t>Vut bestand</t>
    </r>
  </si>
  <si>
    <r>
      <rPr>
        <b/>
        <sz val="10"/>
        <color rgb="FFFFFFFF"/>
        <rFont val="Tahoma"/>
        <family val="2"/>
      </rPr>
      <t>bestaanden pensioen</t>
    </r>
  </si>
  <si>
    <r>
      <rPr>
        <b/>
        <sz val="10"/>
        <color rgb="FFFFFFFF"/>
        <rFont val="Tahoma"/>
        <family val="2"/>
      </rPr>
      <t>per maand INP</t>
    </r>
  </si>
  <si>
    <r>
      <rPr>
        <b/>
        <sz val="9"/>
        <rFont val="Tahoma"/>
        <family val="2"/>
      </rPr>
      <t>BEDRAGEN MOETEN ALTIJD NAAR RATO WORDEN INGEVULD</t>
    </r>
  </si>
  <si>
    <r>
      <rPr>
        <b/>
        <sz val="10"/>
        <color rgb="FFFFFFFF"/>
        <rFont val="Tahoma"/>
        <family val="2"/>
      </rPr>
      <t>pensioen ja/nee</t>
    </r>
  </si>
  <si>
    <r>
      <rPr>
        <b/>
        <sz val="10"/>
        <color rgb="FFFFFFFF"/>
        <rFont val="Tahoma"/>
        <family val="2"/>
      </rPr>
      <t>ja/nee</t>
    </r>
  </si>
  <si>
    <r>
      <rPr>
        <b/>
        <sz val="9"/>
        <rFont val="Tahoma"/>
        <family val="2"/>
      </rPr>
      <t>1 bij bepaalde tijd contract aangeven of het het 1e, 2e of 3e, 4e, 5e contract is</t>
    </r>
  </si>
  <si>
    <r>
      <rPr>
        <b/>
        <sz val="9"/>
        <rFont val="Tahoma"/>
        <family val="2"/>
      </rPr>
      <t>2 Bij samengestelde locaties per medewerker aangeven op welke locatie hij/zij werkt</t>
    </r>
  </si>
  <si>
    <r>
      <rPr>
        <b/>
        <sz val="9"/>
        <rFont val="Tahoma"/>
        <family val="2"/>
      </rPr>
      <t>3 Eventuele wijzigingen in het aantal overeengekomen contracturen vermelden</t>
    </r>
  </si>
  <si>
    <r>
      <rPr>
        <b/>
        <sz val="9"/>
        <rFont val="Tahoma"/>
        <family val="2"/>
      </rPr>
      <t>4 het daadwerkelijke bruto salaris aangeven per periode zonder toeslagen</t>
    </r>
  </si>
  <si>
    <r>
      <rPr>
        <b/>
        <sz val="9"/>
        <rFont val="Tahoma"/>
        <family val="2"/>
      </rPr>
      <t>5 Bij alle van toepassing zijnde toeslagen het bruto bedrag per periode of maand</t>
    </r>
  </si>
  <si>
    <r>
      <rPr>
        <b/>
        <sz val="9"/>
        <rFont val="Tahoma"/>
        <family val="2"/>
      </rPr>
      <t>6 Van alle medewerkers met een lopende afbouwregeling, de relevante correspondentie meesturen</t>
    </r>
  </si>
  <si>
    <r>
      <rPr>
        <b/>
        <sz val="9"/>
        <rFont val="Tahoma"/>
        <family val="2"/>
      </rPr>
      <t>7 Berekening van vakantiedagen en vakantietoeslagen is inclusief persoonsgebonden toeslagen</t>
    </r>
  </si>
  <si>
    <r>
      <rPr>
        <b/>
        <sz val="10"/>
        <rFont val="Arial"/>
        <family val="2"/>
      </rPr>
      <t>In de vrije kolommen kan men afwijkende toeslagen of andere belangrijke info aangeven</t>
    </r>
  </si>
  <si>
    <t>Naam locatie: TSC</t>
  </si>
  <si>
    <t>Atalian (green klitchen) B.V.</t>
  </si>
  <si>
    <t>Veiligheidsregio Twente perceel 1 TSC</t>
  </si>
  <si>
    <t>Alleen de in groen aangegeven cellen dienen door de Inschrijver te worden ingevuld</t>
  </si>
  <si>
    <t xml:space="preserve"> BANQUETING</t>
  </si>
  <si>
    <t>Onderdeel</t>
  </si>
  <si>
    <t>prijs incl BTW</t>
  </si>
  <si>
    <t>totaal/jaar</t>
  </si>
  <si>
    <t>Kosten per jaar incl BTW</t>
  </si>
  <si>
    <t>prijs/stuk</t>
  </si>
  <si>
    <t>reken aantal</t>
  </si>
  <si>
    <t>prijs/lunch</t>
  </si>
  <si>
    <t>Vergaderlunch standaard</t>
  </si>
  <si>
    <t>- Biologische melk/karnemelk (beker 0,25L)</t>
  </si>
  <si>
    <t>- 1 stuk handfruit</t>
  </si>
  <si>
    <t>Vergaderlunch luxe</t>
  </si>
  <si>
    <t>- 1 bruine en 1 witte (hard of zachte bol) belegd met kaas en vlees, opgemaakt met garnituur</t>
  </si>
  <si>
    <t>- 1 krentenbol of mueslibol met boter</t>
  </si>
  <si>
    <t>Warme maaltijden</t>
  </si>
  <si>
    <t>viervlaksmaaltijd (aardappelen, groente, vlees en toevoegingen)</t>
  </si>
  <si>
    <t>inclusief voor en nagerecht</t>
  </si>
  <si>
    <t>eenpansmaaltijd bv macaroni, stampot zuurkool oid</t>
  </si>
  <si>
    <t>prijs/arrangement</t>
  </si>
  <si>
    <t>Toevoegingen suiker</t>
  </si>
  <si>
    <t>Toevoegingen creamer</t>
  </si>
  <si>
    <t>Uurtarieven</t>
  </si>
  <si>
    <t>Werkdagen</t>
  </si>
  <si>
    <t>Avond</t>
  </si>
  <si>
    <t>Weekend</t>
  </si>
  <si>
    <t>Uurtarief cateringmedewerker</t>
  </si>
  <si>
    <t>Uurtarief logistiek manager</t>
  </si>
  <si>
    <t>Uurtarief catering manager</t>
  </si>
  <si>
    <t>TOTAAL INCL BTW</t>
  </si>
  <si>
    <t>Aan bovenstaande aantallen zijn slechts opgenomen om de Inschrijvers met elkaar te kunnen vergelijken. Derhalve kunnen hieraan geen rechten worden ontleend</t>
  </si>
  <si>
    <t>Evenementencatering</t>
  </si>
  <si>
    <t>Bittergarnituren koud, 1 schaal van 30 stuks, bestaande uit</t>
  </si>
  <si>
    <t>Bittergarnituren warm, 1 schaal van 30 stuks, bestaande uit:</t>
  </si>
  <si>
    <t>Luxe koude tapasplateau (1 schaal voor 4 pers.), bestaande uit:</t>
  </si>
  <si>
    <t>Luxe gemengde noten( 1 schaal voor 4pers):</t>
  </si>
  <si>
    <t>diverse luxe gemengde noten</t>
  </si>
  <si>
    <t>Dranken:</t>
  </si>
  <si>
    <t>Frisdranken en bronwaters per glas</t>
  </si>
  <si>
    <t>Jus d'orange per glas</t>
  </si>
  <si>
    <t>Overige kosten:</t>
  </si>
  <si>
    <t>Bar met biertap</t>
  </si>
  <si>
    <t>Statafels inclusief rok</t>
  </si>
  <si>
    <t>Stoelen</t>
  </si>
  <si>
    <t>Marktkramen</t>
  </si>
  <si>
    <t>Glaswerk</t>
  </si>
  <si>
    <t>Gemeente</t>
  </si>
  <si>
    <t>Post</t>
  </si>
  <si>
    <t>Adres</t>
  </si>
  <si>
    <t>Postcode</t>
  </si>
  <si>
    <t>Plaats</t>
  </si>
  <si>
    <t>Maandag</t>
  </si>
  <si>
    <t>Dinsdag</t>
  </si>
  <si>
    <t>Woensdag</t>
  </si>
  <si>
    <t>Donderdag</t>
  </si>
  <si>
    <t>Vrijdag</t>
  </si>
  <si>
    <t>zaterdag</t>
  </si>
  <si>
    <t>zondag</t>
  </si>
  <si>
    <t>Toelichting</t>
  </si>
  <si>
    <t xml:space="preserve">O </t>
  </si>
  <si>
    <t xml:space="preserve">M </t>
  </si>
  <si>
    <t>A</t>
  </si>
  <si>
    <t>week</t>
  </si>
  <si>
    <t>weekend</t>
  </si>
  <si>
    <t>Enschede</t>
  </si>
  <si>
    <t>Troned</t>
  </si>
  <si>
    <t xml:space="preserve">Oude Vliegveldstraat </t>
  </si>
  <si>
    <t>C39</t>
  </si>
  <si>
    <t>-</t>
  </si>
  <si>
    <t>C40</t>
  </si>
  <si>
    <t>Hangar 7</t>
  </si>
  <si>
    <t>aan de gemoemde aantallen kunnen geen rechten worden ontleend.</t>
  </si>
  <si>
    <t>Koffie en Thee</t>
  </si>
  <si>
    <t xml:space="preserve">Kan 8 kopjes koffie </t>
  </si>
  <si>
    <t xml:space="preserve">Melk (0,25 liter) </t>
  </si>
  <si>
    <t xml:space="preserve">Melk (1,00 liter) </t>
  </si>
  <si>
    <t xml:space="preserve">Karnemelk (0,25 liter) </t>
  </si>
  <si>
    <t>Karnemelk (1,00 liter)</t>
  </si>
  <si>
    <t>Optimel (0,25 liter)</t>
  </si>
  <si>
    <t>Kwark (500 gram)</t>
  </si>
  <si>
    <t>Frisdrank blikjes (330 ml) divers assortiment, minimaal 4 soorten (per blikje)</t>
  </si>
  <si>
    <t xml:space="preserve">Frisdrank (1,5 L) </t>
  </si>
  <si>
    <t>Diverse soorten panini’s  per stuk</t>
  </si>
  <si>
    <t>-Twee zachte belegde broodjes,  krentenbol, fruit en glas (karne)melk 250 ml (deels vegaterisch assortiement 50%)</t>
  </si>
  <si>
    <t>Soep / maaltijdsoep (200 ml) of Warme ovensnack (en – of vegetarisch)</t>
  </si>
  <si>
    <t>uren</t>
  </si>
  <si>
    <t>tarief</t>
  </si>
  <si>
    <t>inzet personeel s ávonds 18.00-23.00 uur  tarief per uur</t>
  </si>
  <si>
    <t>U dient een Banquetingmap gebaseerd op bovenstaande artikelen toe te voegen aan uw Inschrijving</t>
  </si>
  <si>
    <t>Evenementen</t>
  </si>
  <si>
    <t>Verzorging evenement bijeenkomst van 08.00 uur tot 18.00 uur</t>
  </si>
  <si>
    <t>2 kop koffie of thee en 2 frisdrank, 1 x melk, 1 x belegd bolletje ham of kaas prijs p.p.</t>
  </si>
  <si>
    <t xml:space="preserve">Bijzonder evenement </t>
  </si>
  <si>
    <t>3 drankjes; keuze uit diverse soorten frisdrank, wijn (rood, wit en rose),  bier en jus d’orange. 2 hapjes kaas- worstassortiment, snackgroenten met dip op tafel, zoutjes en nootjes</t>
  </si>
  <si>
    <t>Wrap hapjes (schaal 30 stuks) prijs per schaal</t>
  </si>
  <si>
    <t>Variatie wrap hapjes koud, geserveerd met vleeswaren, vis, kip of kaas. (schaal 30 stuks) prijs per schaal</t>
  </si>
  <si>
    <t>Bittergarnituren koud luxe, 1 schaal van 10 stuks, bestaande uit:</t>
  </si>
  <si>
    <t>Franse kazen assortiment (60gr) gemengd (schaal 10 stuks), prijs per schaal</t>
  </si>
  <si>
    <t>Petit crolines (kaas, champignon, kip, saucijs of assorti) schaal 10 stuks, prijs per schaal</t>
  </si>
  <si>
    <t>Bittergarnituur uit de oven (schaal 30 stuks), prijs per schaal</t>
  </si>
  <si>
    <t>olijven, pikant gesneden salami, italiaanse kaas met breekbrood en tappenade</t>
  </si>
  <si>
    <t>Personele inzet</t>
  </si>
  <si>
    <t>inzet personeel s ávonds 18.00-23.00 uur tarief per uur</t>
  </si>
  <si>
    <t>Dienstverlening</t>
  </si>
  <si>
    <t>banqueting</t>
  </si>
  <si>
    <t>Totaal</t>
  </si>
  <si>
    <t>Overige kosten</t>
  </si>
  <si>
    <t>Bijkomende kosten volgens inschrijver</t>
  </si>
  <si>
    <t>Totaal overige kosten</t>
  </si>
  <si>
    <t>Ondertekening:</t>
  </si>
  <si>
    <t>Naam</t>
  </si>
  <si>
    <t>Functie</t>
  </si>
  <si>
    <t>Handtekening</t>
  </si>
  <si>
    <t>Datum</t>
  </si>
  <si>
    <t>Bittergarnituur, wisselend assortiment van vlees/vis en vegetarisch (schaal 30 stuks), prijs per schaal</t>
  </si>
  <si>
    <t>gemiddeld aantal bezoekers in een week</t>
  </si>
  <si>
    <t>Kaas-worst  plateau gemengd (schaal 30 stuks), prijs per schaal</t>
  </si>
  <si>
    <t xml:space="preserve">kan 8 kopjes  na 17.00 uur </t>
  </si>
  <si>
    <t>onbepaalde tijd</t>
  </si>
  <si>
    <t>Horecamedewerker</t>
  </si>
  <si>
    <t>per periode/maand</t>
  </si>
  <si>
    <t>Geslacht</t>
  </si>
  <si>
    <t>Vrouw</t>
  </si>
  <si>
    <t xml:space="preserve">We kunnen wel een advies geven, maar geen een persoon is hetzelfde. </t>
  </si>
  <si>
    <t xml:space="preserve">Wat iedereen elke dag nodig heeft, is dus anders. Belangrijk is zoveel mogelijk te variëren volgens de schijf van vijf en zelf verder invulling te geven. </t>
  </si>
  <si>
    <t>Dat geeft een goede combinatie van koolhydraten, eiwitten en gezonde vetten.</t>
  </si>
  <si>
    <r>
      <t>De basis</t>
    </r>
    <r>
      <rPr>
        <sz val="11"/>
        <color theme="1"/>
        <rFont val="Calibri"/>
        <family val="2"/>
        <scheme val="minor"/>
      </rPr>
      <t xml:space="preserve"> bestaat uit</t>
    </r>
  </si>
  <si>
    <t>Mannen</t>
  </si>
  <si>
    <t>18 tot 50 jaar</t>
  </si>
  <si>
    <t>300 gram groente</t>
  </si>
  <si>
    <t>2 porties fruit (200 gram)</t>
  </si>
  <si>
    <t>6-8 bruine / volkoren boterhammen of ander volkorenbrood</t>
  </si>
  <si>
    <t>4-5 opscheplepels volkoren graanproducten of 4-5 aardappelen</t>
  </si>
  <si>
    <t>1 portie (200 gram) vis / peulvruchten / vlees of 2 eieren</t>
  </si>
  <si>
    <t>25 gram ongezouten noten</t>
  </si>
  <si>
    <t>2-3 porties zuivel (portie is 150 ml)</t>
  </si>
  <si>
    <t>40 gram kaas</t>
  </si>
  <si>
    <t>65 gram oliën en vetten</t>
  </si>
  <si>
    <t>1,5-2 liter kraanwater / koffie / thee</t>
  </si>
  <si>
    <t>Vrouwen</t>
  </si>
  <si>
    <t>4-5 bruine / volkoren boterhammen of ander volkorenbrood</t>
  </si>
  <si>
    <t>1 portie vis / peulvruchten / vlees / ei</t>
  </si>
  <si>
    <t>2-3 porties zuivel</t>
  </si>
  <si>
    <t>40 gram oliën en vetten</t>
  </si>
  <si>
    <t>De portiegrootte voor mannen houden we ook voor vrouwen aan in de maaltijdvoorziening.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</si>
</sst>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 &quot;€&quot;\ * #,##0.00_ ;_ &quot;€&quot;\ * \-#,##0.00_ ;_ &quot;€&quot;\ * &quot;-&quot;??_ ;_ @_ "/>
    <numFmt numFmtId="164" formatCode="_ &quot;€&quot;\ * #,##0_ ;_ &quot;€&quot;\ * \-#,##0_ ;_ &quot;€&quot;\ * &quot;-&quot;??_ ;_ @_ "/>
    <numFmt numFmtId="165" formatCode="0.00_)"/>
    <numFmt numFmtId="166" formatCode="d\-mm\-yyyy;@"/>
    <numFmt numFmtId="167" formatCode="0.0"/>
    <numFmt numFmtId="168" formatCode="_-&quot;€&quot;\ * #,##0.00_-;_-&quot;€&quot;\ * #,##0.00\-;_-&quot;€&quot;\ * &quot;-&quot;??_-;_-@_-"/>
    <numFmt numFmtId="169" formatCode="[$-F800]dddd\,\ mmmm\ dd\,\ yyyy"/>
    <numFmt numFmtId="170" formatCode="[$-10409]#,##0.00;\-#,##0.00"/>
    <numFmt numFmtId="171" formatCode="[$-10413]dd\-mm\-yyyy"/>
    <numFmt numFmtId="172" formatCode="[$-10409]dd\-mm\-yyyy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sz val="10"/>
      <name val="Courier"/>
      <family val="3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Calibri"/>
      <family val="2"/>
      <scheme val="minor"/>
    </font>
    <font>
      <b/>
      <sz val="10"/>
      <name val="Arial"/>
    </font>
    <font>
      <b/>
      <sz val="10"/>
      <name val="Tahoma"/>
    </font>
    <font>
      <b/>
      <sz val="10"/>
      <color rgb="FFFFFFFF"/>
      <name val="Tahoma"/>
      <family val="2"/>
    </font>
    <font>
      <b/>
      <sz val="10"/>
      <color rgb="FF000080"/>
      <name val="Tahoma"/>
      <family val="2"/>
    </font>
    <font>
      <sz val="10"/>
      <color rgb="FF000000"/>
      <name val="Tahoma"/>
      <family val="2"/>
    </font>
    <font>
      <sz val="10"/>
      <name val="Tahoma"/>
    </font>
    <font>
      <b/>
      <sz val="9"/>
      <name val="Tahoma"/>
    </font>
    <font>
      <b/>
      <sz val="9"/>
      <name val="Tahoma"/>
      <family val="2"/>
    </font>
    <font>
      <sz val="11"/>
      <color rgb="FFFF0000"/>
      <name val="Calibri"/>
      <family val="2"/>
      <scheme val="minor"/>
    </font>
    <font>
      <b/>
      <sz val="10"/>
      <color theme="0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b/>
      <sz val="14"/>
      <color theme="0"/>
      <name val="Arial"/>
      <family val="2"/>
    </font>
    <font>
      <b/>
      <u/>
      <sz val="8"/>
      <color theme="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1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indexed="63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charset val="1"/>
    </font>
    <font>
      <b/>
      <sz val="10"/>
      <color theme="0"/>
      <name val="Tahoma"/>
      <family val="2"/>
    </font>
    <font>
      <sz val="11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FFC00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80"/>
      </patternFill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00FF0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002060"/>
        <bgColor indexed="64"/>
      </patternFill>
    </fill>
  </fills>
  <borders count="4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4" fillId="0" borderId="0"/>
    <xf numFmtId="165" fontId="7" fillId="0" borderId="0"/>
    <xf numFmtId="0" fontId="8" fillId="0" borderId="0"/>
  </cellStyleXfs>
  <cellXfs count="216">
    <xf numFmtId="0" fontId="0" fillId="0" borderId="0" xfId="0"/>
    <xf numFmtId="4" fontId="6" fillId="0" borderId="5" xfId="0" applyNumberFormat="1" applyFont="1" applyBorder="1"/>
    <xf numFmtId="0" fontId="6" fillId="0" borderId="5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13" xfId="0" applyFont="1" applyBorder="1"/>
    <xf numFmtId="0" fontId="2" fillId="0" borderId="13" xfId="0" applyFont="1" applyBorder="1" applyAlignment="1">
      <alignment wrapText="1"/>
    </xf>
    <xf numFmtId="0" fontId="13" fillId="0" borderId="0" xfId="0" applyFont="1"/>
    <xf numFmtId="164" fontId="5" fillId="2" borderId="5" xfId="1" applyNumberFormat="1" applyFont="1" applyFill="1" applyBorder="1" applyAlignment="1" applyProtection="1">
      <alignment horizontal="center" vertical="center" wrapText="1"/>
    </xf>
    <xf numFmtId="0" fontId="16" fillId="10" borderId="29" xfId="0" applyFont="1" applyFill="1" applyBorder="1" applyAlignment="1">
      <alignment horizontal="left" vertical="top" wrapText="1"/>
    </xf>
    <xf numFmtId="0" fontId="0" fillId="10" borderId="29" xfId="0" applyFill="1" applyBorder="1" applyAlignment="1">
      <alignment horizontal="left" wrapText="1"/>
    </xf>
    <xf numFmtId="0" fontId="0" fillId="0" borderId="0" xfId="0" applyAlignment="1">
      <alignment horizontal="left" vertical="top"/>
    </xf>
    <xf numFmtId="0" fontId="0" fillId="10" borderId="29" xfId="0" applyFill="1" applyBorder="1" applyAlignment="1">
      <alignment horizontal="left" vertical="center" wrapText="1"/>
    </xf>
    <xf numFmtId="0" fontId="17" fillId="10" borderId="29" xfId="0" applyFont="1" applyFill="1" applyBorder="1" applyAlignment="1">
      <alignment horizontal="left" vertical="top" wrapText="1"/>
    </xf>
    <xf numFmtId="0" fontId="0" fillId="0" borderId="29" xfId="0" applyBorder="1" applyAlignment="1">
      <alignment horizontal="left" wrapText="1"/>
    </xf>
    <xf numFmtId="0" fontId="0" fillId="11" borderId="29" xfId="0" applyFill="1" applyBorder="1" applyAlignment="1">
      <alignment horizontal="left" wrapText="1"/>
    </xf>
    <xf numFmtId="0" fontId="17" fillId="11" borderId="29" xfId="0" applyFont="1" applyFill="1" applyBorder="1" applyAlignment="1">
      <alignment horizontal="center" vertical="top" wrapText="1"/>
    </xf>
    <xf numFmtId="0" fontId="17" fillId="10" borderId="29" xfId="0" applyFont="1" applyFill="1" applyBorder="1" applyAlignment="1">
      <alignment horizontal="right" vertical="top" wrapText="1"/>
    </xf>
    <xf numFmtId="0" fontId="17" fillId="10" borderId="29" xfId="0" applyFont="1" applyFill="1" applyBorder="1" applyAlignment="1">
      <alignment horizontal="center" vertical="top" wrapText="1"/>
    </xf>
    <xf numFmtId="0" fontId="17" fillId="10" borderId="29" xfId="0" applyFont="1" applyFill="1" applyBorder="1" applyAlignment="1">
      <alignment horizontal="left" vertical="top" wrapText="1" indent="3"/>
    </xf>
    <xf numFmtId="0" fontId="17" fillId="10" borderId="29" xfId="0" applyFont="1" applyFill="1" applyBorder="1" applyAlignment="1">
      <alignment horizontal="left" vertical="top" wrapText="1" indent="4"/>
    </xf>
    <xf numFmtId="0" fontId="17" fillId="10" borderId="29" xfId="0" applyFont="1" applyFill="1" applyBorder="1" applyAlignment="1">
      <alignment horizontal="left" vertical="top" wrapText="1" indent="1"/>
    </xf>
    <xf numFmtId="1" fontId="20" fillId="0" borderId="29" xfId="0" applyNumberFormat="1" applyFont="1" applyBorder="1" applyAlignment="1">
      <alignment horizontal="left" vertical="top" indent="1" shrinkToFit="1"/>
    </xf>
    <xf numFmtId="0" fontId="21" fillId="0" borderId="29" xfId="0" applyFont="1" applyBorder="1" applyAlignment="1">
      <alignment horizontal="center" vertical="top" wrapText="1"/>
    </xf>
    <xf numFmtId="166" fontId="20" fillId="0" borderId="29" xfId="0" applyNumberFormat="1" applyFont="1" applyBorder="1" applyAlignment="1">
      <alignment horizontal="center" vertical="top" shrinkToFit="1"/>
    </xf>
    <xf numFmtId="166" fontId="20" fillId="0" borderId="29" xfId="0" applyNumberFormat="1" applyFont="1" applyBorder="1" applyAlignment="1">
      <alignment horizontal="left" vertical="top" indent="5" shrinkToFit="1"/>
    </xf>
    <xf numFmtId="0" fontId="17" fillId="10" borderId="29" xfId="0" applyFont="1" applyFill="1" applyBorder="1" applyAlignment="1">
      <alignment horizontal="right" vertical="top" wrapText="1" indent="1"/>
    </xf>
    <xf numFmtId="0" fontId="17" fillId="10" borderId="29" xfId="0" applyFont="1" applyFill="1" applyBorder="1" applyAlignment="1">
      <alignment horizontal="left" vertical="top" wrapText="1" indent="2"/>
    </xf>
    <xf numFmtId="0" fontId="17" fillId="10" borderId="29" xfId="0" applyFont="1" applyFill="1" applyBorder="1" applyAlignment="1">
      <alignment horizontal="left" vertical="top" wrapText="1" indent="5"/>
    </xf>
    <xf numFmtId="0" fontId="21" fillId="0" borderId="29" xfId="0" applyFont="1" applyBorder="1" applyAlignment="1">
      <alignment horizontal="left" vertical="top" wrapText="1"/>
    </xf>
    <xf numFmtId="2" fontId="20" fillId="0" borderId="29" xfId="0" applyNumberFormat="1" applyFont="1" applyBorder="1" applyAlignment="1">
      <alignment horizontal="center" vertical="top" shrinkToFit="1"/>
    </xf>
    <xf numFmtId="167" fontId="20" fillId="0" borderId="29" xfId="0" applyNumberFormat="1" applyFont="1" applyBorder="1" applyAlignment="1">
      <alignment horizontal="center" vertical="top" shrinkToFit="1"/>
    </xf>
    <xf numFmtId="1" fontId="20" fillId="0" borderId="29" xfId="0" applyNumberFormat="1" applyFont="1" applyBorder="1" applyAlignment="1">
      <alignment horizontal="center" vertical="top" shrinkToFit="1"/>
    </xf>
    <xf numFmtId="0" fontId="17" fillId="10" borderId="29" xfId="0" applyFont="1" applyFill="1" applyBorder="1" applyAlignment="1">
      <alignment horizontal="left" vertical="top" wrapText="1" indent="9"/>
    </xf>
    <xf numFmtId="0" fontId="17" fillId="10" borderId="29" xfId="0" applyFont="1" applyFill="1" applyBorder="1" applyAlignment="1">
      <alignment horizontal="left" vertical="top" wrapText="1" indent="10"/>
    </xf>
    <xf numFmtId="0" fontId="17" fillId="11" borderId="29" xfId="0" applyFont="1" applyFill="1" applyBorder="1" applyAlignment="1">
      <alignment horizontal="left" vertical="top" wrapText="1"/>
    </xf>
    <xf numFmtId="0" fontId="17" fillId="10" borderId="29" xfId="0" applyFont="1" applyFill="1" applyBorder="1" applyAlignment="1">
      <alignment horizontal="left" vertical="top" wrapText="1" indent="7"/>
    </xf>
    <xf numFmtId="0" fontId="0" fillId="12" borderId="29" xfId="0" applyFill="1" applyBorder="1" applyAlignment="1">
      <alignment horizontal="left" wrapText="1"/>
    </xf>
    <xf numFmtId="0" fontId="0" fillId="11" borderId="29" xfId="0" applyFill="1" applyBorder="1" applyAlignment="1">
      <alignment horizontal="left" vertical="center" wrapText="1"/>
    </xf>
    <xf numFmtId="164" fontId="5" fillId="2" borderId="11" xfId="1" applyNumberFormat="1" applyFont="1" applyFill="1" applyBorder="1" applyAlignment="1" applyProtection="1">
      <alignment horizontal="center" vertical="center" wrapText="1"/>
    </xf>
    <xf numFmtId="0" fontId="11" fillId="10" borderId="29" xfId="0" applyFont="1" applyFill="1" applyBorder="1" applyAlignment="1">
      <alignment horizontal="left" vertical="top" wrapText="1"/>
    </xf>
    <xf numFmtId="0" fontId="5" fillId="13" borderId="0" xfId="0" applyFont="1" applyFill="1"/>
    <xf numFmtId="0" fontId="25" fillId="13" borderId="0" xfId="0" applyFont="1" applyFill="1"/>
    <xf numFmtId="165" fontId="26" fillId="13" borderId="0" xfId="3" applyFont="1" applyFill="1"/>
    <xf numFmtId="165" fontId="27" fillId="13" borderId="0" xfId="3" applyFont="1" applyFill="1"/>
    <xf numFmtId="165" fontId="28" fillId="14" borderId="0" xfId="3" applyFont="1" applyFill="1" applyAlignment="1">
      <alignment horizontal="left"/>
    </xf>
    <xf numFmtId="4" fontId="28" fillId="14" borderId="0" xfId="3" applyNumberFormat="1" applyFont="1" applyFill="1"/>
    <xf numFmtId="165" fontId="29" fillId="14" borderId="0" xfId="3" applyFont="1" applyFill="1"/>
    <xf numFmtId="0" fontId="5" fillId="3" borderId="5" xfId="0" applyFont="1" applyFill="1" applyBorder="1"/>
    <xf numFmtId="0" fontId="5" fillId="3" borderId="6" xfId="0" applyFont="1" applyFill="1" applyBorder="1"/>
    <xf numFmtId="0" fontId="5" fillId="3" borderId="17" xfId="0" applyFont="1" applyFill="1" applyBorder="1"/>
    <xf numFmtId="0" fontId="4" fillId="0" borderId="13" xfId="0" applyFont="1" applyBorder="1"/>
    <xf numFmtId="168" fontId="27" fillId="3" borderId="26" xfId="0" applyNumberFormat="1" applyFont="1" applyFill="1" applyBorder="1"/>
    <xf numFmtId="0" fontId="30" fillId="0" borderId="17" xfId="0" applyFont="1" applyBorder="1" applyAlignment="1">
      <alignment wrapText="1"/>
    </xf>
    <xf numFmtId="0" fontId="5" fillId="3" borderId="16" xfId="0" applyFont="1" applyFill="1" applyBorder="1"/>
    <xf numFmtId="168" fontId="4" fillId="0" borderId="8" xfId="0" applyNumberFormat="1" applyFont="1" applyBorder="1"/>
    <xf numFmtId="0" fontId="4" fillId="0" borderId="5" xfId="0" applyFont="1" applyBorder="1"/>
    <xf numFmtId="168" fontId="4" fillId="13" borderId="16" xfId="0" applyNumberFormat="1" applyFont="1" applyFill="1" applyBorder="1"/>
    <xf numFmtId="4" fontId="4" fillId="0" borderId="16" xfId="0" applyNumberFormat="1" applyFont="1" applyBorder="1"/>
    <xf numFmtId="168" fontId="4" fillId="5" borderId="17" xfId="0" applyNumberFormat="1" applyFont="1" applyFill="1" applyBorder="1"/>
    <xf numFmtId="168" fontId="4" fillId="3" borderId="17" xfId="0" applyNumberFormat="1" applyFont="1" applyFill="1" applyBorder="1"/>
    <xf numFmtId="0" fontId="31" fillId="0" borderId="0" xfId="0" applyFont="1" applyAlignment="1">
      <alignment horizontal="left" vertical="center" indent="1"/>
    </xf>
    <xf numFmtId="168" fontId="4" fillId="4" borderId="16" xfId="0" applyNumberFormat="1" applyFont="1" applyFill="1" applyBorder="1"/>
    <xf numFmtId="0" fontId="31" fillId="0" borderId="0" xfId="0" applyFont="1" applyAlignment="1">
      <alignment horizontal="left" vertical="center" wrapText="1" indent="1"/>
    </xf>
    <xf numFmtId="4" fontId="4" fillId="0" borderId="17" xfId="0" applyNumberFormat="1" applyFont="1" applyBorder="1"/>
    <xf numFmtId="168" fontId="5" fillId="3" borderId="26" xfId="0" applyNumberFormat="1" applyFont="1" applyFill="1" applyBorder="1"/>
    <xf numFmtId="0" fontId="4" fillId="0" borderId="5" xfId="0" applyFont="1" applyBorder="1" applyAlignment="1">
      <alignment horizontal="left" indent="1"/>
    </xf>
    <xf numFmtId="0" fontId="4" fillId="0" borderId="6" xfId="0" applyFont="1" applyBorder="1" applyAlignment="1">
      <alignment horizontal="left" indent="1"/>
    </xf>
    <xf numFmtId="168" fontId="4" fillId="0" borderId="35" xfId="0" applyNumberFormat="1" applyFont="1" applyBorder="1"/>
    <xf numFmtId="168" fontId="4" fillId="0" borderId="17" xfId="0" applyNumberFormat="1" applyFont="1" applyBorder="1"/>
    <xf numFmtId="168" fontId="4" fillId="13" borderId="5" xfId="0" applyNumberFormat="1" applyFont="1" applyFill="1" applyBorder="1"/>
    <xf numFmtId="0" fontId="4" fillId="0" borderId="6" xfId="0" applyFont="1" applyBorder="1"/>
    <xf numFmtId="168" fontId="4" fillId="13" borderId="6" xfId="0" applyNumberFormat="1" applyFont="1" applyFill="1" applyBorder="1"/>
    <xf numFmtId="0" fontId="14" fillId="3" borderId="16" xfId="0" applyFont="1" applyFill="1" applyBorder="1"/>
    <xf numFmtId="168" fontId="5" fillId="3" borderId="10" xfId="0" applyNumberFormat="1" applyFont="1" applyFill="1" applyBorder="1"/>
    <xf numFmtId="168" fontId="32" fillId="3" borderId="5" xfId="0" applyNumberFormat="1" applyFont="1" applyFill="1" applyBorder="1"/>
    <xf numFmtId="168" fontId="4" fillId="3" borderId="13" xfId="0" applyNumberFormat="1" applyFont="1" applyFill="1" applyBorder="1"/>
    <xf numFmtId="0" fontId="4" fillId="0" borderId="0" xfId="0" applyFont="1"/>
    <xf numFmtId="0" fontId="30" fillId="0" borderId="8" xfId="0" applyFont="1" applyBorder="1" applyAlignment="1">
      <alignment wrapText="1"/>
    </xf>
    <xf numFmtId="168" fontId="5" fillId="3" borderId="17" xfId="0" applyNumberFormat="1" applyFont="1" applyFill="1" applyBorder="1"/>
    <xf numFmtId="0" fontId="4" fillId="3" borderId="17" xfId="0" applyFont="1" applyFill="1" applyBorder="1"/>
    <xf numFmtId="168" fontId="4" fillId="3" borderId="10" xfId="0" applyNumberFormat="1" applyFont="1" applyFill="1" applyBorder="1"/>
    <xf numFmtId="0" fontId="0" fillId="0" borderId="0" xfId="0" applyAlignment="1">
      <alignment horizontal="center"/>
    </xf>
    <xf numFmtId="0" fontId="33" fillId="15" borderId="5" xfId="2" applyFont="1" applyFill="1" applyBorder="1"/>
    <xf numFmtId="0" fontId="24" fillId="16" borderId="5" xfId="0" applyFont="1" applyFill="1" applyBorder="1" applyAlignment="1">
      <alignment horizontal="center"/>
    </xf>
    <xf numFmtId="0" fontId="24" fillId="16" borderId="16" xfId="0" applyFont="1" applyFill="1" applyBorder="1" applyAlignment="1">
      <alignment horizontal="center"/>
    </xf>
    <xf numFmtId="0" fontId="24" fillId="15" borderId="24" xfId="0" applyFont="1" applyFill="1" applyBorder="1"/>
    <xf numFmtId="0" fontId="33" fillId="15" borderId="5" xfId="2" applyFont="1" applyFill="1" applyBorder="1" applyAlignment="1">
      <alignment horizontal="center"/>
    </xf>
    <xf numFmtId="0" fontId="33" fillId="15" borderId="5" xfId="0" applyFont="1" applyFill="1" applyBorder="1" applyAlignment="1">
      <alignment horizontal="center"/>
    </xf>
    <xf numFmtId="0" fontId="24" fillId="15" borderId="37" xfId="0" applyFont="1" applyFill="1" applyBorder="1"/>
    <xf numFmtId="0" fontId="36" fillId="0" borderId="5" xfId="2" applyFont="1" applyBorder="1"/>
    <xf numFmtId="0" fontId="37" fillId="0" borderId="5" xfId="2" applyFont="1" applyBorder="1" applyAlignment="1">
      <alignment horizontal="left"/>
    </xf>
    <xf numFmtId="0" fontId="0" fillId="0" borderId="5" xfId="0" applyBorder="1" applyAlignment="1">
      <alignment horizontal="center"/>
    </xf>
    <xf numFmtId="1" fontId="0" fillId="16" borderId="8" xfId="0" applyNumberFormat="1" applyFill="1" applyBorder="1" applyAlignment="1">
      <alignment horizontal="center"/>
    </xf>
    <xf numFmtId="1" fontId="0" fillId="16" borderId="5" xfId="0" applyNumberFormat="1" applyFill="1" applyBorder="1" applyAlignment="1">
      <alignment horizontal="center"/>
    </xf>
    <xf numFmtId="0" fontId="0" fillId="0" borderId="22" xfId="0" applyBorder="1"/>
    <xf numFmtId="0" fontId="37" fillId="0" borderId="0" xfId="2" applyFont="1" applyAlignment="1">
      <alignment horizontal="left"/>
    </xf>
    <xf numFmtId="1" fontId="27" fillId="13" borderId="0" xfId="3" applyNumberFormat="1" applyFont="1" applyFill="1"/>
    <xf numFmtId="1" fontId="28" fillId="14" borderId="0" xfId="3" applyNumberFormat="1" applyFont="1" applyFill="1"/>
    <xf numFmtId="1" fontId="5" fillId="3" borderId="16" xfId="0" applyNumberFormat="1" applyFont="1" applyFill="1" applyBorder="1"/>
    <xf numFmtId="1" fontId="4" fillId="0" borderId="7" xfId="0" applyNumberFormat="1" applyFont="1" applyBorder="1"/>
    <xf numFmtId="0" fontId="15" fillId="7" borderId="15" xfId="0" applyFont="1" applyFill="1" applyBorder="1"/>
    <xf numFmtId="1" fontId="4" fillId="0" borderId="16" xfId="0" applyNumberFormat="1" applyFont="1" applyBorder="1"/>
    <xf numFmtId="0" fontId="2" fillId="4" borderId="5" xfId="0" applyFont="1" applyFill="1" applyBorder="1"/>
    <xf numFmtId="1" fontId="6" fillId="0" borderId="5" xfId="0" applyNumberFormat="1" applyFont="1" applyBorder="1"/>
    <xf numFmtId="0" fontId="2" fillId="0" borderId="13" xfId="0" quotePrefix="1" applyFont="1" applyBorder="1" applyAlignment="1">
      <alignment wrapText="1"/>
    </xf>
    <xf numFmtId="1" fontId="4" fillId="0" borderId="36" xfId="0" applyNumberFormat="1" applyFont="1" applyBorder="1"/>
    <xf numFmtId="1" fontId="4" fillId="13" borderId="16" xfId="0" applyNumberFormat="1" applyFont="1" applyFill="1" applyBorder="1"/>
    <xf numFmtId="1" fontId="4" fillId="13" borderId="36" xfId="0" applyNumberFormat="1" applyFont="1" applyFill="1" applyBorder="1"/>
    <xf numFmtId="0" fontId="4" fillId="0" borderId="36" xfId="0" applyFont="1" applyBorder="1"/>
    <xf numFmtId="168" fontId="5" fillId="3" borderId="25" xfId="0" applyNumberFormat="1" applyFont="1" applyFill="1" applyBorder="1"/>
    <xf numFmtId="1" fontId="5" fillId="3" borderId="17" xfId="0" applyNumberFormat="1" applyFont="1" applyFill="1" applyBorder="1"/>
    <xf numFmtId="1" fontId="4" fillId="0" borderId="0" xfId="0" applyNumberFormat="1" applyFont="1"/>
    <xf numFmtId="1" fontId="0" fillId="0" borderId="0" xfId="0" applyNumberFormat="1"/>
    <xf numFmtId="1" fontId="4" fillId="0" borderId="6" xfId="0" applyNumberFormat="1" applyFont="1" applyBorder="1" applyAlignment="1">
      <alignment horizontal="left" indent="1"/>
    </xf>
    <xf numFmtId="0" fontId="2" fillId="0" borderId="13" xfId="0" applyFont="1" applyBorder="1" applyAlignment="1">
      <alignment vertical="center" wrapText="1"/>
    </xf>
    <xf numFmtId="1" fontId="4" fillId="3" borderId="17" xfId="0" applyNumberFormat="1" applyFont="1" applyFill="1" applyBorder="1"/>
    <xf numFmtId="164" fontId="11" fillId="2" borderId="38" xfId="1" applyNumberFormat="1" applyFont="1" applyFill="1" applyBorder="1" applyAlignment="1" applyProtection="1">
      <alignment vertical="center"/>
    </xf>
    <xf numFmtId="164" fontId="5" fillId="2" borderId="21" xfId="1" applyNumberFormat="1" applyFont="1" applyFill="1" applyBorder="1" applyAlignment="1" applyProtection="1">
      <alignment horizontal="center" vertical="center" wrapText="1"/>
    </xf>
    <xf numFmtId="164" fontId="5" fillId="2" borderId="39" xfId="1" applyNumberFormat="1" applyFont="1" applyFill="1" applyBorder="1" applyAlignment="1" applyProtection="1">
      <alignment horizontal="center" vertical="center"/>
    </xf>
    <xf numFmtId="164" fontId="5" fillId="5" borderId="11" xfId="1" applyNumberFormat="1" applyFont="1" applyFill="1" applyBorder="1" applyAlignment="1">
      <alignment vertical="center"/>
    </xf>
    <xf numFmtId="164" fontId="5" fillId="5" borderId="5" xfId="1" applyNumberFormat="1" applyFont="1" applyFill="1" applyBorder="1" applyAlignment="1">
      <alignment vertical="center"/>
    </xf>
    <xf numFmtId="164" fontId="12" fillId="4" borderId="39" xfId="1" applyNumberFormat="1" applyFont="1" applyFill="1" applyBorder="1" applyAlignment="1">
      <alignment vertical="center" wrapText="1"/>
    </xf>
    <xf numFmtId="0" fontId="24" fillId="0" borderId="0" xfId="0" applyFont="1" applyAlignment="1">
      <alignment vertical="center"/>
    </xf>
    <xf numFmtId="0" fontId="0" fillId="0" borderId="0" xfId="0" applyAlignment="1">
      <alignment vertical="center"/>
    </xf>
    <xf numFmtId="44" fontId="5" fillId="4" borderId="15" xfId="1" applyFont="1" applyFill="1" applyBorder="1" applyAlignment="1">
      <alignment vertical="center"/>
    </xf>
    <xf numFmtId="44" fontId="5" fillId="4" borderId="0" xfId="1" applyFont="1" applyFill="1" applyBorder="1" applyAlignment="1">
      <alignment vertical="center"/>
    </xf>
    <xf numFmtId="164" fontId="10" fillId="4" borderId="4" xfId="1" applyNumberFormat="1" applyFont="1" applyFill="1" applyBorder="1" applyAlignment="1">
      <alignment vertical="center" wrapText="1"/>
    </xf>
    <xf numFmtId="0" fontId="13" fillId="0" borderId="40" xfId="0" applyFont="1" applyBorder="1"/>
    <xf numFmtId="164" fontId="12" fillId="2" borderId="33" xfId="1" applyNumberFormat="1" applyFont="1" applyFill="1" applyBorder="1" applyAlignment="1">
      <alignment vertical="center"/>
    </xf>
    <xf numFmtId="164" fontId="10" fillId="2" borderId="34" xfId="1" applyNumberFormat="1" applyFont="1" applyFill="1" applyBorder="1" applyAlignment="1">
      <alignment vertical="center" wrapText="1"/>
    </xf>
    <xf numFmtId="164" fontId="10" fillId="2" borderId="1" xfId="1" applyNumberFormat="1" applyFont="1" applyFill="1" applyBorder="1" applyAlignment="1">
      <alignment vertical="center" wrapText="1"/>
    </xf>
    <xf numFmtId="164" fontId="12" fillId="3" borderId="1" xfId="1" applyNumberFormat="1" applyFont="1" applyFill="1" applyBorder="1" applyAlignment="1">
      <alignment vertical="center" wrapText="1"/>
    </xf>
    <xf numFmtId="164" fontId="10" fillId="3" borderId="41" xfId="1" applyNumberFormat="1" applyFont="1" applyFill="1" applyBorder="1" applyAlignment="1">
      <alignment vertical="center" wrapText="1"/>
    </xf>
    <xf numFmtId="44" fontId="4" fillId="0" borderId="15" xfId="1" applyFont="1" applyFill="1" applyBorder="1" applyAlignment="1">
      <alignment vertical="center"/>
    </xf>
    <xf numFmtId="44" fontId="5" fillId="0" borderId="0" xfId="1" applyFont="1" applyFill="1" applyBorder="1" applyAlignment="1">
      <alignment vertical="center"/>
    </xf>
    <xf numFmtId="164" fontId="10" fillId="4" borderId="38" xfId="1" applyNumberFormat="1" applyFont="1" applyFill="1" applyBorder="1" applyAlignment="1">
      <alignment vertical="center" wrapText="1"/>
    </xf>
    <xf numFmtId="164" fontId="10" fillId="4" borderId="39" xfId="1" applyNumberFormat="1" applyFont="1" applyFill="1" applyBorder="1" applyAlignment="1">
      <alignment vertical="center" wrapText="1"/>
    </xf>
    <xf numFmtId="164" fontId="10" fillId="4" borderId="42" xfId="1" applyNumberFormat="1" applyFont="1" applyFill="1" applyBorder="1" applyAlignment="1">
      <alignment vertical="center" wrapText="1"/>
    </xf>
    <xf numFmtId="164" fontId="12" fillId="17" borderId="14" xfId="1" applyNumberFormat="1" applyFont="1" applyFill="1" applyBorder="1" applyAlignment="1">
      <alignment vertical="center"/>
    </xf>
    <xf numFmtId="164" fontId="10" fillId="17" borderId="9" xfId="1" applyNumberFormat="1" applyFont="1" applyFill="1" applyBorder="1" applyAlignment="1">
      <alignment vertical="center" wrapText="1"/>
    </xf>
    <xf numFmtId="0" fontId="0" fillId="0" borderId="9" xfId="0" applyBorder="1"/>
    <xf numFmtId="164" fontId="12" fillId="3" borderId="41" xfId="1" applyNumberFormat="1" applyFont="1" applyFill="1" applyBorder="1" applyAlignment="1">
      <alignment vertical="center" wrapText="1"/>
    </xf>
    <xf numFmtId="164" fontId="10" fillId="17" borderId="33" xfId="1" applyNumberFormat="1" applyFont="1" applyFill="1" applyBorder="1" applyAlignment="1">
      <alignment vertical="center" wrapText="1"/>
    </xf>
    <xf numFmtId="164" fontId="10" fillId="17" borderId="34" xfId="1" applyNumberFormat="1" applyFont="1" applyFill="1" applyBorder="1" applyAlignment="1">
      <alignment vertical="center" wrapText="1"/>
    </xf>
    <xf numFmtId="164" fontId="10" fillId="17" borderId="1" xfId="1" applyNumberFormat="1" applyFont="1" applyFill="1" applyBorder="1" applyAlignment="1">
      <alignment vertical="center" wrapText="1"/>
    </xf>
    <xf numFmtId="164" fontId="10" fillId="8" borderId="23" xfId="1" applyNumberFormat="1" applyFont="1" applyFill="1" applyBorder="1" applyAlignment="1">
      <alignment vertical="center" wrapText="1"/>
    </xf>
    <xf numFmtId="164" fontId="12" fillId="8" borderId="22" xfId="1" applyNumberFormat="1" applyFont="1" applyFill="1" applyBorder="1" applyAlignment="1">
      <alignment vertical="center" wrapText="1"/>
    </xf>
    <xf numFmtId="164" fontId="10" fillId="0" borderId="3" xfId="1" applyNumberFormat="1" applyFont="1" applyFill="1" applyBorder="1" applyAlignment="1">
      <alignment vertical="top" wrapText="1"/>
    </xf>
    <xf numFmtId="164" fontId="10" fillId="4" borderId="15" xfId="1" applyNumberFormat="1" applyFont="1" applyFill="1" applyBorder="1" applyAlignment="1">
      <alignment vertical="top" wrapText="1"/>
    </xf>
    <xf numFmtId="0" fontId="13" fillId="4" borderId="15" xfId="0" applyFont="1" applyFill="1" applyBorder="1"/>
    <xf numFmtId="0" fontId="13" fillId="4" borderId="14" xfId="0" applyFont="1" applyFill="1" applyBorder="1"/>
    <xf numFmtId="0" fontId="13" fillId="4" borderId="9" xfId="0" applyFont="1" applyFill="1" applyBorder="1"/>
    <xf numFmtId="0" fontId="13" fillId="4" borderId="2" xfId="0" applyFont="1" applyFill="1" applyBorder="1"/>
    <xf numFmtId="0" fontId="13" fillId="4" borderId="0" xfId="0" applyFont="1" applyFill="1"/>
    <xf numFmtId="164" fontId="13" fillId="18" borderId="4" xfId="1" applyNumberFormat="1" applyFont="1" applyFill="1" applyBorder="1" applyAlignment="1">
      <alignment vertical="center" wrapText="1"/>
    </xf>
    <xf numFmtId="0" fontId="5" fillId="0" borderId="5" xfId="0" applyFont="1" applyBorder="1"/>
    <xf numFmtId="1" fontId="5" fillId="0" borderId="5" xfId="0" applyNumberFormat="1" applyFont="1" applyBorder="1"/>
    <xf numFmtId="14" fontId="38" fillId="0" borderId="5" xfId="0" applyNumberFormat="1" applyFont="1" applyBorder="1" applyAlignment="1" applyProtection="1">
      <alignment horizontal="left" vertical="top" wrapText="1" readingOrder="1"/>
      <protection locked="0"/>
    </xf>
    <xf numFmtId="0" fontId="4" fillId="0" borderId="43" xfId="4" applyFont="1" applyBorder="1" applyAlignment="1">
      <alignment horizontal="left"/>
    </xf>
    <xf numFmtId="0" fontId="38" fillId="0" borderId="5" xfId="0" applyFont="1" applyBorder="1" applyAlignment="1" applyProtection="1">
      <alignment horizontal="left" vertical="top" wrapText="1" readingOrder="1"/>
      <protection locked="0"/>
    </xf>
    <xf numFmtId="0" fontId="4" fillId="0" borderId="44" xfId="4" applyFont="1" applyBorder="1" applyAlignment="1">
      <alignment horizontal="left"/>
    </xf>
    <xf numFmtId="170" fontId="38" fillId="0" borderId="5" xfId="0" applyNumberFormat="1" applyFont="1" applyBorder="1" applyAlignment="1" applyProtection="1">
      <alignment horizontal="left" vertical="top" wrapText="1" readingOrder="1"/>
      <protection locked="0"/>
    </xf>
    <xf numFmtId="0" fontId="4" fillId="0" borderId="13" xfId="4" applyFont="1" applyBorder="1" applyAlignment="1">
      <alignment horizontal="left"/>
    </xf>
    <xf numFmtId="0" fontId="4" fillId="0" borderId="7" xfId="4" applyFont="1" applyBorder="1" applyAlignment="1">
      <alignment horizontal="left"/>
    </xf>
    <xf numFmtId="0" fontId="0" fillId="0" borderId="5" xfId="0" applyBorder="1" applyAlignment="1">
      <alignment horizontal="left"/>
    </xf>
    <xf numFmtId="14" fontId="4" fillId="0" borderId="5" xfId="4" applyNumberFormat="1" applyFont="1" applyBorder="1" applyAlignment="1">
      <alignment horizontal="left"/>
    </xf>
    <xf numFmtId="171" fontId="39" fillId="0" borderId="5" xfId="0" applyNumberFormat="1" applyFont="1" applyBorder="1" applyAlignment="1" applyProtection="1">
      <alignment horizontal="left" vertical="top" wrapText="1" readingOrder="1"/>
      <protection locked="0"/>
    </xf>
    <xf numFmtId="172" fontId="39" fillId="0" borderId="5" xfId="0" applyNumberFormat="1" applyFont="1" applyBorder="1" applyAlignment="1" applyProtection="1">
      <alignment horizontal="left" vertical="top" wrapText="1" readingOrder="1"/>
      <protection locked="0"/>
    </xf>
    <xf numFmtId="0" fontId="18" fillId="10" borderId="29" xfId="0" applyFont="1" applyFill="1" applyBorder="1" applyAlignment="1">
      <alignment horizontal="center" vertical="top" wrapText="1"/>
    </xf>
    <xf numFmtId="0" fontId="4" fillId="0" borderId="0" xfId="4" applyFont="1" applyAlignment="1">
      <alignment horizontal="left"/>
    </xf>
    <xf numFmtId="0" fontId="40" fillId="10" borderId="29" xfId="0" applyFont="1" applyFill="1" applyBorder="1" applyAlignment="1">
      <alignment horizontal="center" vertical="top" wrapText="1"/>
    </xf>
    <xf numFmtId="0" fontId="9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34" fillId="15" borderId="5" xfId="2" applyFont="1" applyFill="1" applyBorder="1" applyAlignment="1">
      <alignment horizontal="center"/>
    </xf>
    <xf numFmtId="0" fontId="35" fillId="15" borderId="5" xfId="0" applyFont="1" applyFill="1" applyBorder="1" applyAlignment="1">
      <alignment horizontal="center"/>
    </xf>
    <xf numFmtId="0" fontId="17" fillId="11" borderId="27" xfId="0" applyFont="1" applyFill="1" applyBorder="1" applyAlignment="1">
      <alignment horizontal="left" vertical="top" wrapText="1"/>
    </xf>
    <xf numFmtId="0" fontId="17" fillId="11" borderId="28" xfId="0" applyFont="1" applyFill="1" applyBorder="1" applyAlignment="1">
      <alignment horizontal="left" vertical="top" wrapText="1"/>
    </xf>
    <xf numFmtId="0" fontId="16" fillId="10" borderId="27" xfId="0" applyFont="1" applyFill="1" applyBorder="1" applyAlignment="1">
      <alignment horizontal="left" vertical="top" wrapText="1"/>
    </xf>
    <xf numFmtId="0" fontId="16" fillId="10" borderId="28" xfId="0" applyFont="1" applyFill="1" applyBorder="1" applyAlignment="1">
      <alignment horizontal="left" vertical="top" wrapText="1"/>
    </xf>
    <xf numFmtId="0" fontId="17" fillId="10" borderId="27" xfId="0" applyFont="1" applyFill="1" applyBorder="1" applyAlignment="1">
      <alignment horizontal="left" vertical="top" wrapText="1"/>
    </xf>
    <xf numFmtId="0" fontId="17" fillId="10" borderId="28" xfId="0" applyFont="1" applyFill="1" applyBorder="1" applyAlignment="1">
      <alignment horizontal="left" vertical="top" wrapText="1"/>
    </xf>
    <xf numFmtId="0" fontId="0" fillId="10" borderId="30" xfId="0" applyFill="1" applyBorder="1" applyAlignment="1">
      <alignment horizontal="left" vertical="top" wrapText="1" indent="3"/>
    </xf>
    <xf numFmtId="0" fontId="0" fillId="10" borderId="31" xfId="0" applyFill="1" applyBorder="1" applyAlignment="1">
      <alignment horizontal="left" vertical="top" wrapText="1" indent="3"/>
    </xf>
    <xf numFmtId="0" fontId="22" fillId="11" borderId="27" xfId="0" applyFont="1" applyFill="1" applyBorder="1" applyAlignment="1">
      <alignment horizontal="left" vertical="top" wrapText="1"/>
    </xf>
    <xf numFmtId="0" fontId="22" fillId="11" borderId="28" xfId="0" applyFont="1" applyFill="1" applyBorder="1" applyAlignment="1">
      <alignment horizontal="left" vertical="top" wrapText="1"/>
    </xf>
    <xf numFmtId="0" fontId="22" fillId="11" borderId="32" xfId="0" applyFont="1" applyFill="1" applyBorder="1" applyAlignment="1">
      <alignment horizontal="left" vertical="top" wrapText="1"/>
    </xf>
    <xf numFmtId="0" fontId="16" fillId="12" borderId="27" xfId="0" applyFont="1" applyFill="1" applyBorder="1" applyAlignment="1">
      <alignment horizontal="left" vertical="top" wrapText="1"/>
    </xf>
    <xf numFmtId="0" fontId="16" fillId="12" borderId="32" xfId="0" applyFont="1" applyFill="1" applyBorder="1" applyAlignment="1">
      <alignment horizontal="left" vertical="top" wrapText="1"/>
    </xf>
    <xf numFmtId="0" fontId="16" fillId="12" borderId="28" xfId="0" applyFont="1" applyFill="1" applyBorder="1" applyAlignment="1">
      <alignment horizontal="left" vertical="top" wrapText="1"/>
    </xf>
    <xf numFmtId="0" fontId="5" fillId="3" borderId="5" xfId="0" applyFont="1" applyFill="1" applyBorder="1" applyAlignment="1">
      <alignment horizontal="center"/>
    </xf>
    <xf numFmtId="0" fontId="30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top" wrapText="1"/>
    </xf>
    <xf numFmtId="0" fontId="5" fillId="13" borderId="16" xfId="0" applyFont="1" applyFill="1" applyBorder="1"/>
    <xf numFmtId="0" fontId="5" fillId="13" borderId="17" xfId="0" applyFont="1" applyFill="1" applyBorder="1"/>
    <xf numFmtId="164" fontId="12" fillId="8" borderId="17" xfId="1" applyNumberFormat="1" applyFont="1" applyFill="1" applyBorder="1" applyAlignment="1">
      <alignment horizontal="center" vertical="center" wrapText="1"/>
    </xf>
    <xf numFmtId="0" fontId="9" fillId="9" borderId="33" xfId="0" applyFont="1" applyFill="1" applyBorder="1" applyAlignment="1">
      <alignment horizontal="center" vertical="center" wrapText="1"/>
    </xf>
    <xf numFmtId="0" fontId="9" fillId="9" borderId="34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164" fontId="5" fillId="2" borderId="19" xfId="1" applyNumberFormat="1" applyFont="1" applyFill="1" applyBorder="1" applyAlignment="1" applyProtection="1">
      <alignment horizontal="center" vertical="center"/>
    </xf>
    <xf numFmtId="164" fontId="5" fillId="2" borderId="20" xfId="1" applyNumberFormat="1" applyFont="1" applyFill="1" applyBorder="1" applyAlignment="1" applyProtection="1">
      <alignment horizontal="center" vertical="center"/>
    </xf>
    <xf numFmtId="164" fontId="5" fillId="2" borderId="24" xfId="1" applyNumberFormat="1" applyFont="1" applyFill="1" applyBorder="1" applyAlignment="1" applyProtection="1">
      <alignment horizontal="center" vertical="center"/>
    </xf>
    <xf numFmtId="169" fontId="13" fillId="6" borderId="17" xfId="0" applyNumberFormat="1" applyFont="1" applyFill="1" applyBorder="1" applyAlignment="1">
      <alignment horizontal="left" vertical="center"/>
    </xf>
    <xf numFmtId="169" fontId="13" fillId="6" borderId="22" xfId="0" applyNumberFormat="1" applyFont="1" applyFill="1" applyBorder="1" applyAlignment="1">
      <alignment horizontal="left" vertical="center"/>
    </xf>
    <xf numFmtId="164" fontId="14" fillId="0" borderId="15" xfId="1" applyNumberFormat="1" applyFont="1" applyFill="1" applyBorder="1" applyAlignment="1">
      <alignment horizontal="center" vertical="top" wrapText="1"/>
    </xf>
    <xf numFmtId="164" fontId="14" fillId="0" borderId="0" xfId="1" applyNumberFormat="1" applyFont="1" applyFill="1" applyBorder="1" applyAlignment="1">
      <alignment horizontal="center" vertical="top" wrapText="1"/>
    </xf>
    <xf numFmtId="164" fontId="14" fillId="0" borderId="4" xfId="1" applyNumberFormat="1" applyFont="1" applyFill="1" applyBorder="1" applyAlignment="1">
      <alignment horizontal="center" vertical="top" wrapText="1"/>
    </xf>
    <xf numFmtId="164" fontId="10" fillId="0" borderId="12" xfId="1" applyNumberFormat="1" applyFont="1" applyFill="1" applyBorder="1" applyAlignment="1">
      <alignment horizontal="center" vertical="top" wrapText="1"/>
    </xf>
    <xf numFmtId="164" fontId="10" fillId="0" borderId="18" xfId="1" applyNumberFormat="1" applyFont="1" applyFill="1" applyBorder="1" applyAlignment="1">
      <alignment horizontal="center" vertical="top" wrapText="1"/>
    </xf>
    <xf numFmtId="0" fontId="5" fillId="13" borderId="36" xfId="0" applyFont="1" applyFill="1" applyBorder="1"/>
    <xf numFmtId="0" fontId="5" fillId="13" borderId="35" xfId="0" applyFont="1" applyFill="1" applyBorder="1"/>
    <xf numFmtId="0" fontId="5" fillId="13" borderId="40" xfId="0" applyFont="1" applyFill="1" applyBorder="1"/>
    <xf numFmtId="0" fontId="5" fillId="13" borderId="0" xfId="0" applyFont="1" applyFill="1"/>
    <xf numFmtId="0" fontId="5" fillId="13" borderId="7" xfId="0" applyFont="1" applyFill="1" applyBorder="1"/>
    <xf numFmtId="0" fontId="5" fillId="13" borderId="8" xfId="0" applyFont="1" applyFill="1" applyBorder="1"/>
  </cellXfs>
  <cellStyles count="5">
    <cellStyle name="Standaard" xfId="0" builtinId="0"/>
    <cellStyle name="Standaard 2" xfId="2" xr:uid="{00000000-0005-0000-0000-000002000000}"/>
    <cellStyle name="Standaard 4" xfId="3" xr:uid="{00000000-0005-0000-0000-000003000000}"/>
    <cellStyle name="Standaard 5" xfId="4" xr:uid="{00000000-0005-0000-0000-000004000000}"/>
    <cellStyle name="Valuta" xfId="1" builtinId="4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66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0</xdr:col>
      <xdr:colOff>304800</xdr:colOff>
      <xdr:row>8</xdr:row>
      <xdr:rowOff>106680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535AABCD-37DB-47B0-AFA1-23EE95445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6825"/>
          <a:ext cx="30480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228600</xdr:colOff>
      <xdr:row>8</xdr:row>
      <xdr:rowOff>152400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EA422298-EAB0-4DAE-AD1E-950A4A4AE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47800"/>
          <a:ext cx="2286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266700</xdr:colOff>
      <xdr:row>10</xdr:row>
      <xdr:rowOff>45720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9D89B282-EDC6-48EA-9600-226AC8411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8775"/>
          <a:ext cx="2667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190500</xdr:colOff>
      <xdr:row>11</xdr:row>
      <xdr:rowOff>53340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CAD0A90F-D548-4B25-9BCE-A9D19EEFE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9750"/>
          <a:ext cx="190500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335280</xdr:colOff>
      <xdr:row>12</xdr:row>
      <xdr:rowOff>83820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F463F713-0255-4E0C-9DC2-D451BB1FF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90725"/>
          <a:ext cx="333375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266700</xdr:colOff>
      <xdr:row>13</xdr:row>
      <xdr:rowOff>83820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45855326-80B0-4847-AE90-08328764C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1700"/>
          <a:ext cx="2667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198120</xdr:colOff>
      <xdr:row>14</xdr:row>
      <xdr:rowOff>53340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7F471A97-3F53-4E74-9232-B3F7962A2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52675"/>
          <a:ext cx="2000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335280</xdr:colOff>
      <xdr:row>15</xdr:row>
      <xdr:rowOff>83820</xdr:rowOff>
    </xdr:to>
    <xdr:pic>
      <xdr:nvPicPr>
        <xdr:cNvPr id="9" name="Afbeelding 10">
          <a:extLst>
            <a:ext uri="{FF2B5EF4-FFF2-40B4-BE49-F238E27FC236}">
              <a16:creationId xmlns:a16="http://schemas.microsoft.com/office/drawing/2014/main" id="{DC3A3F9F-1AD4-4A07-9F07-87D7CEF57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33650"/>
          <a:ext cx="333375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76200</xdr:colOff>
      <xdr:row>16</xdr:row>
      <xdr:rowOff>76200</xdr:rowOff>
    </xdr:to>
    <xdr:pic>
      <xdr:nvPicPr>
        <xdr:cNvPr id="10" name="Afbeelding 11">
          <a:extLst>
            <a:ext uri="{FF2B5EF4-FFF2-40B4-BE49-F238E27FC236}">
              <a16:creationId xmlns:a16="http://schemas.microsoft.com/office/drawing/2014/main" id="{348E23A8-584E-4A89-91C4-298EB7EA6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14625"/>
          <a:ext cx="7620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220980</xdr:colOff>
      <xdr:row>17</xdr:row>
      <xdr:rowOff>7620</xdr:rowOff>
    </xdr:to>
    <xdr:pic>
      <xdr:nvPicPr>
        <xdr:cNvPr id="11" name="Afbeelding 12">
          <a:extLst>
            <a:ext uri="{FF2B5EF4-FFF2-40B4-BE49-F238E27FC236}">
              <a16:creationId xmlns:a16="http://schemas.microsoft.com/office/drawing/2014/main" id="{85082949-7DE9-4F65-9921-F67AAFB57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95600"/>
          <a:ext cx="2190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304800</xdr:colOff>
      <xdr:row>21</xdr:row>
      <xdr:rowOff>106680</xdr:rowOff>
    </xdr:to>
    <xdr:pic>
      <xdr:nvPicPr>
        <xdr:cNvPr id="12" name="Afbeelding 554588554">
          <a:extLst>
            <a:ext uri="{FF2B5EF4-FFF2-40B4-BE49-F238E27FC236}">
              <a16:creationId xmlns:a16="http://schemas.microsoft.com/office/drawing/2014/main" id="{580C8B6F-DF05-49AE-882E-5FD9531A4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0"/>
          <a:ext cx="30480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228600</xdr:colOff>
      <xdr:row>21</xdr:row>
      <xdr:rowOff>152400</xdr:rowOff>
    </xdr:to>
    <xdr:pic>
      <xdr:nvPicPr>
        <xdr:cNvPr id="13" name="Afbeelding 324424053">
          <a:extLst>
            <a:ext uri="{FF2B5EF4-FFF2-40B4-BE49-F238E27FC236}">
              <a16:creationId xmlns:a16="http://schemas.microsoft.com/office/drawing/2014/main" id="{C2AB2192-AD88-4CD3-A158-F629CE4E0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00475"/>
          <a:ext cx="2286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266700</xdr:colOff>
      <xdr:row>23</xdr:row>
      <xdr:rowOff>45720</xdr:rowOff>
    </xdr:to>
    <xdr:pic>
      <xdr:nvPicPr>
        <xdr:cNvPr id="14" name="Afbeelding 1954981421">
          <a:extLst>
            <a:ext uri="{FF2B5EF4-FFF2-40B4-BE49-F238E27FC236}">
              <a16:creationId xmlns:a16="http://schemas.microsoft.com/office/drawing/2014/main" id="{DC0FF816-FD8D-4628-937C-5543B1127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2667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190500</xdr:colOff>
      <xdr:row>24</xdr:row>
      <xdr:rowOff>53340</xdr:rowOff>
    </xdr:to>
    <xdr:pic>
      <xdr:nvPicPr>
        <xdr:cNvPr id="15" name="Afbeelding 1315708513">
          <a:extLst>
            <a:ext uri="{FF2B5EF4-FFF2-40B4-BE49-F238E27FC236}">
              <a16:creationId xmlns:a16="http://schemas.microsoft.com/office/drawing/2014/main" id="{631583BD-8187-4D44-A165-560595CB3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62425"/>
          <a:ext cx="190500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335280</xdr:colOff>
      <xdr:row>25</xdr:row>
      <xdr:rowOff>83820</xdr:rowOff>
    </xdr:to>
    <xdr:pic>
      <xdr:nvPicPr>
        <xdr:cNvPr id="16" name="Afbeelding 217066286">
          <a:extLst>
            <a:ext uri="{FF2B5EF4-FFF2-40B4-BE49-F238E27FC236}">
              <a16:creationId xmlns:a16="http://schemas.microsoft.com/office/drawing/2014/main" id="{534C6422-8810-46B7-9602-43143AA09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3400"/>
          <a:ext cx="333375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266700</xdr:colOff>
      <xdr:row>26</xdr:row>
      <xdr:rowOff>83820</xdr:rowOff>
    </xdr:to>
    <xdr:pic>
      <xdr:nvPicPr>
        <xdr:cNvPr id="17" name="Afbeelding 2374804">
          <a:extLst>
            <a:ext uri="{FF2B5EF4-FFF2-40B4-BE49-F238E27FC236}">
              <a16:creationId xmlns:a16="http://schemas.microsoft.com/office/drawing/2014/main" id="{504390C9-02B5-4C66-B5A9-FCD55219C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24375"/>
          <a:ext cx="2667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198120</xdr:colOff>
      <xdr:row>27</xdr:row>
      <xdr:rowOff>53340</xdr:rowOff>
    </xdr:to>
    <xdr:pic>
      <xdr:nvPicPr>
        <xdr:cNvPr id="18" name="Afbeelding 119449353">
          <a:extLst>
            <a:ext uri="{FF2B5EF4-FFF2-40B4-BE49-F238E27FC236}">
              <a16:creationId xmlns:a16="http://schemas.microsoft.com/office/drawing/2014/main" id="{9588BD24-30F7-44A1-BE19-B3C5001BE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05350"/>
          <a:ext cx="2000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335280</xdr:colOff>
      <xdr:row>28</xdr:row>
      <xdr:rowOff>83820</xdr:rowOff>
    </xdr:to>
    <xdr:pic>
      <xdr:nvPicPr>
        <xdr:cNvPr id="19" name="Afbeelding 339706714">
          <a:extLst>
            <a:ext uri="{FF2B5EF4-FFF2-40B4-BE49-F238E27FC236}">
              <a16:creationId xmlns:a16="http://schemas.microsoft.com/office/drawing/2014/main" id="{E8F4E16D-250A-48B8-91D9-A9F077A1E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86325"/>
          <a:ext cx="333375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76200</xdr:colOff>
      <xdr:row>29</xdr:row>
      <xdr:rowOff>76200</xdr:rowOff>
    </xdr:to>
    <xdr:pic>
      <xdr:nvPicPr>
        <xdr:cNvPr id="20" name="Afbeelding 192730088">
          <a:extLst>
            <a:ext uri="{FF2B5EF4-FFF2-40B4-BE49-F238E27FC236}">
              <a16:creationId xmlns:a16="http://schemas.microsoft.com/office/drawing/2014/main" id="{E63648BB-4B40-4B47-B8E0-FB109A4E3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67300"/>
          <a:ext cx="7620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220980</xdr:colOff>
      <xdr:row>30</xdr:row>
      <xdr:rowOff>7620</xdr:rowOff>
    </xdr:to>
    <xdr:pic>
      <xdr:nvPicPr>
        <xdr:cNvPr id="21" name="Afbeelding 16">
          <a:extLst>
            <a:ext uri="{FF2B5EF4-FFF2-40B4-BE49-F238E27FC236}">
              <a16:creationId xmlns:a16="http://schemas.microsoft.com/office/drawing/2014/main" id="{7D81DC3B-1EC3-4E27-9B9A-3BB8B6DD0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48275"/>
          <a:ext cx="2190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06F6D-5B1C-42BC-B748-8390D4008A2F}">
  <dimension ref="A1:AE8"/>
  <sheetViews>
    <sheetView workbookViewId="0">
      <selection activeCell="P14" sqref="P14"/>
    </sheetView>
  </sheetViews>
  <sheetFormatPr defaultRowHeight="15" x14ac:dyDescent="0.25"/>
  <cols>
    <col min="1" max="1" width="15" bestFit="1" customWidth="1"/>
    <col min="2" max="2" width="18.5703125" bestFit="1" customWidth="1"/>
    <col min="3" max="3" width="26.85546875" bestFit="1" customWidth="1"/>
    <col min="5" max="5" width="15.28515625" customWidth="1"/>
    <col min="6" max="19" width="7" style="82" bestFit="1" customWidth="1"/>
    <col min="20" max="20" width="2.28515625" style="82" bestFit="1" customWidth="1"/>
    <col min="21" max="21" width="6.28515625" style="82" bestFit="1" customWidth="1"/>
    <col min="22" max="22" width="2.7109375" style="82" bestFit="1" customWidth="1"/>
    <col min="23" max="23" width="3.28515625" style="82" bestFit="1" customWidth="1"/>
    <col min="24" max="24" width="2.28515625" style="82" bestFit="1" customWidth="1"/>
    <col min="25" max="25" width="2.7109375" style="82" bestFit="1" customWidth="1"/>
    <col min="26" max="26" width="3.28515625" style="82" bestFit="1" customWidth="1"/>
    <col min="27" max="27" width="2.28515625" style="82" bestFit="1" customWidth="1"/>
    <col min="28" max="28" width="8.28515625" style="82" bestFit="1" customWidth="1"/>
    <col min="29" max="29" width="1.28515625" style="82" customWidth="1"/>
    <col min="30" max="30" width="9.28515625" style="82" customWidth="1"/>
    <col min="31" max="31" width="34.5703125" bestFit="1" customWidth="1"/>
  </cols>
  <sheetData>
    <row r="1" spans="1:31" ht="15.75" thickBot="1" x14ac:dyDescent="0.3">
      <c r="A1" t="s">
        <v>224</v>
      </c>
    </row>
    <row r="2" spans="1:31" x14ac:dyDescent="0.25">
      <c r="A2" s="83" t="s">
        <v>155</v>
      </c>
      <c r="B2" s="83" t="s">
        <v>156</v>
      </c>
      <c r="C2" s="83" t="s">
        <v>157</v>
      </c>
      <c r="D2" s="83" t="s">
        <v>158</v>
      </c>
      <c r="E2" s="83" t="s">
        <v>159</v>
      </c>
      <c r="F2" s="174" t="s">
        <v>160</v>
      </c>
      <c r="G2" s="175"/>
      <c r="H2" s="175"/>
      <c r="I2" s="174" t="s">
        <v>161</v>
      </c>
      <c r="J2" s="175"/>
      <c r="K2" s="175"/>
      <c r="L2" s="174" t="s">
        <v>162</v>
      </c>
      <c r="M2" s="175"/>
      <c r="N2" s="175"/>
      <c r="O2" s="174" t="s">
        <v>163</v>
      </c>
      <c r="P2" s="175"/>
      <c r="Q2" s="175"/>
      <c r="R2" s="174" t="s">
        <v>164</v>
      </c>
      <c r="S2" s="175"/>
      <c r="T2" s="175"/>
      <c r="U2" s="84" t="s">
        <v>9</v>
      </c>
      <c r="V2" s="174" t="s">
        <v>165</v>
      </c>
      <c r="W2" s="175"/>
      <c r="X2" s="175"/>
      <c r="Y2" s="174" t="s">
        <v>166</v>
      </c>
      <c r="Z2" s="175"/>
      <c r="AA2" s="175"/>
      <c r="AB2" s="85" t="s">
        <v>0</v>
      </c>
      <c r="AC2" s="84"/>
      <c r="AD2" s="84" t="s">
        <v>0</v>
      </c>
      <c r="AE2" s="86" t="s">
        <v>167</v>
      </c>
    </row>
    <row r="3" spans="1:31" ht="15.75" thickBot="1" x14ac:dyDescent="0.3">
      <c r="A3" s="83"/>
      <c r="B3" s="83"/>
      <c r="C3" s="83"/>
      <c r="D3" s="83"/>
      <c r="E3" s="83"/>
      <c r="F3" s="87" t="s">
        <v>168</v>
      </c>
      <c r="G3" s="88" t="s">
        <v>169</v>
      </c>
      <c r="H3" s="88" t="s">
        <v>170</v>
      </c>
      <c r="I3" s="87" t="s">
        <v>168</v>
      </c>
      <c r="J3" s="88" t="s">
        <v>169</v>
      </c>
      <c r="K3" s="88" t="s">
        <v>170</v>
      </c>
      <c r="L3" s="87" t="s">
        <v>168</v>
      </c>
      <c r="M3" s="88" t="s">
        <v>169</v>
      </c>
      <c r="N3" s="88" t="s">
        <v>170</v>
      </c>
      <c r="O3" s="87" t="s">
        <v>168</v>
      </c>
      <c r="P3" s="88" t="s">
        <v>169</v>
      </c>
      <c r="Q3" s="88" t="s">
        <v>170</v>
      </c>
      <c r="R3" s="87" t="s">
        <v>168</v>
      </c>
      <c r="S3" s="88" t="s">
        <v>169</v>
      </c>
      <c r="T3" s="88" t="s">
        <v>170</v>
      </c>
      <c r="U3" s="84" t="s">
        <v>171</v>
      </c>
      <c r="V3" s="87" t="s">
        <v>168</v>
      </c>
      <c r="W3" s="88" t="s">
        <v>169</v>
      </c>
      <c r="X3" s="88" t="s">
        <v>170</v>
      </c>
      <c r="Y3" s="87" t="s">
        <v>168</v>
      </c>
      <c r="Z3" s="88" t="s">
        <v>169</v>
      </c>
      <c r="AA3" s="88" t="s">
        <v>170</v>
      </c>
      <c r="AB3" s="85" t="s">
        <v>172</v>
      </c>
      <c r="AC3" s="84"/>
      <c r="AD3" s="84" t="s">
        <v>171</v>
      </c>
      <c r="AE3" s="89"/>
    </row>
    <row r="4" spans="1:31" x14ac:dyDescent="0.25">
      <c r="A4" s="90" t="s">
        <v>173</v>
      </c>
      <c r="B4" s="91" t="s">
        <v>174</v>
      </c>
      <c r="C4" s="91" t="s">
        <v>175</v>
      </c>
      <c r="D4" s="91" t="s">
        <v>176</v>
      </c>
      <c r="E4" s="91" t="s">
        <v>173</v>
      </c>
      <c r="F4" s="92">
        <v>12</v>
      </c>
      <c r="G4" s="92">
        <v>12</v>
      </c>
      <c r="H4" s="92" t="s">
        <v>177</v>
      </c>
      <c r="I4" s="92">
        <v>12</v>
      </c>
      <c r="J4" s="92">
        <v>12</v>
      </c>
      <c r="K4" s="92" t="s">
        <v>177</v>
      </c>
      <c r="L4" s="92">
        <v>12</v>
      </c>
      <c r="M4" s="92">
        <v>12</v>
      </c>
      <c r="N4" s="92" t="s">
        <v>177</v>
      </c>
      <c r="O4" s="92">
        <v>12</v>
      </c>
      <c r="P4" s="92">
        <v>12</v>
      </c>
      <c r="Q4" s="92" t="s">
        <v>177</v>
      </c>
      <c r="R4" s="92">
        <v>12</v>
      </c>
      <c r="S4" s="92">
        <v>12</v>
      </c>
      <c r="T4" s="92"/>
      <c r="U4" s="93">
        <f t="shared" ref="U4:U6" si="0">SUM(F4:T4)</f>
        <v>120</v>
      </c>
      <c r="V4" s="92"/>
      <c r="W4" s="92" t="s">
        <v>177</v>
      </c>
      <c r="X4" s="92" t="s">
        <v>177</v>
      </c>
      <c r="Y4" s="92" t="s">
        <v>177</v>
      </c>
      <c r="Z4" s="92" t="s">
        <v>177</v>
      </c>
      <c r="AA4" s="92" t="s">
        <v>177</v>
      </c>
      <c r="AB4" s="93"/>
      <c r="AC4" s="94"/>
      <c r="AD4" s="94">
        <f t="shared" ref="AD4:AD6" si="1">U4+AB4</f>
        <v>120</v>
      </c>
      <c r="AE4" s="95"/>
    </row>
    <row r="5" spans="1:31" x14ac:dyDescent="0.25">
      <c r="A5" s="90" t="s">
        <v>173</v>
      </c>
      <c r="B5" s="91" t="s">
        <v>174</v>
      </c>
      <c r="C5" s="91" t="s">
        <v>175</v>
      </c>
      <c r="D5" s="91" t="s">
        <v>178</v>
      </c>
      <c r="E5" s="91" t="s">
        <v>173</v>
      </c>
      <c r="F5" s="92">
        <v>8</v>
      </c>
      <c r="G5" s="92">
        <v>8</v>
      </c>
      <c r="H5" s="92" t="s">
        <v>177</v>
      </c>
      <c r="I5" s="92">
        <v>10</v>
      </c>
      <c r="J5" s="92">
        <v>10</v>
      </c>
      <c r="K5" s="92" t="s">
        <v>177</v>
      </c>
      <c r="L5" s="92">
        <v>8</v>
      </c>
      <c r="M5" s="92">
        <v>8</v>
      </c>
      <c r="N5" s="92" t="s">
        <v>177</v>
      </c>
      <c r="O5" s="92">
        <v>8</v>
      </c>
      <c r="P5" s="92">
        <v>8</v>
      </c>
      <c r="Q5" s="92" t="s">
        <v>177</v>
      </c>
      <c r="R5" s="92">
        <v>8</v>
      </c>
      <c r="S5" s="92">
        <v>5</v>
      </c>
      <c r="T5" s="92" t="s">
        <v>177</v>
      </c>
      <c r="U5" s="93">
        <f t="shared" si="0"/>
        <v>81</v>
      </c>
      <c r="V5" s="92" t="s">
        <v>177</v>
      </c>
      <c r="W5" s="92" t="s">
        <v>177</v>
      </c>
      <c r="X5" s="92" t="s">
        <v>177</v>
      </c>
      <c r="Y5" s="92" t="s">
        <v>177</v>
      </c>
      <c r="Z5" s="92" t="s">
        <v>177</v>
      </c>
      <c r="AA5" s="92" t="s">
        <v>177</v>
      </c>
      <c r="AB5" s="93"/>
      <c r="AC5" s="94"/>
      <c r="AD5" s="94">
        <f t="shared" si="1"/>
        <v>81</v>
      </c>
      <c r="AE5" s="95"/>
    </row>
    <row r="6" spans="1:31" x14ac:dyDescent="0.25">
      <c r="A6" s="90" t="s">
        <v>173</v>
      </c>
      <c r="B6" s="91" t="s">
        <v>174</v>
      </c>
      <c r="C6" s="91" t="s">
        <v>175</v>
      </c>
      <c r="D6" s="91" t="s">
        <v>179</v>
      </c>
      <c r="E6" s="91" t="s">
        <v>173</v>
      </c>
      <c r="F6" s="92">
        <v>10</v>
      </c>
      <c r="G6" s="92">
        <v>12</v>
      </c>
      <c r="H6" s="92">
        <v>15</v>
      </c>
      <c r="I6" s="92">
        <v>10</v>
      </c>
      <c r="J6" s="92">
        <v>12</v>
      </c>
      <c r="K6" s="92">
        <v>15</v>
      </c>
      <c r="L6" s="92">
        <v>10</v>
      </c>
      <c r="M6" s="92">
        <v>12</v>
      </c>
      <c r="N6" s="92">
        <v>15</v>
      </c>
      <c r="O6" s="92">
        <v>10</v>
      </c>
      <c r="P6" s="92">
        <v>12</v>
      </c>
      <c r="Q6" s="92">
        <v>15</v>
      </c>
      <c r="R6" s="92">
        <v>10</v>
      </c>
      <c r="S6" s="92">
        <v>12</v>
      </c>
      <c r="T6" s="92" t="s">
        <v>177</v>
      </c>
      <c r="U6" s="93">
        <f t="shared" si="0"/>
        <v>170</v>
      </c>
      <c r="V6" s="92">
        <v>40</v>
      </c>
      <c r="W6" s="92">
        <v>40</v>
      </c>
      <c r="X6" s="92" t="s">
        <v>177</v>
      </c>
      <c r="Y6" s="92" t="s">
        <v>177</v>
      </c>
      <c r="Z6" s="92" t="s">
        <v>177</v>
      </c>
      <c r="AA6" s="92" t="s">
        <v>177</v>
      </c>
      <c r="AB6" s="93">
        <f>V6+W6</f>
        <v>80</v>
      </c>
      <c r="AC6" s="94"/>
      <c r="AD6" s="94">
        <f t="shared" si="1"/>
        <v>250</v>
      </c>
      <c r="AE6" s="95"/>
    </row>
    <row r="8" spans="1:31" x14ac:dyDescent="0.25">
      <c r="E8" s="96" t="s">
        <v>180</v>
      </c>
    </row>
  </sheetData>
  <mergeCells count="7">
    <mergeCell ref="Y2:AA2"/>
    <mergeCell ref="F2:H2"/>
    <mergeCell ref="I2:K2"/>
    <mergeCell ref="L2:N2"/>
    <mergeCell ref="O2:Q2"/>
    <mergeCell ref="R2:T2"/>
    <mergeCell ref="V2:X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03012-1078-4FD2-8995-8A424A21669C}">
  <dimension ref="A1:K45"/>
  <sheetViews>
    <sheetView zoomScale="80" zoomScaleNormal="80" workbookViewId="0">
      <selection activeCell="C41" sqref="C41"/>
    </sheetView>
  </sheetViews>
  <sheetFormatPr defaultColWidth="8.85546875" defaultRowHeight="15" x14ac:dyDescent="0.25"/>
  <cols>
    <col min="1" max="1" width="15.140625" style="11" customWidth="1"/>
    <col min="2" max="2" width="42" style="11" customWidth="1"/>
    <col min="3" max="3" width="52.42578125" style="11" customWidth="1"/>
    <col min="4" max="4" width="23.28515625" style="11" customWidth="1"/>
    <col min="5" max="10" width="29.140625" style="11" customWidth="1"/>
    <col min="11" max="11" width="28" style="11" customWidth="1"/>
    <col min="12" max="16384" width="8.85546875" style="11"/>
  </cols>
  <sheetData>
    <row r="1" spans="1:11" ht="14.25" customHeight="1" x14ac:dyDescent="0.25">
      <c r="A1" s="178" t="s">
        <v>26</v>
      </c>
      <c r="B1" s="179"/>
      <c r="C1" s="40" t="s">
        <v>106</v>
      </c>
      <c r="D1" s="10"/>
      <c r="E1" s="9" t="s">
        <v>26</v>
      </c>
      <c r="F1" s="10"/>
      <c r="G1" s="10"/>
      <c r="H1" s="10"/>
      <c r="I1" s="10"/>
      <c r="J1" s="10"/>
      <c r="K1" s="10"/>
    </row>
    <row r="2" spans="1:11" ht="14.25" customHeight="1" x14ac:dyDescent="0.25">
      <c r="A2" s="178" t="s">
        <v>27</v>
      </c>
      <c r="B2" s="179"/>
      <c r="C2" s="40" t="s">
        <v>107</v>
      </c>
      <c r="D2" s="10"/>
      <c r="E2" s="9" t="s">
        <v>28</v>
      </c>
      <c r="F2" s="10"/>
      <c r="G2" s="10"/>
      <c r="H2" s="10"/>
      <c r="I2" s="10"/>
      <c r="J2" s="10"/>
      <c r="K2" s="10"/>
    </row>
    <row r="3" spans="1:11" ht="14.25" customHeight="1" x14ac:dyDescent="0.25">
      <c r="A3" s="178" t="s">
        <v>29</v>
      </c>
      <c r="B3" s="179"/>
      <c r="C3" s="9"/>
      <c r="D3" s="12"/>
      <c r="E3" s="9" t="s">
        <v>30</v>
      </c>
      <c r="F3" s="12"/>
      <c r="G3" s="12"/>
      <c r="H3" s="12"/>
      <c r="I3" s="12"/>
      <c r="J3" s="12"/>
      <c r="K3" s="12"/>
    </row>
    <row r="4" spans="1:11" ht="14.25" customHeight="1" x14ac:dyDescent="0.25">
      <c r="A4" s="9" t="s">
        <v>31</v>
      </c>
      <c r="B4" s="10"/>
      <c r="C4" s="9"/>
      <c r="D4" s="10"/>
      <c r="E4" s="9" t="s">
        <v>32</v>
      </c>
      <c r="F4" s="10"/>
      <c r="G4" s="10"/>
      <c r="H4" s="10"/>
      <c r="I4" s="10"/>
      <c r="J4" s="10"/>
      <c r="K4" s="10"/>
    </row>
    <row r="5" spans="1:11" ht="16.149999999999999" customHeight="1" x14ac:dyDescent="0.25">
      <c r="A5" s="13" t="s">
        <v>33</v>
      </c>
      <c r="B5" s="10"/>
      <c r="C5" s="9"/>
      <c r="D5" s="10"/>
      <c r="E5" s="13" t="s">
        <v>33</v>
      </c>
      <c r="F5" s="10"/>
      <c r="G5" s="10"/>
      <c r="H5" s="10"/>
      <c r="I5" s="10"/>
      <c r="J5" s="10"/>
      <c r="K5" s="10"/>
    </row>
    <row r="6" spans="1:11" ht="15" customHeight="1" x14ac:dyDescent="0.25">
      <c r="A6" s="180" t="s">
        <v>34</v>
      </c>
      <c r="B6" s="181"/>
      <c r="C6" s="12"/>
      <c r="D6" s="12"/>
      <c r="E6" s="12"/>
      <c r="F6" s="12"/>
      <c r="G6" s="12"/>
      <c r="H6" s="12"/>
      <c r="I6" s="12"/>
      <c r="J6" s="12"/>
      <c r="K6" s="12"/>
    </row>
    <row r="7" spans="1:11" ht="15" customHeight="1" x14ac:dyDescent="0.25">
      <c r="A7" s="180" t="s">
        <v>35</v>
      </c>
      <c r="B7" s="181"/>
      <c r="C7" s="10"/>
      <c r="D7" s="10"/>
      <c r="E7" s="10"/>
      <c r="F7" s="10"/>
      <c r="G7" s="10"/>
      <c r="H7" s="10"/>
      <c r="I7" s="10"/>
      <c r="J7" s="10"/>
      <c r="K7" s="10"/>
    </row>
    <row r="8" spans="1:11" ht="13.15" customHeight="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 ht="13.15" customHeight="1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</row>
    <row r="10" spans="1:11" ht="15" customHeight="1" x14ac:dyDescent="0.25">
      <c r="A10" s="176" t="s">
        <v>36</v>
      </c>
      <c r="B10" s="177"/>
      <c r="C10" s="15"/>
      <c r="D10" s="15"/>
      <c r="E10" s="15"/>
      <c r="F10" s="15"/>
      <c r="G10" s="16" t="s">
        <v>37</v>
      </c>
      <c r="H10" s="15"/>
      <c r="I10" s="15"/>
      <c r="J10" s="15"/>
      <c r="K10" s="15"/>
    </row>
    <row r="11" spans="1:11" ht="15" customHeight="1" x14ac:dyDescent="0.25">
      <c r="A11" s="17" t="s">
        <v>38</v>
      </c>
      <c r="B11" s="171" t="s">
        <v>230</v>
      </c>
      <c r="C11" s="18" t="s">
        <v>39</v>
      </c>
      <c r="D11" s="18" t="s">
        <v>40</v>
      </c>
      <c r="E11" s="18" t="s">
        <v>41</v>
      </c>
      <c r="F11" s="18" t="s">
        <v>42</v>
      </c>
      <c r="G11" s="19" t="s">
        <v>42</v>
      </c>
      <c r="H11" s="18" t="s">
        <v>43</v>
      </c>
    </row>
    <row r="12" spans="1:11" ht="15" customHeight="1" x14ac:dyDescent="0.25">
      <c r="A12" s="21" t="s">
        <v>44</v>
      </c>
      <c r="B12" s="21"/>
      <c r="C12" s="10"/>
      <c r="D12" s="18" t="s">
        <v>45</v>
      </c>
      <c r="E12" s="18" t="s">
        <v>46</v>
      </c>
      <c r="F12" s="18" t="s">
        <v>47</v>
      </c>
      <c r="G12" s="18" t="s">
        <v>48</v>
      </c>
      <c r="H12" s="10"/>
    </row>
    <row r="13" spans="1:11" ht="12" customHeight="1" x14ac:dyDescent="0.25">
      <c r="A13" s="10"/>
      <c r="B13" s="10"/>
      <c r="C13" s="10"/>
      <c r="D13" s="10"/>
      <c r="E13" s="10"/>
      <c r="F13" s="10"/>
      <c r="G13" s="10"/>
      <c r="H13" s="10"/>
    </row>
    <row r="14" spans="1:11" ht="15" customHeight="1" x14ac:dyDescent="0.2">
      <c r="A14" s="159">
        <v>1</v>
      </c>
      <c r="B14" s="170" t="s">
        <v>231</v>
      </c>
      <c r="C14" s="168">
        <v>24424</v>
      </c>
      <c r="D14" s="158" t="s">
        <v>227</v>
      </c>
      <c r="E14" s="166" t="s">
        <v>177</v>
      </c>
      <c r="F14" s="167">
        <v>43206</v>
      </c>
      <c r="G14" s="167">
        <v>43206</v>
      </c>
      <c r="H14" s="167">
        <v>43206</v>
      </c>
    </row>
    <row r="15" spans="1:11" ht="15" customHeight="1" x14ac:dyDescent="0.25">
      <c r="A15" s="22"/>
      <c r="B15" s="22"/>
      <c r="C15" s="23"/>
      <c r="D15" s="23"/>
      <c r="E15" s="14"/>
      <c r="F15" s="24"/>
      <c r="G15" s="25"/>
      <c r="H15" s="24"/>
    </row>
    <row r="16" spans="1:11" ht="15" customHeight="1" x14ac:dyDescent="0.25">
      <c r="A16" s="22"/>
      <c r="B16" s="22"/>
      <c r="C16" s="23"/>
      <c r="D16" s="23"/>
      <c r="E16" s="14"/>
      <c r="F16" s="24"/>
      <c r="G16" s="25"/>
      <c r="H16" s="24"/>
    </row>
    <row r="17" spans="1:11" ht="12" customHeight="1" x14ac:dyDescent="0.25">
      <c r="A17" s="14"/>
      <c r="B17" s="14"/>
      <c r="C17" s="14"/>
      <c r="D17" s="14"/>
      <c r="E17" s="14"/>
      <c r="F17" s="14"/>
      <c r="G17" s="14"/>
    </row>
    <row r="18" spans="1:11" ht="15" customHeight="1" x14ac:dyDescent="0.25">
      <c r="A18" s="176" t="s">
        <v>36</v>
      </c>
      <c r="B18" s="177"/>
      <c r="C18" s="15"/>
      <c r="D18" s="15"/>
      <c r="E18" s="15"/>
      <c r="F18" s="15"/>
      <c r="G18" s="16" t="s">
        <v>37</v>
      </c>
      <c r="H18" s="15"/>
      <c r="I18" s="15"/>
      <c r="J18" s="15"/>
      <c r="K18" s="15"/>
    </row>
    <row r="19" spans="1:11" ht="15" customHeight="1" x14ac:dyDescent="0.25">
      <c r="A19" s="26" t="s">
        <v>38</v>
      </c>
      <c r="B19" s="18" t="s">
        <v>49</v>
      </c>
      <c r="C19" s="18" t="s">
        <v>50</v>
      </c>
      <c r="D19" s="27" t="s">
        <v>51</v>
      </c>
      <c r="E19" s="19" t="s">
        <v>52</v>
      </c>
      <c r="F19" s="18" t="s">
        <v>53</v>
      </c>
      <c r="G19" s="18" t="s">
        <v>54</v>
      </c>
      <c r="H19" s="18" t="s">
        <v>55</v>
      </c>
      <c r="I19" s="18" t="s">
        <v>56</v>
      </c>
      <c r="J19" s="13" t="s">
        <v>57</v>
      </c>
      <c r="K19" s="18" t="s">
        <v>58</v>
      </c>
    </row>
    <row r="20" spans="1:11" ht="15" customHeight="1" x14ac:dyDescent="0.25">
      <c r="A20" s="21" t="s">
        <v>44</v>
      </c>
      <c r="B20" s="18" t="s">
        <v>59</v>
      </c>
      <c r="C20" s="10"/>
      <c r="D20" s="27" t="s">
        <v>60</v>
      </c>
      <c r="E20" s="28" t="s">
        <v>61</v>
      </c>
      <c r="F20" s="10"/>
      <c r="G20" s="10"/>
      <c r="H20" s="10"/>
      <c r="I20" s="10"/>
      <c r="J20" s="169" t="s">
        <v>229</v>
      </c>
      <c r="K20" s="18" t="s">
        <v>62</v>
      </c>
    </row>
    <row r="21" spans="1:11" ht="15" customHeight="1" x14ac:dyDescent="0.25">
      <c r="A21" s="10"/>
      <c r="B21" s="10"/>
      <c r="C21" s="10"/>
      <c r="D21" s="27" t="s">
        <v>63</v>
      </c>
      <c r="E21" s="10"/>
      <c r="F21" s="10"/>
      <c r="G21" s="10"/>
      <c r="H21" s="10"/>
      <c r="I21" s="10"/>
      <c r="J21" s="10"/>
      <c r="K21" s="10"/>
    </row>
    <row r="22" spans="1:11" ht="15" customHeight="1" x14ac:dyDescent="0.25">
      <c r="A22" s="22">
        <v>1</v>
      </c>
      <c r="B22" s="161" t="s">
        <v>174</v>
      </c>
      <c r="C22" s="160" t="s">
        <v>228</v>
      </c>
      <c r="D22" s="162">
        <v>18</v>
      </c>
      <c r="E22" s="163">
        <v>5</v>
      </c>
      <c r="F22" s="163">
        <v>3</v>
      </c>
      <c r="G22" s="164">
        <v>4</v>
      </c>
      <c r="H22" s="165">
        <v>943.2</v>
      </c>
      <c r="I22" s="165">
        <v>1021.8</v>
      </c>
      <c r="J22" s="163" t="s">
        <v>177</v>
      </c>
      <c r="K22" s="32" t="s">
        <v>177</v>
      </c>
    </row>
    <row r="23" spans="1:11" ht="15" customHeight="1" x14ac:dyDescent="0.25">
      <c r="A23" s="22"/>
      <c r="B23" s="23"/>
      <c r="C23" s="29"/>
      <c r="D23" s="30"/>
      <c r="E23" s="31"/>
      <c r="F23" s="32"/>
      <c r="G23" s="32"/>
      <c r="H23" s="30"/>
      <c r="I23" s="23"/>
      <c r="J23" s="23"/>
      <c r="K23" s="32"/>
    </row>
    <row r="24" spans="1:11" ht="15" customHeight="1" x14ac:dyDescent="0.25">
      <c r="A24" s="22"/>
      <c r="B24" s="23"/>
      <c r="C24" s="29"/>
      <c r="D24" s="30"/>
      <c r="E24" s="31"/>
      <c r="F24" s="32"/>
      <c r="G24" s="32"/>
      <c r="H24" s="30"/>
      <c r="I24" s="23"/>
      <c r="J24" s="23"/>
      <c r="K24" s="32"/>
    </row>
    <row r="25" spans="1:11" ht="13.15" customHeight="1" x14ac:dyDescent="0.2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</row>
    <row r="26" spans="1:11" ht="15" customHeight="1" x14ac:dyDescent="0.25">
      <c r="A26" s="176" t="s">
        <v>36</v>
      </c>
      <c r="B26" s="177"/>
      <c r="C26" s="15"/>
      <c r="D26" s="15"/>
      <c r="E26" s="15"/>
      <c r="F26" s="15"/>
      <c r="G26" s="15"/>
      <c r="H26" s="15"/>
      <c r="I26" s="15"/>
      <c r="J26" s="15"/>
      <c r="K26" s="15"/>
    </row>
    <row r="27" spans="1:11" ht="15" customHeight="1" x14ac:dyDescent="0.25">
      <c r="A27" s="17" t="s">
        <v>38</v>
      </c>
      <c r="B27" s="18" t="s">
        <v>64</v>
      </c>
      <c r="C27" s="33" t="s">
        <v>65</v>
      </c>
      <c r="D27" s="27" t="s">
        <v>66</v>
      </c>
      <c r="E27" s="27" t="s">
        <v>67</v>
      </c>
      <c r="F27" s="18" t="s">
        <v>68</v>
      </c>
      <c r="G27" s="18" t="s">
        <v>69</v>
      </c>
      <c r="H27" s="18" t="s">
        <v>70</v>
      </c>
      <c r="I27" s="18" t="s">
        <v>71</v>
      </c>
      <c r="J27" s="13" t="s">
        <v>72</v>
      </c>
      <c r="K27" s="18" t="s">
        <v>73</v>
      </c>
    </row>
    <row r="28" spans="1:11" ht="15" customHeight="1" x14ac:dyDescent="0.25">
      <c r="A28" s="21" t="s">
        <v>44</v>
      </c>
      <c r="B28" s="18" t="s">
        <v>74</v>
      </c>
      <c r="C28" s="34" t="s">
        <v>75</v>
      </c>
      <c r="D28" s="13" t="s">
        <v>76</v>
      </c>
      <c r="E28" s="21" t="s">
        <v>77</v>
      </c>
      <c r="F28" s="18" t="s">
        <v>78</v>
      </c>
      <c r="G28" s="18" t="s">
        <v>79</v>
      </c>
      <c r="H28" s="12"/>
      <c r="I28" s="12"/>
      <c r="J28" s="27" t="s">
        <v>80</v>
      </c>
      <c r="K28" s="18" t="s">
        <v>80</v>
      </c>
    </row>
    <row r="29" spans="1:11" ht="15" customHeight="1" x14ac:dyDescent="0.25">
      <c r="A29" s="10"/>
      <c r="B29" s="10"/>
      <c r="C29" s="10"/>
      <c r="D29" s="10"/>
      <c r="E29" s="18" t="s">
        <v>81</v>
      </c>
      <c r="F29" s="10"/>
      <c r="G29" s="18" t="s">
        <v>78</v>
      </c>
      <c r="H29" s="10"/>
      <c r="I29" s="10"/>
      <c r="J29" s="19" t="s">
        <v>82</v>
      </c>
      <c r="K29" s="18" t="s">
        <v>82</v>
      </c>
    </row>
    <row r="30" spans="1:11" ht="15" customHeight="1" x14ac:dyDescent="0.25">
      <c r="A30" s="22">
        <v>1</v>
      </c>
      <c r="B30" s="23" t="s">
        <v>177</v>
      </c>
      <c r="C30" s="23" t="s">
        <v>177</v>
      </c>
      <c r="D30" s="23" t="s">
        <v>177</v>
      </c>
      <c r="E30" s="23" t="s">
        <v>177</v>
      </c>
      <c r="F30" s="32" t="s">
        <v>177</v>
      </c>
      <c r="G30" s="32" t="s">
        <v>177</v>
      </c>
      <c r="H30" s="23" t="s">
        <v>177</v>
      </c>
      <c r="I30" s="23" t="s">
        <v>177</v>
      </c>
      <c r="J30" s="23" t="s">
        <v>177</v>
      </c>
      <c r="K30" s="23" t="s">
        <v>177</v>
      </c>
    </row>
    <row r="31" spans="1:11" ht="15" customHeight="1" x14ac:dyDescent="0.25">
      <c r="A31" s="22"/>
      <c r="B31" s="23"/>
      <c r="C31" s="23"/>
      <c r="D31" s="23"/>
      <c r="E31" s="23"/>
      <c r="F31" s="30"/>
      <c r="G31" s="32"/>
      <c r="H31" s="23"/>
      <c r="I31" s="23"/>
      <c r="J31" s="23"/>
      <c r="K31" s="23"/>
    </row>
    <row r="32" spans="1:11" ht="15" customHeight="1" x14ac:dyDescent="0.25">
      <c r="A32" s="22"/>
      <c r="B32" s="23"/>
      <c r="C32" s="23"/>
      <c r="D32" s="23"/>
      <c r="E32" s="23"/>
      <c r="F32" s="30"/>
      <c r="G32" s="32"/>
      <c r="H32" s="23"/>
      <c r="I32" s="23"/>
      <c r="J32" s="23"/>
      <c r="K32" s="23"/>
    </row>
    <row r="33" spans="1:11" ht="13.1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spans="1:11" ht="15" customHeight="1" x14ac:dyDescent="0.25">
      <c r="A34" s="176" t="s">
        <v>36</v>
      </c>
      <c r="B34" s="177"/>
      <c r="C34" s="15"/>
      <c r="D34" s="35" t="s">
        <v>37</v>
      </c>
      <c r="E34" s="15"/>
      <c r="F34" s="15"/>
      <c r="G34" s="15"/>
      <c r="H34" s="14"/>
      <c r="I34" s="14"/>
      <c r="J34" s="14"/>
      <c r="K34" s="14"/>
    </row>
    <row r="35" spans="1:11" ht="15" customHeight="1" x14ac:dyDescent="0.25">
      <c r="A35" s="17" t="s">
        <v>38</v>
      </c>
      <c r="B35" s="18" t="s">
        <v>83</v>
      </c>
      <c r="C35" s="36" t="s">
        <v>84</v>
      </c>
      <c r="D35" s="13" t="s">
        <v>85</v>
      </c>
      <c r="E35" s="182" t="s">
        <v>86</v>
      </c>
      <c r="F35" s="18" t="s">
        <v>87</v>
      </c>
      <c r="G35" s="18" t="s">
        <v>88</v>
      </c>
      <c r="H35" s="184" t="s">
        <v>89</v>
      </c>
      <c r="I35" s="185"/>
      <c r="J35" s="15"/>
      <c r="K35" s="37"/>
    </row>
    <row r="36" spans="1:11" ht="15" customHeight="1" x14ac:dyDescent="0.25">
      <c r="A36" s="21" t="s">
        <v>44</v>
      </c>
      <c r="B36" s="18" t="s">
        <v>90</v>
      </c>
      <c r="C36" s="18" t="s">
        <v>91</v>
      </c>
      <c r="D36" s="27" t="s">
        <v>92</v>
      </c>
      <c r="E36" s="183"/>
      <c r="F36" s="18" t="s">
        <v>93</v>
      </c>
      <c r="G36" s="18" t="s">
        <v>94</v>
      </c>
      <c r="H36" s="184" t="s">
        <v>95</v>
      </c>
      <c r="I36" s="186"/>
      <c r="J36" s="185"/>
      <c r="K36" s="15"/>
    </row>
    <row r="37" spans="1:11" ht="15" customHeight="1" x14ac:dyDescent="0.25">
      <c r="A37" s="10"/>
      <c r="B37" s="10"/>
      <c r="C37" s="10"/>
      <c r="D37" s="20" t="s">
        <v>81</v>
      </c>
      <c r="E37" s="27" t="s">
        <v>96</v>
      </c>
      <c r="F37" s="18" t="s">
        <v>97</v>
      </c>
      <c r="G37" s="10"/>
      <c r="H37" s="184" t="s">
        <v>98</v>
      </c>
      <c r="I37" s="186"/>
      <c r="J37" s="185"/>
      <c r="K37" s="15"/>
    </row>
    <row r="38" spans="1:11" ht="15" customHeight="1" x14ac:dyDescent="0.25">
      <c r="A38" s="22">
        <v>1</v>
      </c>
      <c r="B38" s="23" t="s">
        <v>177</v>
      </c>
      <c r="C38" s="23" t="s">
        <v>177</v>
      </c>
      <c r="D38" s="23" t="s">
        <v>177</v>
      </c>
      <c r="E38" s="23" t="s">
        <v>177</v>
      </c>
      <c r="F38" s="23" t="s">
        <v>177</v>
      </c>
      <c r="G38" s="23" t="s">
        <v>177</v>
      </c>
      <c r="H38" s="184" t="s">
        <v>99</v>
      </c>
      <c r="I38" s="186"/>
      <c r="J38" s="186"/>
      <c r="K38" s="185"/>
    </row>
    <row r="39" spans="1:11" ht="15" customHeight="1" x14ac:dyDescent="0.25">
      <c r="A39" s="22"/>
      <c r="B39" s="23"/>
      <c r="C39" s="23"/>
      <c r="D39" s="23"/>
      <c r="E39" s="23"/>
      <c r="F39" s="23"/>
      <c r="G39" s="23"/>
      <c r="H39" s="184" t="s">
        <v>100</v>
      </c>
      <c r="I39" s="186"/>
      <c r="J39" s="185"/>
      <c r="K39" s="38"/>
    </row>
    <row r="40" spans="1:11" ht="15" customHeight="1" x14ac:dyDescent="0.25">
      <c r="A40" s="22"/>
      <c r="B40" s="24"/>
      <c r="C40" s="23"/>
      <c r="D40" s="23"/>
      <c r="E40" s="23"/>
      <c r="F40" s="23"/>
      <c r="G40" s="23"/>
      <c r="H40" s="184" t="s">
        <v>101</v>
      </c>
      <c r="I40" s="186"/>
      <c r="J40" s="185"/>
      <c r="K40" s="15"/>
    </row>
    <row r="41" spans="1:11" ht="15" customHeight="1" x14ac:dyDescent="0.25">
      <c r="A41" s="22"/>
      <c r="B41" s="24"/>
      <c r="C41" s="23"/>
      <c r="D41" s="23"/>
      <c r="E41" s="23"/>
      <c r="F41" s="23"/>
      <c r="G41" s="23"/>
      <c r="H41" s="184" t="s">
        <v>102</v>
      </c>
      <c r="I41" s="186"/>
      <c r="J41" s="185"/>
      <c r="K41" s="15"/>
    </row>
    <row r="42" spans="1:11" ht="15" customHeight="1" x14ac:dyDescent="0.25">
      <c r="A42" s="22"/>
      <c r="B42" s="23"/>
      <c r="C42" s="23"/>
      <c r="D42" s="23"/>
      <c r="E42" s="23"/>
      <c r="F42" s="23"/>
      <c r="G42" s="23"/>
      <c r="H42" s="184" t="s">
        <v>103</v>
      </c>
      <c r="I42" s="186"/>
      <c r="J42" s="186"/>
      <c r="K42" s="185"/>
    </row>
    <row r="43" spans="1:11" ht="15" customHeight="1" x14ac:dyDescent="0.25">
      <c r="A43" s="22"/>
      <c r="B43" s="23"/>
      <c r="C43" s="23"/>
      <c r="D43" s="23"/>
      <c r="E43" s="23"/>
      <c r="F43" s="23"/>
      <c r="G43" s="23"/>
      <c r="H43" s="184" t="s">
        <v>104</v>
      </c>
      <c r="I43" s="186"/>
      <c r="J43" s="186"/>
      <c r="K43" s="185"/>
    </row>
    <row r="44" spans="1:11" ht="13.15" customHeight="1" x14ac:dyDescent="0.2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</row>
    <row r="45" spans="1:11" ht="14.25" customHeight="1" x14ac:dyDescent="0.25">
      <c r="A45" s="14"/>
      <c r="B45" s="14"/>
      <c r="C45" s="14"/>
      <c r="D45" s="14"/>
      <c r="E45" s="14"/>
      <c r="F45" s="14"/>
      <c r="G45" s="14"/>
      <c r="H45" s="187" t="s">
        <v>105</v>
      </c>
      <c r="I45" s="188"/>
      <c r="J45" s="188"/>
      <c r="K45" s="189"/>
    </row>
  </sheetData>
  <mergeCells count="20">
    <mergeCell ref="H43:K43"/>
    <mergeCell ref="H45:K45"/>
    <mergeCell ref="H37:J37"/>
    <mergeCell ref="H38:K38"/>
    <mergeCell ref="H39:J39"/>
    <mergeCell ref="H40:J40"/>
    <mergeCell ref="H41:J41"/>
    <mergeCell ref="H42:K42"/>
    <mergeCell ref="A18:B18"/>
    <mergeCell ref="A26:B26"/>
    <mergeCell ref="A34:B34"/>
    <mergeCell ref="E35:E36"/>
    <mergeCell ref="H35:I35"/>
    <mergeCell ref="H36:J36"/>
    <mergeCell ref="A10:B10"/>
    <mergeCell ref="A1:B1"/>
    <mergeCell ref="A2:B2"/>
    <mergeCell ref="A3:B3"/>
    <mergeCell ref="A6:B6"/>
    <mergeCell ref="A7:B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E33AC-7FEA-4163-987B-78DE1E09B4E4}">
  <sheetPr>
    <pageSetUpPr fitToPage="1"/>
  </sheetPr>
  <dimension ref="A1:G68"/>
  <sheetViews>
    <sheetView tabSelected="1" topLeftCell="A47" zoomScaleNormal="100" zoomScaleSheetLayoutView="90" workbookViewId="0">
      <selection activeCell="D73" sqref="D73"/>
    </sheetView>
  </sheetViews>
  <sheetFormatPr defaultRowHeight="15" x14ac:dyDescent="0.25"/>
  <cols>
    <col min="1" max="1" width="75.5703125" bestFit="1" customWidth="1"/>
    <col min="2" max="3" width="15.140625" customWidth="1"/>
    <col min="4" max="4" width="15.140625" style="113" customWidth="1"/>
    <col min="5" max="5" width="2.7109375" customWidth="1"/>
    <col min="6" max="6" width="18.28515625" bestFit="1" customWidth="1"/>
    <col min="7" max="7" width="2.7109375" customWidth="1"/>
  </cols>
  <sheetData>
    <row r="1" spans="1:7" ht="15.75" x14ac:dyDescent="0.25">
      <c r="A1" s="41" t="s">
        <v>109</v>
      </c>
      <c r="B1" s="42"/>
      <c r="C1" s="43"/>
      <c r="D1" s="97"/>
      <c r="E1" s="44"/>
      <c r="F1" s="44"/>
      <c r="G1" s="44"/>
    </row>
    <row r="2" spans="1:7" ht="18" x14ac:dyDescent="0.25">
      <c r="A2" s="45" t="s">
        <v>110</v>
      </c>
      <c r="B2" s="45"/>
      <c r="C2" s="45"/>
      <c r="D2" s="98"/>
      <c r="E2" s="46"/>
      <c r="F2" s="46"/>
      <c r="G2" s="46"/>
    </row>
    <row r="3" spans="1:7" ht="18" x14ac:dyDescent="0.25">
      <c r="A3" s="47"/>
      <c r="B3" s="47"/>
      <c r="C3" s="47"/>
      <c r="D3" s="98"/>
      <c r="E3" s="46"/>
      <c r="F3" s="46"/>
      <c r="G3" s="46"/>
    </row>
    <row r="4" spans="1:7" x14ac:dyDescent="0.25">
      <c r="A4" s="48" t="s">
        <v>111</v>
      </c>
      <c r="B4" s="190" t="s">
        <v>112</v>
      </c>
      <c r="C4" s="190"/>
      <c r="D4" s="99" t="s">
        <v>113</v>
      </c>
      <c r="E4" s="49"/>
      <c r="F4" s="50"/>
      <c r="G4" s="49"/>
    </row>
    <row r="5" spans="1:7" ht="26.25" x14ac:dyDescent="0.25">
      <c r="A5" s="51"/>
      <c r="B5" s="51"/>
      <c r="C5" s="51"/>
      <c r="D5" s="100"/>
      <c r="E5" s="52"/>
      <c r="F5" s="53" t="s">
        <v>114</v>
      </c>
      <c r="G5" s="52"/>
    </row>
    <row r="6" spans="1:7" x14ac:dyDescent="0.25">
      <c r="A6" s="48" t="s">
        <v>181</v>
      </c>
      <c r="B6" s="48"/>
      <c r="C6" s="54" t="s">
        <v>115</v>
      </c>
      <c r="D6" s="99" t="s">
        <v>116</v>
      </c>
      <c r="E6" s="52"/>
      <c r="F6" s="55"/>
      <c r="G6" s="52"/>
    </row>
    <row r="7" spans="1:7" x14ac:dyDescent="0.25">
      <c r="A7" s="101" t="s">
        <v>24</v>
      </c>
      <c r="B7" s="51"/>
      <c r="C7" s="51"/>
      <c r="D7" s="102"/>
      <c r="E7" s="52"/>
      <c r="F7" s="78"/>
      <c r="G7" s="52"/>
    </row>
    <row r="8" spans="1:7" x14ac:dyDescent="0.25">
      <c r="A8" s="2" t="s">
        <v>182</v>
      </c>
      <c r="B8" s="51"/>
      <c r="C8" s="57">
        <v>0</v>
      </c>
      <c r="D8" s="102">
        <v>300</v>
      </c>
      <c r="E8" s="52"/>
      <c r="F8" s="59">
        <f t="shared" ref="F8:F11" si="0">D8*C8</f>
        <v>0</v>
      </c>
      <c r="G8" s="52"/>
    </row>
    <row r="9" spans="1:7" x14ac:dyDescent="0.25">
      <c r="A9" s="2" t="s">
        <v>226</v>
      </c>
      <c r="B9" s="51"/>
      <c r="C9" s="57">
        <v>0</v>
      </c>
      <c r="D9" s="102">
        <v>150</v>
      </c>
      <c r="E9" s="52"/>
      <c r="F9" s="59">
        <f t="shared" si="0"/>
        <v>0</v>
      </c>
      <c r="G9" s="52"/>
    </row>
    <row r="10" spans="1:7" x14ac:dyDescent="0.25">
      <c r="A10" s="2" t="s">
        <v>129</v>
      </c>
      <c r="B10" s="2"/>
      <c r="C10" s="57">
        <v>0</v>
      </c>
      <c r="D10" s="102">
        <v>100</v>
      </c>
      <c r="E10" s="52"/>
      <c r="F10" s="59">
        <f t="shared" si="0"/>
        <v>0</v>
      </c>
      <c r="G10" s="52"/>
    </row>
    <row r="11" spans="1:7" x14ac:dyDescent="0.25">
      <c r="A11" s="2" t="s">
        <v>130</v>
      </c>
      <c r="B11" s="2"/>
      <c r="C11" s="57">
        <v>0</v>
      </c>
      <c r="D11" s="102">
        <v>50</v>
      </c>
      <c r="E11" s="52"/>
      <c r="F11" s="59">
        <f t="shared" si="0"/>
        <v>0</v>
      </c>
      <c r="G11" s="52"/>
    </row>
    <row r="12" spans="1:7" x14ac:dyDescent="0.25">
      <c r="A12" s="101" t="s">
        <v>18</v>
      </c>
      <c r="B12" s="51"/>
      <c r="C12" s="51"/>
      <c r="D12" s="102"/>
      <c r="E12" s="52"/>
      <c r="F12" s="78"/>
      <c r="G12" s="52"/>
    </row>
    <row r="13" spans="1:7" x14ac:dyDescent="0.25">
      <c r="A13" s="2" t="s">
        <v>25</v>
      </c>
      <c r="B13" s="51"/>
      <c r="C13" s="57">
        <v>0</v>
      </c>
      <c r="D13" s="102">
        <v>250</v>
      </c>
      <c r="E13" s="52"/>
      <c r="F13" s="59">
        <f t="shared" ref="F13:F14" si="1">D13*C13</f>
        <v>0</v>
      </c>
      <c r="G13" s="52"/>
    </row>
    <row r="14" spans="1:7" x14ac:dyDescent="0.25">
      <c r="A14" s="2" t="s">
        <v>8</v>
      </c>
      <c r="B14" s="51"/>
      <c r="C14" s="57">
        <v>0</v>
      </c>
      <c r="D14" s="102">
        <v>100</v>
      </c>
      <c r="E14" s="52"/>
      <c r="F14" s="59">
        <f t="shared" si="1"/>
        <v>0</v>
      </c>
      <c r="G14" s="52"/>
    </row>
    <row r="15" spans="1:7" x14ac:dyDescent="0.25">
      <c r="A15" s="101" t="s">
        <v>19</v>
      </c>
      <c r="B15" s="51"/>
      <c r="C15" s="51"/>
      <c r="D15" s="102"/>
      <c r="E15" s="52"/>
      <c r="F15" s="78"/>
      <c r="G15" s="52"/>
    </row>
    <row r="16" spans="1:7" x14ac:dyDescent="0.25">
      <c r="A16" s="2" t="s">
        <v>1</v>
      </c>
      <c r="B16" s="51"/>
      <c r="C16" s="57">
        <v>0</v>
      </c>
      <c r="D16" s="102">
        <v>100</v>
      </c>
      <c r="E16" s="52"/>
      <c r="F16" s="59">
        <f t="shared" ref="F16:F26" si="2">D16*C16</f>
        <v>0</v>
      </c>
      <c r="G16" s="52"/>
    </row>
    <row r="17" spans="1:7" x14ac:dyDescent="0.25">
      <c r="A17" s="2" t="s">
        <v>8</v>
      </c>
      <c r="B17" s="51"/>
      <c r="C17" s="57">
        <v>0</v>
      </c>
      <c r="D17" s="102">
        <v>25</v>
      </c>
      <c r="E17" s="52"/>
      <c r="F17" s="59">
        <f t="shared" si="2"/>
        <v>0</v>
      </c>
      <c r="G17" s="52"/>
    </row>
    <row r="18" spans="1:7" x14ac:dyDescent="0.25">
      <c r="A18" s="48" t="s">
        <v>21</v>
      </c>
      <c r="B18" s="48"/>
      <c r="C18" s="54" t="s">
        <v>115</v>
      </c>
      <c r="D18" s="99" t="s">
        <v>116</v>
      </c>
      <c r="E18" s="52"/>
      <c r="F18" s="55"/>
      <c r="G18" s="52"/>
    </row>
    <row r="19" spans="1:7" x14ac:dyDescent="0.25">
      <c r="A19" s="3" t="s">
        <v>2</v>
      </c>
      <c r="B19" s="51"/>
      <c r="C19" s="57">
        <v>0</v>
      </c>
      <c r="D19" s="102">
        <v>100</v>
      </c>
      <c r="E19" s="52"/>
      <c r="F19" s="59">
        <f t="shared" si="2"/>
        <v>0</v>
      </c>
      <c r="G19" s="52"/>
    </row>
    <row r="20" spans="1:7" x14ac:dyDescent="0.25">
      <c r="A20" s="3" t="s">
        <v>3</v>
      </c>
      <c r="B20" s="51"/>
      <c r="C20" s="57">
        <v>0</v>
      </c>
      <c r="D20" s="102">
        <v>50</v>
      </c>
      <c r="E20" s="52"/>
      <c r="F20" s="59">
        <f t="shared" si="2"/>
        <v>0</v>
      </c>
      <c r="G20" s="52"/>
    </row>
    <row r="21" spans="1:7" x14ac:dyDescent="0.25">
      <c r="A21" s="3" t="s">
        <v>183</v>
      </c>
      <c r="B21" s="51"/>
      <c r="C21" s="57">
        <v>0</v>
      </c>
      <c r="D21" s="102">
        <v>150</v>
      </c>
      <c r="E21" s="52"/>
      <c r="F21" s="59">
        <f t="shared" si="2"/>
        <v>0</v>
      </c>
      <c r="G21" s="52"/>
    </row>
    <row r="22" spans="1:7" x14ac:dyDescent="0.25">
      <c r="A22" s="3" t="s">
        <v>184</v>
      </c>
      <c r="B22" s="51"/>
      <c r="C22" s="57">
        <v>0</v>
      </c>
      <c r="D22" s="102">
        <v>200</v>
      </c>
      <c r="E22" s="52"/>
      <c r="F22" s="59">
        <f t="shared" si="2"/>
        <v>0</v>
      </c>
      <c r="G22" s="52"/>
    </row>
    <row r="23" spans="1:7" x14ac:dyDescent="0.25">
      <c r="A23" s="3" t="s">
        <v>185</v>
      </c>
      <c r="B23" s="51"/>
      <c r="C23" s="57">
        <v>0</v>
      </c>
      <c r="D23" s="102">
        <v>75</v>
      </c>
      <c r="E23" s="52"/>
      <c r="F23" s="59">
        <f t="shared" si="2"/>
        <v>0</v>
      </c>
      <c r="G23" s="52"/>
    </row>
    <row r="24" spans="1:7" x14ac:dyDescent="0.25">
      <c r="A24" s="3" t="s">
        <v>186</v>
      </c>
      <c r="B24" s="51"/>
      <c r="C24" s="57">
        <v>0</v>
      </c>
      <c r="D24" s="102">
        <v>100</v>
      </c>
      <c r="E24" s="52"/>
      <c r="F24" s="59">
        <f t="shared" si="2"/>
        <v>0</v>
      </c>
      <c r="G24" s="52"/>
    </row>
    <row r="25" spans="1:7" x14ac:dyDescent="0.25">
      <c r="A25" s="3" t="s">
        <v>187</v>
      </c>
      <c r="B25" s="51"/>
      <c r="C25" s="57">
        <v>0</v>
      </c>
      <c r="D25" s="102">
        <v>75</v>
      </c>
      <c r="E25" s="52"/>
      <c r="F25" s="59">
        <f t="shared" si="2"/>
        <v>0</v>
      </c>
      <c r="G25" s="52"/>
    </row>
    <row r="26" spans="1:7" x14ac:dyDescent="0.25">
      <c r="A26" s="103" t="s">
        <v>188</v>
      </c>
      <c r="B26" s="51"/>
      <c r="C26" s="57">
        <v>0</v>
      </c>
      <c r="D26" s="102">
        <v>100</v>
      </c>
      <c r="E26" s="52"/>
      <c r="F26" s="59">
        <f t="shared" si="2"/>
        <v>0</v>
      </c>
      <c r="G26" s="52"/>
    </row>
    <row r="27" spans="1:7" x14ac:dyDescent="0.25">
      <c r="A27" s="48" t="s">
        <v>12</v>
      </c>
      <c r="B27" s="48"/>
      <c r="C27" s="54" t="s">
        <v>115</v>
      </c>
      <c r="D27" s="99" t="s">
        <v>116</v>
      </c>
      <c r="E27" s="52"/>
      <c r="F27" s="55"/>
      <c r="G27" s="52"/>
    </row>
    <row r="28" spans="1:7" x14ac:dyDescent="0.25">
      <c r="A28" s="2" t="s">
        <v>189</v>
      </c>
      <c r="B28" s="56"/>
      <c r="C28" s="57">
        <v>0</v>
      </c>
      <c r="D28" s="102">
        <v>75</v>
      </c>
      <c r="E28" s="52"/>
      <c r="F28" s="59">
        <f t="shared" ref="F28:F32" si="3">D28*C28</f>
        <v>0</v>
      </c>
      <c r="G28" s="52"/>
    </row>
    <row r="29" spans="1:7" x14ac:dyDescent="0.25">
      <c r="A29" s="3" t="s">
        <v>190</v>
      </c>
      <c r="B29" s="56"/>
      <c r="C29" s="57">
        <v>0</v>
      </c>
      <c r="D29" s="102">
        <v>75</v>
      </c>
      <c r="E29" s="52"/>
      <c r="F29" s="59">
        <f t="shared" si="3"/>
        <v>0</v>
      </c>
      <c r="G29" s="52"/>
    </row>
    <row r="30" spans="1:7" x14ac:dyDescent="0.25">
      <c r="A30" s="3" t="s">
        <v>4</v>
      </c>
      <c r="B30" s="56"/>
      <c r="C30" s="57">
        <v>0</v>
      </c>
      <c r="D30" s="102">
        <v>75</v>
      </c>
      <c r="E30" s="52"/>
      <c r="F30" s="59">
        <f t="shared" si="3"/>
        <v>0</v>
      </c>
      <c r="G30" s="52"/>
    </row>
    <row r="31" spans="1:7" x14ac:dyDescent="0.25">
      <c r="A31" s="3" t="s">
        <v>5</v>
      </c>
      <c r="B31" s="56"/>
      <c r="C31" s="57">
        <v>0</v>
      </c>
      <c r="D31" s="102">
        <v>75</v>
      </c>
      <c r="E31" s="52"/>
      <c r="F31" s="59">
        <f t="shared" si="3"/>
        <v>0</v>
      </c>
      <c r="G31" s="52"/>
    </row>
    <row r="32" spans="1:7" x14ac:dyDescent="0.25">
      <c r="A32" s="3" t="s">
        <v>13</v>
      </c>
      <c r="B32" s="56"/>
      <c r="C32" s="57">
        <v>0</v>
      </c>
      <c r="D32" s="102">
        <v>75</v>
      </c>
      <c r="E32" s="52"/>
      <c r="F32" s="59">
        <f t="shared" si="3"/>
        <v>0</v>
      </c>
      <c r="G32" s="52"/>
    </row>
    <row r="33" spans="1:7" x14ac:dyDescent="0.25">
      <c r="A33" s="48" t="s">
        <v>22</v>
      </c>
      <c r="B33" s="48"/>
      <c r="C33" s="54" t="s">
        <v>115</v>
      </c>
      <c r="D33" s="99" t="s">
        <v>116</v>
      </c>
      <c r="E33" s="52"/>
      <c r="F33" s="55"/>
      <c r="G33" s="52"/>
    </row>
    <row r="34" spans="1:7" x14ac:dyDescent="0.25">
      <c r="A34" s="2" t="s">
        <v>14</v>
      </c>
      <c r="B34" s="56"/>
      <c r="C34" s="57">
        <v>0</v>
      </c>
      <c r="D34" s="102">
        <v>150</v>
      </c>
      <c r="E34" s="52"/>
      <c r="F34" s="59">
        <f t="shared" ref="F34:F40" si="4">D34*C34</f>
        <v>0</v>
      </c>
      <c r="G34" s="52"/>
    </row>
    <row r="35" spans="1:7" x14ac:dyDescent="0.25">
      <c r="A35" s="2" t="s">
        <v>15</v>
      </c>
      <c r="B35" s="56"/>
      <c r="C35" s="57">
        <v>0</v>
      </c>
      <c r="D35" s="102">
        <v>100</v>
      </c>
      <c r="E35" s="52"/>
      <c r="F35" s="59">
        <f t="shared" si="4"/>
        <v>0</v>
      </c>
      <c r="G35" s="52"/>
    </row>
    <row r="36" spans="1:7" x14ac:dyDescent="0.25">
      <c r="A36" s="3" t="s">
        <v>16</v>
      </c>
      <c r="B36" s="56"/>
      <c r="C36" s="57">
        <v>0</v>
      </c>
      <c r="D36" s="102">
        <v>70</v>
      </c>
      <c r="E36" s="52"/>
      <c r="F36" s="59">
        <f t="shared" si="4"/>
        <v>0</v>
      </c>
      <c r="G36" s="52"/>
    </row>
    <row r="37" spans="1:7" x14ac:dyDescent="0.25">
      <c r="A37" s="3" t="s">
        <v>17</v>
      </c>
      <c r="B37" s="56"/>
      <c r="C37" s="57">
        <v>0</v>
      </c>
      <c r="D37" s="102">
        <v>70</v>
      </c>
      <c r="E37" s="52"/>
      <c r="F37" s="59">
        <f t="shared" si="4"/>
        <v>0</v>
      </c>
      <c r="G37" s="52"/>
    </row>
    <row r="38" spans="1:7" x14ac:dyDescent="0.25">
      <c r="A38" s="3" t="s">
        <v>191</v>
      </c>
      <c r="B38" s="56"/>
      <c r="C38" s="57">
        <v>0</v>
      </c>
      <c r="D38" s="102">
        <v>150</v>
      </c>
      <c r="E38" s="52"/>
      <c r="F38" s="59">
        <f t="shared" si="4"/>
        <v>0</v>
      </c>
      <c r="G38" s="52"/>
    </row>
    <row r="39" spans="1:7" x14ac:dyDescent="0.25">
      <c r="A39" s="3" t="s">
        <v>7</v>
      </c>
      <c r="B39" s="56"/>
      <c r="C39" s="57">
        <v>0</v>
      </c>
      <c r="D39" s="102">
        <v>150</v>
      </c>
      <c r="E39" s="52"/>
      <c r="F39" s="59">
        <f t="shared" si="4"/>
        <v>0</v>
      </c>
      <c r="G39" s="52"/>
    </row>
    <row r="40" spans="1:7" x14ac:dyDescent="0.25">
      <c r="A40" s="3" t="s">
        <v>11</v>
      </c>
      <c r="B40" s="56"/>
      <c r="C40" s="57">
        <v>0</v>
      </c>
      <c r="D40" s="102">
        <v>200</v>
      </c>
      <c r="E40" s="52"/>
      <c r="F40" s="59">
        <f t="shared" si="4"/>
        <v>0</v>
      </c>
      <c r="G40" s="52"/>
    </row>
    <row r="41" spans="1:7" x14ac:dyDescent="0.25">
      <c r="A41" s="48" t="s">
        <v>20</v>
      </c>
      <c r="B41" s="48"/>
      <c r="C41" s="54" t="s">
        <v>117</v>
      </c>
      <c r="D41" s="99" t="s">
        <v>116</v>
      </c>
      <c r="E41" s="52"/>
      <c r="F41" s="60"/>
      <c r="G41" s="52"/>
    </row>
    <row r="42" spans="1:7" x14ac:dyDescent="0.25">
      <c r="A42" s="101" t="s">
        <v>118</v>
      </c>
      <c r="B42" s="56"/>
      <c r="C42" s="56"/>
      <c r="D42" s="104"/>
      <c r="E42" s="52"/>
      <c r="F42" s="58"/>
      <c r="G42" s="52"/>
    </row>
    <row r="43" spans="1:7" x14ac:dyDescent="0.25">
      <c r="A43" s="6" t="s">
        <v>6</v>
      </c>
      <c r="B43" s="56"/>
      <c r="C43" s="57">
        <v>0</v>
      </c>
      <c r="D43" s="102">
        <v>200</v>
      </c>
      <c r="E43" s="52"/>
      <c r="F43" s="59">
        <f>C43*D43</f>
        <v>0</v>
      </c>
      <c r="G43" s="52"/>
    </row>
    <row r="44" spans="1:7" ht="26.25" x14ac:dyDescent="0.25">
      <c r="A44" s="105" t="s">
        <v>192</v>
      </c>
      <c r="B44" s="56"/>
      <c r="C44" s="56"/>
      <c r="D44" s="104"/>
      <c r="E44" s="52"/>
      <c r="F44" s="58"/>
      <c r="G44" s="52"/>
    </row>
    <row r="45" spans="1:7" x14ac:dyDescent="0.25">
      <c r="A45" s="101" t="s">
        <v>121</v>
      </c>
      <c r="B45" s="56"/>
      <c r="C45" s="56"/>
      <c r="D45" s="104"/>
      <c r="E45" s="52"/>
      <c r="F45" s="58"/>
      <c r="G45" s="52"/>
    </row>
    <row r="46" spans="1:7" x14ac:dyDescent="0.25">
      <c r="A46" s="61" t="s">
        <v>193</v>
      </c>
      <c r="B46" s="56"/>
      <c r="C46" s="62"/>
      <c r="D46" s="102"/>
      <c r="E46" s="52"/>
      <c r="F46" s="58"/>
      <c r="G46" s="52"/>
    </row>
    <row r="47" spans="1:7" ht="24" x14ac:dyDescent="0.25">
      <c r="A47" s="63" t="s">
        <v>122</v>
      </c>
      <c r="B47" s="56"/>
      <c r="C47" s="62"/>
      <c r="D47" s="102"/>
      <c r="E47" s="52"/>
      <c r="F47" s="58"/>
      <c r="G47" s="52"/>
    </row>
    <row r="48" spans="1:7" x14ac:dyDescent="0.25">
      <c r="A48" s="61" t="s">
        <v>123</v>
      </c>
      <c r="B48" s="56"/>
      <c r="C48" s="57">
        <v>0</v>
      </c>
      <c r="D48" s="102">
        <v>350</v>
      </c>
      <c r="E48" s="52"/>
      <c r="F48" s="59">
        <f>C48*D48</f>
        <v>0</v>
      </c>
      <c r="G48" s="52"/>
    </row>
    <row r="49" spans="1:7" x14ac:dyDescent="0.25">
      <c r="A49" s="61" t="s">
        <v>119</v>
      </c>
      <c r="B49" s="56"/>
      <c r="C49" s="62"/>
      <c r="D49" s="102"/>
      <c r="E49" s="52"/>
      <c r="F49" s="58"/>
      <c r="G49" s="52"/>
    </row>
    <row r="50" spans="1:7" x14ac:dyDescent="0.25">
      <c r="A50" s="61" t="s">
        <v>120</v>
      </c>
      <c r="B50" s="56"/>
      <c r="C50" s="62"/>
      <c r="D50" s="102"/>
      <c r="E50" s="52"/>
      <c r="F50" s="58"/>
      <c r="G50" s="52"/>
    </row>
    <row r="51" spans="1:7" x14ac:dyDescent="0.25">
      <c r="A51" s="101" t="s">
        <v>124</v>
      </c>
      <c r="B51" s="56"/>
      <c r="C51" s="62"/>
      <c r="D51" s="102"/>
      <c r="E51" s="52"/>
      <c r="F51" s="58"/>
      <c r="G51" s="52"/>
    </row>
    <row r="52" spans="1:7" x14ac:dyDescent="0.25">
      <c r="A52" s="6" t="s">
        <v>125</v>
      </c>
      <c r="B52" s="56"/>
      <c r="C52" s="57">
        <v>0</v>
      </c>
      <c r="D52" s="102">
        <v>250</v>
      </c>
      <c r="E52" s="52"/>
      <c r="F52" s="59">
        <f>C52*D52</f>
        <v>0</v>
      </c>
      <c r="G52" s="52"/>
    </row>
    <row r="53" spans="1:7" x14ac:dyDescent="0.25">
      <c r="A53" s="6" t="s">
        <v>126</v>
      </c>
      <c r="B53" s="56"/>
      <c r="C53" s="62"/>
      <c r="D53" s="102"/>
      <c r="E53" s="52"/>
      <c r="F53" s="64"/>
      <c r="G53" s="52"/>
    </row>
    <row r="54" spans="1:7" x14ac:dyDescent="0.25">
      <c r="A54" s="6" t="s">
        <v>127</v>
      </c>
      <c r="B54" s="56"/>
      <c r="C54" s="57">
        <v>0</v>
      </c>
      <c r="D54" s="102">
        <v>250</v>
      </c>
      <c r="E54" s="52"/>
      <c r="F54" s="59">
        <f>C54*D54</f>
        <v>0</v>
      </c>
      <c r="G54" s="52"/>
    </row>
    <row r="55" spans="1:7" x14ac:dyDescent="0.25">
      <c r="A55" s="6" t="s">
        <v>126</v>
      </c>
      <c r="B55" s="56"/>
      <c r="C55" s="62"/>
      <c r="D55" s="102"/>
      <c r="E55" s="52"/>
      <c r="F55" s="64"/>
      <c r="G55" s="52"/>
    </row>
    <row r="56" spans="1:7" x14ac:dyDescent="0.25">
      <c r="A56" s="66"/>
      <c r="B56" s="67"/>
      <c r="C56" s="67"/>
      <c r="D56" s="106"/>
      <c r="E56" s="65"/>
      <c r="F56" s="68"/>
      <c r="G56" s="65"/>
    </row>
    <row r="57" spans="1:7" x14ac:dyDescent="0.25">
      <c r="A57" s="48" t="s">
        <v>131</v>
      </c>
      <c r="B57" s="48" t="s">
        <v>132</v>
      </c>
      <c r="C57" s="48" t="s">
        <v>133</v>
      </c>
      <c r="D57" s="99" t="s">
        <v>134</v>
      </c>
      <c r="E57" s="65"/>
      <c r="F57" s="69"/>
      <c r="G57" s="65"/>
    </row>
    <row r="58" spans="1:7" x14ac:dyDescent="0.25">
      <c r="A58" s="56" t="s">
        <v>135</v>
      </c>
      <c r="B58" s="70">
        <v>0</v>
      </c>
      <c r="C58" s="70">
        <v>0</v>
      </c>
      <c r="D58" s="107">
        <v>0</v>
      </c>
      <c r="E58" s="65"/>
      <c r="F58" s="69"/>
      <c r="G58" s="65"/>
    </row>
    <row r="59" spans="1:7" x14ac:dyDescent="0.25">
      <c r="A59" s="56" t="s">
        <v>136</v>
      </c>
      <c r="B59" s="70">
        <v>0</v>
      </c>
      <c r="C59" s="70">
        <v>0</v>
      </c>
      <c r="D59" s="107">
        <v>0</v>
      </c>
      <c r="E59" s="65"/>
      <c r="F59" s="69"/>
      <c r="G59" s="65"/>
    </row>
    <row r="60" spans="1:7" x14ac:dyDescent="0.25">
      <c r="A60" s="71" t="s">
        <v>137</v>
      </c>
      <c r="B60" s="72">
        <v>0</v>
      </c>
      <c r="C60" s="72">
        <v>0</v>
      </c>
      <c r="D60" s="108">
        <v>0</v>
      </c>
      <c r="E60" s="65"/>
      <c r="F60" s="68"/>
      <c r="G60" s="65"/>
    </row>
    <row r="61" spans="1:7" x14ac:dyDescent="0.25">
      <c r="A61" s="109"/>
      <c r="B61" s="56"/>
      <c r="C61" s="156" t="s">
        <v>194</v>
      </c>
      <c r="D61" s="157" t="s">
        <v>195</v>
      </c>
      <c r="E61" s="110"/>
      <c r="F61" s="68"/>
      <c r="G61" s="65"/>
    </row>
    <row r="62" spans="1:7" x14ac:dyDescent="0.25">
      <c r="A62" s="3" t="s">
        <v>196</v>
      </c>
      <c r="B62" s="56"/>
      <c r="C62" s="1">
        <v>125</v>
      </c>
      <c r="D62" s="70">
        <v>0</v>
      </c>
      <c r="E62" s="110"/>
      <c r="F62" s="59">
        <f>C62*D62</f>
        <v>0</v>
      </c>
      <c r="G62" s="65"/>
    </row>
    <row r="63" spans="1:7" x14ac:dyDescent="0.25">
      <c r="A63" s="3" t="s">
        <v>23</v>
      </c>
      <c r="B63" s="56"/>
      <c r="C63" s="1">
        <v>80</v>
      </c>
      <c r="D63" s="70">
        <v>0</v>
      </c>
      <c r="E63" s="110"/>
      <c r="F63" s="59">
        <f t="shared" ref="F63" si="5">C63*D63</f>
        <v>0</v>
      </c>
      <c r="G63" s="65"/>
    </row>
    <row r="64" spans="1:7" x14ac:dyDescent="0.25">
      <c r="A64" s="54" t="s">
        <v>138</v>
      </c>
      <c r="B64" s="50"/>
      <c r="C64" s="50"/>
      <c r="D64" s="111"/>
      <c r="E64" s="74"/>
      <c r="F64" s="75">
        <f>SUM(F27:F60)</f>
        <v>0</v>
      </c>
      <c r="G64" s="76"/>
    </row>
    <row r="65" spans="1:7" x14ac:dyDescent="0.25">
      <c r="A65" s="77"/>
      <c r="B65" s="77"/>
      <c r="C65" s="77"/>
      <c r="D65" s="112"/>
      <c r="E65" s="77"/>
      <c r="F65" s="77"/>
      <c r="G65" s="77"/>
    </row>
    <row r="66" spans="1:7" x14ac:dyDescent="0.25">
      <c r="A66" s="191" t="s">
        <v>139</v>
      </c>
      <c r="B66" s="191"/>
      <c r="C66" s="191"/>
      <c r="D66" s="191"/>
      <c r="E66" s="191"/>
      <c r="F66" s="191"/>
      <c r="G66" s="191"/>
    </row>
    <row r="67" spans="1:7" x14ac:dyDescent="0.25">
      <c r="A67" s="192" t="s">
        <v>197</v>
      </c>
      <c r="B67" s="192"/>
      <c r="C67" s="192"/>
      <c r="D67" s="192"/>
      <c r="E67" s="192"/>
      <c r="F67" s="192"/>
    </row>
    <row r="68" spans="1:7" x14ac:dyDescent="0.25">
      <c r="A68" s="192"/>
      <c r="B68" s="192"/>
      <c r="C68" s="192"/>
      <c r="D68" s="192"/>
      <c r="E68" s="192"/>
      <c r="F68" s="192"/>
    </row>
  </sheetData>
  <mergeCells count="3">
    <mergeCell ref="B4:C4"/>
    <mergeCell ref="A66:G66"/>
    <mergeCell ref="A67:F68"/>
  </mergeCells>
  <conditionalFormatting sqref="A66:B66">
    <cfRule type="cellIs" dxfId="1" priority="1" stopIfTrue="1" operator="equal">
      <formula>0</formula>
    </cfRule>
  </conditionalFormatting>
  <pageMargins left="0.7" right="0.7" top="0.75" bottom="0.75" header="0.3" footer="0.3"/>
  <pageSetup paperSize="9"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22743-9466-4E6C-9EF0-46CA292555E6}">
  <dimension ref="A1:F42"/>
  <sheetViews>
    <sheetView topLeftCell="A8" workbookViewId="0">
      <selection activeCell="C14" sqref="C14"/>
    </sheetView>
  </sheetViews>
  <sheetFormatPr defaultRowHeight="15" x14ac:dyDescent="0.25"/>
  <cols>
    <col min="1" max="1" width="83" bestFit="1" customWidth="1"/>
    <col min="2" max="2" width="16.28515625" customWidth="1"/>
    <col min="3" max="3" width="11.7109375" style="113" bestFit="1" customWidth="1"/>
    <col min="4" max="4" width="2.7109375" customWidth="1"/>
    <col min="5" max="5" width="22" customWidth="1"/>
    <col min="6" max="6" width="2.7109375" customWidth="1"/>
  </cols>
  <sheetData>
    <row r="1" spans="1:6" ht="15.75" x14ac:dyDescent="0.25">
      <c r="A1" s="41" t="s">
        <v>109</v>
      </c>
      <c r="B1" s="43"/>
      <c r="C1" s="97"/>
      <c r="D1" s="44"/>
      <c r="E1" s="44"/>
      <c r="F1" s="44"/>
    </row>
    <row r="2" spans="1:6" ht="18" x14ac:dyDescent="0.25">
      <c r="A2" s="45" t="s">
        <v>140</v>
      </c>
      <c r="B2" s="45"/>
      <c r="C2" s="98"/>
      <c r="D2" s="46"/>
      <c r="E2" s="46"/>
      <c r="F2" s="46"/>
    </row>
    <row r="3" spans="1:6" ht="18" x14ac:dyDescent="0.25">
      <c r="A3" s="47"/>
      <c r="B3" s="47"/>
      <c r="C3" s="98"/>
      <c r="D3" s="46"/>
      <c r="E3" s="46"/>
      <c r="F3" s="46"/>
    </row>
    <row r="4" spans="1:6" x14ac:dyDescent="0.25">
      <c r="A4" s="48" t="s">
        <v>111</v>
      </c>
      <c r="B4" s="48" t="s">
        <v>112</v>
      </c>
      <c r="C4" s="99" t="s">
        <v>113</v>
      </c>
      <c r="D4" s="49"/>
      <c r="E4" s="50"/>
      <c r="F4" s="49"/>
    </row>
    <row r="5" spans="1:6" ht="26.25" x14ac:dyDescent="0.25">
      <c r="A5" s="51"/>
      <c r="B5" s="51"/>
      <c r="C5" s="100"/>
      <c r="D5" s="52"/>
      <c r="E5" s="78" t="s">
        <v>114</v>
      </c>
      <c r="F5" s="52"/>
    </row>
    <row r="6" spans="1:6" x14ac:dyDescent="0.25">
      <c r="A6" s="48" t="s">
        <v>198</v>
      </c>
      <c r="B6" s="48" t="s">
        <v>128</v>
      </c>
      <c r="C6" s="99" t="s">
        <v>116</v>
      </c>
      <c r="D6" s="65"/>
      <c r="E6" s="79"/>
      <c r="F6" s="65"/>
    </row>
    <row r="7" spans="1:6" x14ac:dyDescent="0.25">
      <c r="A7" s="5" t="s">
        <v>199</v>
      </c>
      <c r="B7" s="67"/>
      <c r="C7" s="114"/>
      <c r="D7" s="65"/>
      <c r="E7" s="68"/>
      <c r="F7" s="65"/>
    </row>
    <row r="8" spans="1:6" x14ac:dyDescent="0.25">
      <c r="A8" s="5" t="s">
        <v>200</v>
      </c>
      <c r="B8" s="70">
        <v>0</v>
      </c>
      <c r="C8" s="102">
        <v>500</v>
      </c>
      <c r="D8" s="65"/>
      <c r="E8" s="59">
        <f>B8*C8</f>
        <v>0</v>
      </c>
      <c r="F8" s="65"/>
    </row>
    <row r="9" spans="1:6" x14ac:dyDescent="0.25">
      <c r="A9" s="101" t="s">
        <v>201</v>
      </c>
      <c r="B9" s="67"/>
      <c r="C9" s="114"/>
      <c r="D9" s="65"/>
      <c r="E9" s="68"/>
      <c r="F9" s="65"/>
    </row>
    <row r="10" spans="1:6" ht="25.5" x14ac:dyDescent="0.25">
      <c r="A10" s="115" t="s">
        <v>202</v>
      </c>
      <c r="B10" s="70">
        <v>0</v>
      </c>
      <c r="C10" s="102">
        <v>500</v>
      </c>
      <c r="D10" s="65"/>
      <c r="E10" s="59">
        <f>B10*C10</f>
        <v>0</v>
      </c>
      <c r="F10" s="65"/>
    </row>
    <row r="11" spans="1:6" x14ac:dyDescent="0.25">
      <c r="A11" s="4" t="s">
        <v>203</v>
      </c>
      <c r="B11" s="70">
        <v>0</v>
      </c>
      <c r="C11" s="102">
        <v>150</v>
      </c>
      <c r="D11" s="65"/>
      <c r="E11" s="59">
        <f>B11*C11</f>
        <v>0</v>
      </c>
      <c r="F11" s="65"/>
    </row>
    <row r="12" spans="1:6" x14ac:dyDescent="0.25">
      <c r="A12" s="5" t="s">
        <v>204</v>
      </c>
      <c r="B12" s="70">
        <v>0</v>
      </c>
      <c r="C12" s="102">
        <v>150</v>
      </c>
      <c r="D12" s="65"/>
      <c r="E12" s="59">
        <f>B12*C12</f>
        <v>0</v>
      </c>
      <c r="F12" s="65"/>
    </row>
    <row r="13" spans="1:6" x14ac:dyDescent="0.25">
      <c r="A13" s="101" t="s">
        <v>141</v>
      </c>
      <c r="B13" s="67"/>
      <c r="C13" s="106"/>
      <c r="D13" s="52"/>
      <c r="E13" s="68"/>
      <c r="F13" s="52"/>
    </row>
    <row r="14" spans="1:6" x14ac:dyDescent="0.25">
      <c r="A14" s="115" t="s">
        <v>225</v>
      </c>
      <c r="B14" s="70">
        <v>0</v>
      </c>
      <c r="C14" s="102">
        <v>150</v>
      </c>
      <c r="D14" s="65"/>
      <c r="E14" s="59">
        <f>B14*C14</f>
        <v>0</v>
      </c>
      <c r="F14" s="52"/>
    </row>
    <row r="15" spans="1:6" x14ac:dyDescent="0.25">
      <c r="A15" s="101" t="s">
        <v>205</v>
      </c>
      <c r="B15" s="71"/>
      <c r="C15" s="71"/>
      <c r="D15" s="52"/>
      <c r="E15" s="71"/>
      <c r="F15" s="52"/>
    </row>
    <row r="16" spans="1:6" x14ac:dyDescent="0.25">
      <c r="A16" s="4" t="s">
        <v>206</v>
      </c>
      <c r="B16" s="70">
        <v>0</v>
      </c>
      <c r="C16" s="102">
        <v>100</v>
      </c>
      <c r="D16" s="52"/>
      <c r="E16" s="59">
        <f>B16*C16</f>
        <v>0</v>
      </c>
      <c r="F16" s="52"/>
    </row>
    <row r="17" spans="1:6" x14ac:dyDescent="0.25">
      <c r="A17" s="4" t="s">
        <v>207</v>
      </c>
      <c r="B17" s="70">
        <v>0</v>
      </c>
      <c r="C17" s="102">
        <v>100</v>
      </c>
      <c r="D17" s="52"/>
      <c r="E17" s="68"/>
      <c r="F17" s="52"/>
    </row>
    <row r="18" spans="1:6" x14ac:dyDescent="0.25">
      <c r="A18" s="101" t="s">
        <v>142</v>
      </c>
      <c r="B18" s="71"/>
      <c r="C18" s="71"/>
      <c r="D18" s="52"/>
      <c r="E18" s="71"/>
      <c r="F18" s="52"/>
    </row>
    <row r="19" spans="1:6" x14ac:dyDescent="0.25">
      <c r="A19" s="5" t="s">
        <v>223</v>
      </c>
      <c r="B19" s="70">
        <v>0</v>
      </c>
      <c r="C19" s="102">
        <v>100</v>
      </c>
      <c r="D19" s="52"/>
      <c r="E19" s="59">
        <f t="shared" ref="E19:E20" si="0">B19*C19</f>
        <v>0</v>
      </c>
      <c r="F19" s="52"/>
    </row>
    <row r="20" spans="1:6" x14ac:dyDescent="0.25">
      <c r="A20" s="5" t="s">
        <v>208</v>
      </c>
      <c r="B20" s="70">
        <v>0</v>
      </c>
      <c r="C20" s="102">
        <v>100</v>
      </c>
      <c r="D20" s="52"/>
      <c r="E20" s="59">
        <f t="shared" si="0"/>
        <v>0</v>
      </c>
      <c r="F20" s="52"/>
    </row>
    <row r="21" spans="1:6" x14ac:dyDescent="0.25">
      <c r="A21" s="101" t="s">
        <v>143</v>
      </c>
      <c r="B21" s="70">
        <v>0</v>
      </c>
      <c r="C21" s="102">
        <v>150</v>
      </c>
      <c r="D21" s="52"/>
      <c r="E21" s="59">
        <f>B21*C21</f>
        <v>0</v>
      </c>
      <c r="F21" s="52"/>
    </row>
    <row r="22" spans="1:6" x14ac:dyDescent="0.25">
      <c r="A22" s="4" t="s">
        <v>209</v>
      </c>
      <c r="D22" s="52"/>
      <c r="F22" s="52"/>
    </row>
    <row r="23" spans="1:6" x14ac:dyDescent="0.25">
      <c r="A23" s="101" t="s">
        <v>144</v>
      </c>
      <c r="B23" s="70">
        <v>0</v>
      </c>
      <c r="C23" s="102">
        <v>200</v>
      </c>
      <c r="D23" s="52"/>
      <c r="E23" s="59">
        <f>B23*C23</f>
        <v>0</v>
      </c>
      <c r="F23" s="52"/>
    </row>
    <row r="24" spans="1:6" x14ac:dyDescent="0.25">
      <c r="A24" s="4" t="s">
        <v>145</v>
      </c>
      <c r="B24" s="71"/>
      <c r="C24" s="71"/>
      <c r="D24" s="52"/>
      <c r="E24" s="68"/>
      <c r="F24" s="52"/>
    </row>
    <row r="25" spans="1:6" x14ac:dyDescent="0.25">
      <c r="A25" s="101" t="s">
        <v>146</v>
      </c>
      <c r="B25" s="71"/>
      <c r="C25" s="106"/>
      <c r="D25" s="52"/>
      <c r="E25" s="68"/>
      <c r="F25" s="52"/>
    </row>
    <row r="26" spans="1:6" x14ac:dyDescent="0.25">
      <c r="A26" s="115" t="s">
        <v>147</v>
      </c>
      <c r="B26" s="70">
        <v>0</v>
      </c>
      <c r="C26" s="102">
        <v>50</v>
      </c>
      <c r="D26" s="52"/>
      <c r="E26" s="59">
        <f>B26*C26</f>
        <v>0</v>
      </c>
      <c r="F26" s="52"/>
    </row>
    <row r="27" spans="1:6" x14ac:dyDescent="0.25">
      <c r="A27" s="115" t="s">
        <v>148</v>
      </c>
      <c r="B27" s="70">
        <v>0</v>
      </c>
      <c r="C27" s="102">
        <v>50</v>
      </c>
      <c r="D27" s="52"/>
      <c r="E27" s="59">
        <f>B27*C27</f>
        <v>0</v>
      </c>
      <c r="F27" s="52"/>
    </row>
    <row r="28" spans="1:6" x14ac:dyDescent="0.25">
      <c r="A28" s="101" t="s">
        <v>149</v>
      </c>
      <c r="B28" s="67"/>
      <c r="C28" s="106"/>
      <c r="D28" s="52"/>
      <c r="E28" s="68"/>
      <c r="F28" s="52"/>
    </row>
    <row r="29" spans="1:6" x14ac:dyDescent="0.25">
      <c r="A29" s="115" t="s">
        <v>150</v>
      </c>
      <c r="B29" s="70">
        <v>0</v>
      </c>
      <c r="C29" s="102">
        <v>1</v>
      </c>
      <c r="D29" s="52"/>
      <c r="E29" s="59">
        <f>B29*C29</f>
        <v>0</v>
      </c>
      <c r="F29" s="52"/>
    </row>
    <row r="30" spans="1:6" x14ac:dyDescent="0.25">
      <c r="A30" s="115" t="s">
        <v>151</v>
      </c>
      <c r="B30" s="70">
        <v>0</v>
      </c>
      <c r="C30" s="102">
        <v>25</v>
      </c>
      <c r="D30" s="52"/>
      <c r="E30" s="59">
        <f>B30*C30</f>
        <v>0</v>
      </c>
      <c r="F30" s="52"/>
    </row>
    <row r="31" spans="1:6" x14ac:dyDescent="0.25">
      <c r="A31" s="115" t="s">
        <v>152</v>
      </c>
      <c r="B31" s="70">
        <v>0</v>
      </c>
      <c r="C31" s="102">
        <v>100</v>
      </c>
      <c r="D31" s="52"/>
      <c r="E31" s="59">
        <f>B31*C31</f>
        <v>0</v>
      </c>
      <c r="F31" s="52"/>
    </row>
    <row r="32" spans="1:6" x14ac:dyDescent="0.25">
      <c r="A32" s="115" t="s">
        <v>153</v>
      </c>
      <c r="B32" s="70">
        <v>0</v>
      </c>
      <c r="C32" s="102">
        <v>1</v>
      </c>
      <c r="D32" s="52"/>
      <c r="E32" s="59">
        <f>B32*C32</f>
        <v>0</v>
      </c>
      <c r="F32" s="52"/>
    </row>
    <row r="33" spans="1:6" x14ac:dyDescent="0.25">
      <c r="A33" s="115" t="s">
        <v>154</v>
      </c>
      <c r="B33" s="70">
        <v>0</v>
      </c>
      <c r="C33" s="102">
        <v>200</v>
      </c>
      <c r="D33" s="52"/>
      <c r="E33" s="59">
        <f>B33*C33</f>
        <v>0</v>
      </c>
      <c r="F33" s="52"/>
    </row>
    <row r="34" spans="1:6" x14ac:dyDescent="0.25">
      <c r="A34" s="101" t="s">
        <v>210</v>
      </c>
      <c r="B34" s="67" t="s">
        <v>194</v>
      </c>
      <c r="C34" s="106" t="s">
        <v>195</v>
      </c>
      <c r="D34" s="52"/>
      <c r="E34" s="68"/>
      <c r="F34" s="52"/>
    </row>
    <row r="35" spans="1:6" x14ac:dyDescent="0.25">
      <c r="A35" s="3" t="s">
        <v>211</v>
      </c>
      <c r="B35" s="58">
        <v>250</v>
      </c>
      <c r="C35" s="70">
        <v>0</v>
      </c>
      <c r="D35" s="52"/>
      <c r="E35" s="59">
        <f>B35*C35</f>
        <v>0</v>
      </c>
      <c r="F35" s="52"/>
    </row>
    <row r="36" spans="1:6" x14ac:dyDescent="0.25">
      <c r="A36" s="3" t="s">
        <v>23</v>
      </c>
      <c r="B36" s="58">
        <v>80</v>
      </c>
      <c r="C36" s="70">
        <v>0</v>
      </c>
      <c r="D36" s="52"/>
      <c r="E36" s="59">
        <f t="shared" ref="E36" si="1">B36*C36</f>
        <v>0</v>
      </c>
      <c r="F36" s="52"/>
    </row>
    <row r="37" spans="1:6" x14ac:dyDescent="0.25">
      <c r="A37" s="67"/>
      <c r="B37" s="67"/>
      <c r="C37" s="106"/>
      <c r="D37" s="52"/>
      <c r="E37" s="68"/>
      <c r="F37" s="52"/>
    </row>
    <row r="38" spans="1:6" x14ac:dyDescent="0.25">
      <c r="A38" s="73" t="s">
        <v>138</v>
      </c>
      <c r="B38" s="80"/>
      <c r="C38" s="116"/>
      <c r="D38" s="81"/>
      <c r="E38" s="75">
        <f>SUM(E6:E37)</f>
        <v>0</v>
      </c>
      <c r="F38" s="76"/>
    </row>
    <row r="39" spans="1:6" x14ac:dyDescent="0.25">
      <c r="A39" s="77"/>
      <c r="B39" s="77"/>
      <c r="C39" s="112"/>
      <c r="D39" s="77"/>
      <c r="E39" s="77"/>
      <c r="F39" s="77"/>
    </row>
    <row r="40" spans="1:6" ht="27" customHeight="1" x14ac:dyDescent="0.25">
      <c r="A40" s="193" t="s">
        <v>139</v>
      </c>
      <c r="B40" s="193"/>
      <c r="C40" s="193"/>
      <c r="D40" s="193"/>
      <c r="E40" s="193"/>
      <c r="F40" s="193"/>
    </row>
    <row r="41" spans="1:6" x14ac:dyDescent="0.25">
      <c r="A41" s="192" t="s">
        <v>197</v>
      </c>
    </row>
    <row r="42" spans="1:6" x14ac:dyDescent="0.25">
      <c r="A42" s="192"/>
    </row>
  </sheetData>
  <mergeCells count="2">
    <mergeCell ref="A40:F40"/>
    <mergeCell ref="A41:A42"/>
  </mergeCells>
  <conditionalFormatting sqref="A40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27"/>
  <sheetViews>
    <sheetView zoomScaleNormal="100" workbookViewId="0">
      <selection activeCell="A4" sqref="A4"/>
    </sheetView>
  </sheetViews>
  <sheetFormatPr defaultRowHeight="15" x14ac:dyDescent="0.25"/>
  <cols>
    <col min="1" max="3" width="18.5703125" style="7" customWidth="1"/>
    <col min="4" max="4" width="19.7109375" style="7" customWidth="1"/>
    <col min="5" max="5" width="10.28515625" style="7" customWidth="1"/>
  </cols>
  <sheetData>
    <row r="1" spans="1:6" ht="15.75" thickBot="1" x14ac:dyDescent="0.3">
      <c r="A1" s="197" t="s">
        <v>108</v>
      </c>
      <c r="B1" s="198"/>
      <c r="C1" s="198"/>
      <c r="D1" s="199"/>
      <c r="E1"/>
    </row>
    <row r="2" spans="1:6" ht="15" customHeight="1" x14ac:dyDescent="0.25">
      <c r="A2" s="200" t="s">
        <v>212</v>
      </c>
      <c r="B2" s="201"/>
      <c r="C2" s="202"/>
      <c r="D2" s="117"/>
      <c r="E2"/>
    </row>
    <row r="3" spans="1:6" x14ac:dyDescent="0.25">
      <c r="A3" s="39" t="s">
        <v>213</v>
      </c>
      <c r="B3" s="8" t="s">
        <v>198</v>
      </c>
      <c r="C3" s="118"/>
      <c r="D3" s="119" t="s">
        <v>10</v>
      </c>
      <c r="E3"/>
    </row>
    <row r="4" spans="1:6" s="124" customFormat="1" x14ac:dyDescent="0.25">
      <c r="A4" s="120">
        <f>banqueting!F64</f>
        <v>0</v>
      </c>
      <c r="B4" s="121">
        <f>evenementen!E38</f>
        <v>0</v>
      </c>
      <c r="C4" s="155"/>
      <c r="D4" s="122">
        <f>SUM(A4:C4)</f>
        <v>0</v>
      </c>
      <c r="E4" s="123"/>
      <c r="F4"/>
    </row>
    <row r="5" spans="1:6" ht="8.4499999999999993" customHeight="1" thickBot="1" x14ac:dyDescent="0.3">
      <c r="A5" s="125"/>
      <c r="B5" s="126"/>
      <c r="C5" s="126"/>
      <c r="D5" s="127"/>
      <c r="E5" s="128"/>
    </row>
    <row r="6" spans="1:6" ht="15.75" thickBot="1" x14ac:dyDescent="0.3">
      <c r="A6" s="129" t="s">
        <v>214</v>
      </c>
      <c r="B6" s="130"/>
      <c r="C6" s="131"/>
      <c r="D6" s="132">
        <f>D4</f>
        <v>0</v>
      </c>
      <c r="E6" s="128"/>
    </row>
    <row r="7" spans="1:6" ht="15.75" thickBot="1" x14ac:dyDescent="0.3">
      <c r="A7" s="125"/>
      <c r="B7" s="126"/>
      <c r="C7" s="126"/>
      <c r="D7" s="127"/>
      <c r="E7" s="128"/>
    </row>
    <row r="8" spans="1:6" ht="15.75" thickBot="1" x14ac:dyDescent="0.3">
      <c r="A8" s="200" t="s">
        <v>215</v>
      </c>
      <c r="B8" s="201"/>
      <c r="C8" s="202"/>
      <c r="D8" s="133"/>
      <c r="E8" s="128"/>
    </row>
    <row r="9" spans="1:6" x14ac:dyDescent="0.25">
      <c r="A9" s="134" t="s">
        <v>216</v>
      </c>
      <c r="B9" s="135"/>
      <c r="C9" s="135"/>
      <c r="D9" s="136"/>
    </row>
    <row r="10" spans="1:6" x14ac:dyDescent="0.25">
      <c r="A10" s="194"/>
      <c r="B10" s="195"/>
      <c r="C10" s="70">
        <v>0</v>
      </c>
      <c r="D10" s="137">
        <f>SUM(C10)</f>
        <v>0</v>
      </c>
    </row>
    <row r="11" spans="1:6" x14ac:dyDescent="0.25">
      <c r="A11" s="194"/>
      <c r="B11" s="195"/>
      <c r="C11" s="70">
        <v>0</v>
      </c>
      <c r="D11" s="137">
        <f>SUM(C11)</f>
        <v>0</v>
      </c>
    </row>
    <row r="12" spans="1:6" ht="15.75" thickBot="1" x14ac:dyDescent="0.3">
      <c r="A12" s="194"/>
      <c r="B12" s="195"/>
      <c r="C12" s="70">
        <v>0</v>
      </c>
      <c r="D12" s="138">
        <f>SUM(C12)</f>
        <v>0</v>
      </c>
    </row>
    <row r="13" spans="1:6" ht="15.75" thickBot="1" x14ac:dyDescent="0.3">
      <c r="A13" s="139" t="s">
        <v>217</v>
      </c>
      <c r="B13" s="140"/>
      <c r="C13" s="141"/>
      <c r="D13" s="142">
        <f>SUM(D10:D12)</f>
        <v>0</v>
      </c>
    </row>
    <row r="14" spans="1:6" ht="16.149999999999999" customHeight="1" thickBot="1" x14ac:dyDescent="0.3">
      <c r="A14" s="143"/>
      <c r="B14" s="144"/>
      <c r="C14" s="144"/>
      <c r="D14" s="145"/>
      <c r="E14" s="128"/>
    </row>
    <row r="15" spans="1:6" ht="34.5" customHeight="1" x14ac:dyDescent="0.25">
      <c r="A15" s="146"/>
      <c r="B15" s="196"/>
      <c r="C15" s="196"/>
      <c r="D15" s="147">
        <f>D6+D13</f>
        <v>0</v>
      </c>
      <c r="E15" s="128"/>
    </row>
    <row r="16" spans="1:6" ht="23.25" customHeight="1" thickBot="1" x14ac:dyDescent="0.3">
      <c r="A16" s="205"/>
      <c r="B16" s="206"/>
      <c r="C16" s="206"/>
      <c r="D16" s="207"/>
      <c r="E16" s="128"/>
    </row>
    <row r="17" spans="1:4" x14ac:dyDescent="0.25">
      <c r="A17" s="208" t="s">
        <v>218</v>
      </c>
      <c r="B17" s="209"/>
      <c r="C17" s="209"/>
      <c r="D17" s="148"/>
    </row>
    <row r="18" spans="1:4" x14ac:dyDescent="0.25">
      <c r="A18" s="149" t="s">
        <v>219</v>
      </c>
      <c r="B18" s="194"/>
      <c r="C18" s="195"/>
      <c r="D18" s="195"/>
    </row>
    <row r="19" spans="1:4" x14ac:dyDescent="0.25">
      <c r="A19" s="149" t="s">
        <v>220</v>
      </c>
      <c r="B19" s="194"/>
      <c r="C19" s="195"/>
      <c r="D19" s="195"/>
    </row>
    <row r="20" spans="1:4" x14ac:dyDescent="0.25">
      <c r="A20" s="150" t="s">
        <v>221</v>
      </c>
      <c r="B20" s="210"/>
      <c r="C20" s="211"/>
      <c r="D20" s="211"/>
    </row>
    <row r="21" spans="1:4" x14ac:dyDescent="0.25">
      <c r="A21" s="150"/>
      <c r="B21" s="212"/>
      <c r="C21" s="213"/>
      <c r="D21" s="213"/>
    </row>
    <row r="22" spans="1:4" x14ac:dyDescent="0.25">
      <c r="A22" s="150"/>
      <c r="B22" s="212"/>
      <c r="C22" s="213"/>
      <c r="D22" s="213"/>
    </row>
    <row r="23" spans="1:4" x14ac:dyDescent="0.25">
      <c r="A23" s="150"/>
      <c r="B23" s="212"/>
      <c r="C23" s="213"/>
      <c r="D23" s="213"/>
    </row>
    <row r="24" spans="1:4" x14ac:dyDescent="0.25">
      <c r="A24" s="150"/>
      <c r="B24" s="214"/>
      <c r="C24" s="215"/>
      <c r="D24" s="215"/>
    </row>
    <row r="25" spans="1:4" x14ac:dyDescent="0.25">
      <c r="A25" s="150" t="s">
        <v>222</v>
      </c>
      <c r="B25" s="203"/>
      <c r="C25" s="203"/>
      <c r="D25" s="204"/>
    </row>
    <row r="26" spans="1:4" ht="15.75" thickBot="1" x14ac:dyDescent="0.3">
      <c r="A26" s="151"/>
      <c r="B26" s="152"/>
      <c r="C26" s="152"/>
      <c r="D26" s="153"/>
    </row>
    <row r="27" spans="1:4" x14ac:dyDescent="0.25">
      <c r="A27" s="154"/>
    </row>
  </sheetData>
  <mergeCells count="13">
    <mergeCell ref="B25:D25"/>
    <mergeCell ref="A16:D16"/>
    <mergeCell ref="A17:C17"/>
    <mergeCell ref="B18:D18"/>
    <mergeCell ref="B19:D19"/>
    <mergeCell ref="B20:D24"/>
    <mergeCell ref="A12:B12"/>
    <mergeCell ref="B15:C15"/>
    <mergeCell ref="A1:D1"/>
    <mergeCell ref="A2:C2"/>
    <mergeCell ref="A8:C8"/>
    <mergeCell ref="A10:B10"/>
    <mergeCell ref="A11:B11"/>
  </mergeCells>
  <pageMargins left="0.7" right="0.7" top="0.75" bottom="0.75" header="0.3" footer="0.3"/>
  <pageSetup paperSize="9" scale="5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EF3EC-3B49-45B9-8855-62042005F2B7}">
  <dimension ref="A1:B33"/>
  <sheetViews>
    <sheetView workbookViewId="0">
      <selection activeCell="O37" sqref="O37"/>
    </sheetView>
  </sheetViews>
  <sheetFormatPr defaultRowHeight="15" x14ac:dyDescent="0.25"/>
  <sheetData>
    <row r="1" spans="1:2" x14ac:dyDescent="0.25">
      <c r="A1" s="124" t="s">
        <v>232</v>
      </c>
    </row>
    <row r="2" spans="1:2" x14ac:dyDescent="0.25">
      <c r="A2" s="124" t="s">
        <v>233</v>
      </c>
    </row>
    <row r="3" spans="1:2" x14ac:dyDescent="0.25">
      <c r="A3" s="124" t="s">
        <v>234</v>
      </c>
    </row>
    <row r="4" spans="1:2" x14ac:dyDescent="0.25">
      <c r="A4" s="124"/>
    </row>
    <row r="5" spans="1:2" x14ac:dyDescent="0.25">
      <c r="A5" s="172" t="s">
        <v>235</v>
      </c>
    </row>
    <row r="6" spans="1:2" x14ac:dyDescent="0.25">
      <c r="A6" s="172" t="s">
        <v>236</v>
      </c>
    </row>
    <row r="7" spans="1:2" x14ac:dyDescent="0.25">
      <c r="A7" s="124" t="s">
        <v>237</v>
      </c>
    </row>
    <row r="8" spans="1:2" x14ac:dyDescent="0.25">
      <c r="B8" s="124" t="s">
        <v>238</v>
      </c>
    </row>
    <row r="9" spans="1:2" x14ac:dyDescent="0.25">
      <c r="B9" s="124" t="s">
        <v>239</v>
      </c>
    </row>
    <row r="10" spans="1:2" x14ac:dyDescent="0.25">
      <c r="B10" s="124" t="s">
        <v>240</v>
      </c>
    </row>
    <row r="11" spans="1:2" x14ac:dyDescent="0.25">
      <c r="B11" s="124" t="s">
        <v>241</v>
      </c>
    </row>
    <row r="12" spans="1:2" x14ac:dyDescent="0.25">
      <c r="B12" s="124" t="s">
        <v>242</v>
      </c>
    </row>
    <row r="13" spans="1:2" x14ac:dyDescent="0.25">
      <c r="B13" s="124" t="s">
        <v>243</v>
      </c>
    </row>
    <row r="14" spans="1:2" x14ac:dyDescent="0.25">
      <c r="B14" s="124" t="s">
        <v>244</v>
      </c>
    </row>
    <row r="15" spans="1:2" x14ac:dyDescent="0.25">
      <c r="B15" s="124" t="s">
        <v>245</v>
      </c>
    </row>
    <row r="16" spans="1:2" x14ac:dyDescent="0.25">
      <c r="B16" s="124" t="s">
        <v>246</v>
      </c>
    </row>
    <row r="17" spans="1:2" x14ac:dyDescent="0.25">
      <c r="B17" s="124" t="s">
        <v>247</v>
      </c>
    </row>
    <row r="18" spans="1:2" x14ac:dyDescent="0.25">
      <c r="A18" s="173"/>
    </row>
    <row r="19" spans="1:2" x14ac:dyDescent="0.25">
      <c r="A19" s="172" t="s">
        <v>248</v>
      </c>
    </row>
    <row r="20" spans="1:2" x14ac:dyDescent="0.25">
      <c r="A20" s="124" t="s">
        <v>237</v>
      </c>
    </row>
    <row r="21" spans="1:2" x14ac:dyDescent="0.25">
      <c r="B21" s="124" t="s">
        <v>238</v>
      </c>
    </row>
    <row r="22" spans="1:2" x14ac:dyDescent="0.25">
      <c r="B22" s="124" t="s">
        <v>239</v>
      </c>
    </row>
    <row r="23" spans="1:2" x14ac:dyDescent="0.25">
      <c r="B23" s="124" t="s">
        <v>249</v>
      </c>
    </row>
    <row r="24" spans="1:2" x14ac:dyDescent="0.25">
      <c r="B24" s="124" t="s">
        <v>241</v>
      </c>
    </row>
    <row r="25" spans="1:2" x14ac:dyDescent="0.25">
      <c r="B25" s="124" t="s">
        <v>250</v>
      </c>
    </row>
    <row r="26" spans="1:2" x14ac:dyDescent="0.25">
      <c r="B26" s="124" t="s">
        <v>243</v>
      </c>
    </row>
    <row r="27" spans="1:2" x14ac:dyDescent="0.25">
      <c r="B27" s="124" t="s">
        <v>251</v>
      </c>
    </row>
    <row r="28" spans="1:2" x14ac:dyDescent="0.25">
      <c r="B28" s="124" t="s">
        <v>245</v>
      </c>
    </row>
    <row r="29" spans="1:2" x14ac:dyDescent="0.25">
      <c r="B29" s="124" t="s">
        <v>252</v>
      </c>
    </row>
    <row r="30" spans="1:2" x14ac:dyDescent="0.25">
      <c r="B30" s="124" t="s">
        <v>247</v>
      </c>
    </row>
    <row r="31" spans="1:2" x14ac:dyDescent="0.25">
      <c r="A31" s="124"/>
    </row>
    <row r="32" spans="1:2" x14ac:dyDescent="0.25">
      <c r="A32" s="124" t="s">
        <v>253</v>
      </c>
    </row>
    <row r="33" spans="1:1" x14ac:dyDescent="0.25">
      <c r="A33" s="173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d807127-6dfe-4777-9fc9-8a2ccfc388c3">
      <Terms xmlns="http://schemas.microsoft.com/office/infopath/2007/PartnerControls"/>
    </lcf76f155ced4ddcb4097134ff3c332f>
    <TaxCatchAll xmlns="46c995e6-7f53-48aa-a5ad-a9d38912b46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5022422477C44CA0516C7EF458BDC6" ma:contentTypeVersion="17" ma:contentTypeDescription="Een nieuw document maken." ma:contentTypeScope="" ma:versionID="ca2383e70f9810f7295f5b871cb0766a">
  <xsd:schema xmlns:xsd="http://www.w3.org/2001/XMLSchema" xmlns:xs="http://www.w3.org/2001/XMLSchema" xmlns:p="http://schemas.microsoft.com/office/2006/metadata/properties" xmlns:ns2="46c995e6-7f53-48aa-a5ad-a9d38912b46a" xmlns:ns3="5d807127-6dfe-4777-9fc9-8a2ccfc388c3" targetNamespace="http://schemas.microsoft.com/office/2006/metadata/properties" ma:root="true" ma:fieldsID="11adb72c2a64998f922e7fcc2f8c8b61" ns2:_="" ns3:_="">
    <xsd:import namespace="46c995e6-7f53-48aa-a5ad-a9d38912b46a"/>
    <xsd:import namespace="5d807127-6dfe-4777-9fc9-8a2ccfc388c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995e6-7f53-48aa-a5ad-a9d38912b46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86c822f-eec8-42d4-8054-049d3dc82beb}" ma:internalName="TaxCatchAll" ma:showField="CatchAllData" ma:web="46c995e6-7f53-48aa-a5ad-a9d38912b4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07127-6dfe-4777-9fc9-8a2ccfc388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62568fe7-1f97-42b2-b87e-bec22f3baa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3CDB23-FF93-43DD-9C8D-DF2E34204270}">
  <ds:schemaRefs>
    <ds:schemaRef ds:uri="http://schemas.microsoft.com/office/2006/metadata/properties"/>
    <ds:schemaRef ds:uri="http://schemas.microsoft.com/office/infopath/2007/PartnerControls"/>
    <ds:schemaRef ds:uri="5d807127-6dfe-4777-9fc9-8a2ccfc388c3"/>
    <ds:schemaRef ds:uri="46c995e6-7f53-48aa-a5ad-a9d38912b46a"/>
  </ds:schemaRefs>
</ds:datastoreItem>
</file>

<file path=customXml/itemProps2.xml><?xml version="1.0" encoding="utf-8"?>
<ds:datastoreItem xmlns:ds="http://schemas.openxmlformats.org/officeDocument/2006/customXml" ds:itemID="{45DCF2C8-4DC7-4FE9-A251-2E1CCCE7C5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8F98FE-FC3E-4993-8B10-7A21FA8581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c995e6-7f53-48aa-a5ad-a9d38912b46a"/>
    <ds:schemaRef ds:uri="5d807127-6dfe-4777-9fc9-8a2ccfc388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aantal</vt:lpstr>
      <vt:lpstr>medewerkers</vt:lpstr>
      <vt:lpstr>banqueting</vt:lpstr>
      <vt:lpstr>evenementen</vt:lpstr>
      <vt:lpstr>totaaloverzicht</vt:lpstr>
      <vt:lpstr>advies hoeveelheden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</dc:creator>
  <cp:lastModifiedBy>Sander Groenevelt | Inkada Inkoop &amp; Advies</cp:lastModifiedBy>
  <cp:lastPrinted>2019-01-22T13:35:07Z</cp:lastPrinted>
  <dcterms:created xsi:type="dcterms:W3CDTF">2017-01-13T15:03:41Z</dcterms:created>
  <dcterms:modified xsi:type="dcterms:W3CDTF">2023-10-19T13:10:26Z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0x010100F05022422477C44CA0516C7EF458BDC6</vt:lpwstr>
  </property>
  <property fmtid="{D5CDD505-2E9C-101B-9397-08002B2CF9AE}" pid="3" name="MediaServiceImageTags">
    <vt:lpwstr/>
  </property>
</Properties>
</file>