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Bevestigingsmaterialen BGLT\EA Bevestigingsmaterialen en gereedschappen 2022\_8 Offerteaanvraag\"/>
    </mc:Choice>
  </mc:AlternateContent>
  <bookViews>
    <workbookView xWindow="-120" yWindow="-120" windowWidth="15480" windowHeight="8850" activeTab="1"/>
  </bookViews>
  <sheets>
    <sheet name="Kortingspercentages" sheetId="4" r:id="rId1"/>
    <sheet name="Vergelijkingsprijs" sheetId="1" r:id="rId2"/>
  </sheets>
  <definedNames>
    <definedName name="_xlnm.Print_Area" localSheetId="0">Kortingspercentages!$A$1:$D$35</definedName>
    <definedName name="_xlnm.Print_Area" localSheetId="1">Vergelijkingsprijs!$A$1:$J$176</definedName>
  </definedNames>
  <calcPr calcId="162913"/>
</workbook>
</file>

<file path=xl/calcChain.xml><?xml version="1.0" encoding="utf-8"?>
<calcChain xmlns="http://schemas.openxmlformats.org/spreadsheetml/2006/main">
  <c r="E180" i="1" l="1"/>
  <c r="E183" i="1"/>
  <c r="A1" i="1" l="1"/>
  <c r="H7" i="1" l="1"/>
  <c r="H8" i="1"/>
  <c r="H9" i="1"/>
  <c r="H10" i="1"/>
  <c r="I10" i="1" s="1"/>
  <c r="H11" i="1"/>
  <c r="I11" i="1" s="1"/>
  <c r="H12" i="1"/>
  <c r="I12" i="1" s="1"/>
  <c r="H13" i="1"/>
  <c r="I13" i="1" s="1"/>
  <c r="H14" i="1"/>
  <c r="H15" i="1"/>
  <c r="H16" i="1"/>
  <c r="I16" i="1" s="1"/>
  <c r="H17" i="1"/>
  <c r="H18" i="1"/>
  <c r="H19" i="1"/>
  <c r="H20" i="1"/>
  <c r="H21" i="1"/>
  <c r="I21" i="1" s="1"/>
  <c r="H22" i="1"/>
  <c r="H23" i="1"/>
  <c r="I23" i="1" s="1"/>
  <c r="H24" i="1"/>
  <c r="H25" i="1"/>
  <c r="H26" i="1"/>
  <c r="H27" i="1"/>
  <c r="I27" i="1" s="1"/>
  <c r="H28" i="1"/>
  <c r="I28" i="1" s="1"/>
  <c r="H29" i="1"/>
  <c r="I29" i="1" s="1"/>
  <c r="H30" i="1"/>
  <c r="H31" i="1"/>
  <c r="H32" i="1"/>
  <c r="I32" i="1" s="1"/>
  <c r="H33" i="1"/>
  <c r="H34" i="1"/>
  <c r="H35" i="1"/>
  <c r="I35" i="1" s="1"/>
  <c r="H36" i="1"/>
  <c r="H37" i="1"/>
  <c r="I37" i="1" s="1"/>
  <c r="H38" i="1"/>
  <c r="H39" i="1"/>
  <c r="I39" i="1" s="1"/>
  <c r="H40" i="1"/>
  <c r="I40" i="1" s="1"/>
  <c r="H41" i="1"/>
  <c r="H42" i="1"/>
  <c r="I42" i="1" s="1"/>
  <c r="H43" i="1"/>
  <c r="I43" i="1" s="1"/>
  <c r="H44" i="1"/>
  <c r="I44" i="1" s="1"/>
  <c r="H45" i="1"/>
  <c r="H46" i="1"/>
  <c r="H47" i="1"/>
  <c r="I47" i="1" s="1"/>
  <c r="H48" i="1"/>
  <c r="I48" i="1" s="1"/>
  <c r="H49" i="1"/>
  <c r="H50" i="1"/>
  <c r="I50" i="1" s="1"/>
  <c r="H51" i="1"/>
  <c r="I51" i="1" s="1"/>
  <c r="H52" i="1"/>
  <c r="I52" i="1" s="1"/>
  <c r="H53" i="1"/>
  <c r="I53" i="1" s="1"/>
  <c r="H54" i="1"/>
  <c r="H55" i="1"/>
  <c r="I55" i="1" s="1"/>
  <c r="H56" i="1"/>
  <c r="H57" i="1"/>
  <c r="H58" i="1"/>
  <c r="H59" i="1"/>
  <c r="I59" i="1" s="1"/>
  <c r="H60" i="1"/>
  <c r="I60" i="1" s="1"/>
  <c r="H61" i="1"/>
  <c r="I61" i="1" s="1"/>
  <c r="H62" i="1"/>
  <c r="H63" i="1"/>
  <c r="I63" i="1" s="1"/>
  <c r="H64" i="1"/>
  <c r="H65" i="1"/>
  <c r="H66" i="1"/>
  <c r="I66" i="1" s="1"/>
  <c r="H67" i="1"/>
  <c r="I67" i="1" s="1"/>
  <c r="H68" i="1"/>
  <c r="H69" i="1"/>
  <c r="H70" i="1"/>
  <c r="I70" i="1" s="1"/>
  <c r="H71" i="1"/>
  <c r="I71" i="1" s="1"/>
  <c r="H72" i="1"/>
  <c r="I72" i="1" s="1"/>
  <c r="H73" i="1"/>
  <c r="H74" i="1"/>
  <c r="I74" i="1" s="1"/>
  <c r="H75" i="1"/>
  <c r="I75" i="1" s="1"/>
  <c r="H76" i="1"/>
  <c r="I76" i="1" s="1"/>
  <c r="H77" i="1"/>
  <c r="I77" i="1" s="1"/>
  <c r="H78" i="1"/>
  <c r="H79" i="1"/>
  <c r="I79" i="1" s="1"/>
  <c r="H80" i="1"/>
  <c r="I80" i="1" s="1"/>
  <c r="H81" i="1"/>
  <c r="H82" i="1"/>
  <c r="I82" i="1" s="1"/>
  <c r="H83" i="1"/>
  <c r="I83" i="1" s="1"/>
  <c r="H84" i="1"/>
  <c r="I84" i="1" s="1"/>
  <c r="H85" i="1"/>
  <c r="I85" i="1" s="1"/>
  <c r="H86" i="1"/>
  <c r="H87" i="1"/>
  <c r="I87" i="1" s="1"/>
  <c r="H88" i="1"/>
  <c r="I88" i="1" s="1"/>
  <c r="H89" i="1"/>
  <c r="H90" i="1"/>
  <c r="H91" i="1"/>
  <c r="I91" i="1" s="1"/>
  <c r="H92" i="1"/>
  <c r="I92" i="1" s="1"/>
  <c r="H93" i="1"/>
  <c r="I93" i="1" s="1"/>
  <c r="H94" i="1"/>
  <c r="H95" i="1"/>
  <c r="I95" i="1" s="1"/>
  <c r="H96" i="1"/>
  <c r="I96" i="1" s="1"/>
  <c r="H97" i="1"/>
  <c r="H98" i="1"/>
  <c r="I98" i="1" s="1"/>
  <c r="H99" i="1"/>
  <c r="I99" i="1" s="1"/>
  <c r="H100" i="1"/>
  <c r="I100" i="1" s="1"/>
  <c r="H101" i="1"/>
  <c r="H102" i="1"/>
  <c r="H103" i="1"/>
  <c r="I103" i="1" s="1"/>
  <c r="H104" i="1"/>
  <c r="I104" i="1" s="1"/>
  <c r="H105" i="1"/>
  <c r="H106" i="1"/>
  <c r="H107" i="1"/>
  <c r="I107" i="1" s="1"/>
  <c r="H108" i="1"/>
  <c r="I108" i="1" s="1"/>
  <c r="H109" i="1"/>
  <c r="I109" i="1" s="1"/>
  <c r="H110" i="1"/>
  <c r="H111" i="1"/>
  <c r="H112" i="1"/>
  <c r="I112" i="1" s="1"/>
  <c r="H113" i="1"/>
  <c r="H114" i="1"/>
  <c r="H115" i="1"/>
  <c r="I115" i="1" s="1"/>
  <c r="H116" i="1"/>
  <c r="H117" i="1"/>
  <c r="I117" i="1" s="1"/>
  <c r="H118" i="1"/>
  <c r="H119" i="1"/>
  <c r="I119" i="1" s="1"/>
  <c r="H120" i="1"/>
  <c r="I120" i="1" s="1"/>
  <c r="H121" i="1"/>
  <c r="H122" i="1"/>
  <c r="H123" i="1"/>
  <c r="I123" i="1" s="1"/>
  <c r="H124" i="1"/>
  <c r="I124" i="1" s="1"/>
  <c r="H125" i="1"/>
  <c r="I125" i="1" s="1"/>
  <c r="H126" i="1"/>
  <c r="H127" i="1"/>
  <c r="I127" i="1" s="1"/>
  <c r="H128" i="1"/>
  <c r="I128" i="1" s="1"/>
  <c r="H129" i="1"/>
  <c r="H130" i="1"/>
  <c r="H131" i="1"/>
  <c r="I131" i="1" s="1"/>
  <c r="H132" i="1"/>
  <c r="I132" i="1" s="1"/>
  <c r="H133" i="1"/>
  <c r="H134" i="1"/>
  <c r="H135" i="1"/>
  <c r="H136" i="1"/>
  <c r="H137" i="1"/>
  <c r="H138" i="1"/>
  <c r="H139" i="1"/>
  <c r="I139" i="1" s="1"/>
  <c r="H140" i="1"/>
  <c r="I140" i="1" s="1"/>
  <c r="H141" i="1"/>
  <c r="I141" i="1" s="1"/>
  <c r="H142" i="1"/>
  <c r="H143" i="1"/>
  <c r="I143" i="1" s="1"/>
  <c r="H144" i="1"/>
  <c r="H145" i="1"/>
  <c r="H146" i="1"/>
  <c r="I146" i="1" s="1"/>
  <c r="H147" i="1"/>
  <c r="I147" i="1" s="1"/>
  <c r="H148" i="1"/>
  <c r="H149" i="1"/>
  <c r="H150" i="1"/>
  <c r="I150" i="1" s="1"/>
  <c r="H151" i="1"/>
  <c r="I151" i="1" s="1"/>
  <c r="H152" i="1"/>
  <c r="I152" i="1" s="1"/>
  <c r="H153" i="1"/>
  <c r="H154" i="1"/>
  <c r="I154" i="1" s="1"/>
  <c r="H155" i="1"/>
  <c r="I155" i="1" s="1"/>
  <c r="H156" i="1"/>
  <c r="I156" i="1" s="1"/>
  <c r="H157" i="1"/>
  <c r="I157" i="1" s="1"/>
  <c r="H158" i="1"/>
  <c r="I158" i="1" s="1"/>
  <c r="H159" i="1"/>
  <c r="I159" i="1" s="1"/>
  <c r="H160" i="1"/>
  <c r="H161" i="1"/>
  <c r="H162" i="1"/>
  <c r="I162" i="1" s="1"/>
  <c r="H163" i="1"/>
  <c r="I163" i="1" s="1"/>
  <c r="H164" i="1"/>
  <c r="H165" i="1"/>
  <c r="H166" i="1"/>
  <c r="I166" i="1" s="1"/>
  <c r="H167" i="1"/>
  <c r="I167" i="1" s="1"/>
  <c r="H168" i="1"/>
  <c r="I168" i="1" s="1"/>
  <c r="H169" i="1"/>
  <c r="H170" i="1"/>
  <c r="I170" i="1" s="1"/>
  <c r="H171" i="1"/>
  <c r="I171" i="1" s="1"/>
  <c r="H172" i="1"/>
  <c r="I172" i="1" s="1"/>
  <c r="H173" i="1"/>
  <c r="I173" i="1" s="1"/>
  <c r="H174" i="1"/>
  <c r="I174" i="1" s="1"/>
  <c r="H175" i="1"/>
  <c r="I175" i="1" s="1"/>
  <c r="H5" i="1"/>
  <c r="H6" i="1"/>
  <c r="I144" i="1"/>
  <c r="I145" i="1"/>
  <c r="I148" i="1"/>
  <c r="I149" i="1"/>
  <c r="I153" i="1"/>
  <c r="I160" i="1"/>
  <c r="I161" i="1"/>
  <c r="I164" i="1"/>
  <c r="I165" i="1"/>
  <c r="I169" i="1"/>
  <c r="I135" i="1"/>
  <c r="I136" i="1"/>
  <c r="I137" i="1"/>
  <c r="I138" i="1"/>
  <c r="I142" i="1"/>
  <c r="I134" i="1"/>
  <c r="I129" i="1"/>
  <c r="I130" i="1"/>
  <c r="I133" i="1"/>
  <c r="I126" i="1"/>
  <c r="I122" i="1"/>
  <c r="I121" i="1"/>
  <c r="I118" i="1"/>
  <c r="I116" i="1"/>
  <c r="I114" i="1"/>
  <c r="I113" i="1"/>
  <c r="I110" i="1"/>
  <c r="I111" i="1"/>
  <c r="I106" i="1"/>
  <c r="I105" i="1"/>
  <c r="I102" i="1"/>
  <c r="I101" i="1"/>
  <c r="I97" i="1"/>
  <c r="I94" i="1"/>
  <c r="I90" i="1"/>
  <c r="I89" i="1"/>
  <c r="I78" i="1"/>
  <c r="I81" i="1"/>
  <c r="I86" i="1"/>
  <c r="I64" i="1"/>
  <c r="I65" i="1"/>
  <c r="I68" i="1"/>
  <c r="I69" i="1"/>
  <c r="I73" i="1"/>
  <c r="I62" i="1"/>
  <c r="I58" i="1"/>
  <c r="I57" i="1"/>
  <c r="I56" i="1"/>
  <c r="I54" i="1"/>
  <c r="I49" i="1"/>
  <c r="I46" i="1"/>
  <c r="I45" i="1"/>
  <c r="I41" i="1"/>
  <c r="I38" i="1"/>
  <c r="I36" i="1"/>
  <c r="I31" i="1"/>
  <c r="I33" i="1"/>
  <c r="I34" i="1"/>
  <c r="I30" i="1"/>
  <c r="I26" i="1"/>
  <c r="I25" i="1"/>
  <c r="I14" i="1"/>
  <c r="I15" i="1"/>
  <c r="I17" i="1"/>
  <c r="I18" i="1"/>
  <c r="I19" i="1"/>
  <c r="I20" i="1"/>
  <c r="I22" i="1"/>
  <c r="I24" i="1"/>
  <c r="I7" i="1"/>
  <c r="I8" i="1"/>
  <c r="I9" i="1"/>
  <c r="I6" i="1"/>
  <c r="I5" i="1"/>
  <c r="J70" i="1" l="1"/>
  <c r="J114" i="1"/>
  <c r="J146" i="1"/>
  <c r="J162" i="1"/>
  <c r="J15" i="1"/>
  <c r="J172" i="1"/>
  <c r="J173" i="1"/>
  <c r="J174" i="1"/>
  <c r="J175" i="1"/>
  <c r="J144" i="1"/>
  <c r="J145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3" i="1"/>
  <c r="J164" i="1"/>
  <c r="J165" i="1"/>
  <c r="J166" i="1"/>
  <c r="J167" i="1"/>
  <c r="J168" i="1"/>
  <c r="J169" i="1"/>
  <c r="J170" i="1"/>
  <c r="J171" i="1"/>
  <c r="J143" i="1"/>
  <c r="J142" i="1"/>
  <c r="J135" i="1"/>
  <c r="J136" i="1"/>
  <c r="J137" i="1"/>
  <c r="J138" i="1"/>
  <c r="J139" i="1"/>
  <c r="J140" i="1"/>
  <c r="J141" i="1"/>
  <c r="J134" i="1"/>
  <c r="J133" i="1"/>
  <c r="J127" i="1"/>
  <c r="J128" i="1"/>
  <c r="J129" i="1"/>
  <c r="J130" i="1"/>
  <c r="J131" i="1"/>
  <c r="J132" i="1"/>
  <c r="J126" i="1"/>
  <c r="J124" i="1"/>
  <c r="J125" i="1"/>
  <c r="J123" i="1"/>
  <c r="J121" i="1"/>
  <c r="J122" i="1"/>
  <c r="J120" i="1"/>
  <c r="J118" i="1"/>
  <c r="J119" i="1"/>
  <c r="J117" i="1"/>
  <c r="J116" i="1"/>
  <c r="J115" i="1"/>
  <c r="J113" i="1"/>
  <c r="J112" i="1"/>
  <c r="J111" i="1"/>
  <c r="J109" i="1"/>
  <c r="J110" i="1"/>
  <c r="J108" i="1"/>
  <c r="J105" i="1"/>
  <c r="J106" i="1"/>
  <c r="J107" i="1"/>
  <c r="J104" i="1"/>
  <c r="J103" i="1"/>
  <c r="J101" i="1"/>
  <c r="J102" i="1"/>
  <c r="J100" i="1"/>
  <c r="J98" i="1"/>
  <c r="J99" i="1"/>
  <c r="J97" i="1"/>
  <c r="J95" i="1"/>
  <c r="J96" i="1"/>
  <c r="J94" i="1"/>
  <c r="J93" i="1"/>
  <c r="J92" i="1"/>
  <c r="J91" i="1"/>
  <c r="J90" i="1"/>
  <c r="J89" i="1"/>
  <c r="J88" i="1"/>
  <c r="J87" i="1"/>
  <c r="J76" i="1"/>
  <c r="J77" i="1"/>
  <c r="J78" i="1"/>
  <c r="J79" i="1"/>
  <c r="J80" i="1"/>
  <c r="J81" i="1"/>
  <c r="J82" i="1"/>
  <c r="J83" i="1"/>
  <c r="J84" i="1"/>
  <c r="J85" i="1"/>
  <c r="J86" i="1"/>
  <c r="J75" i="1"/>
  <c r="J63" i="1"/>
  <c r="J64" i="1"/>
  <c r="J65" i="1"/>
  <c r="J66" i="1"/>
  <c r="J67" i="1"/>
  <c r="J68" i="1"/>
  <c r="J69" i="1"/>
  <c r="J71" i="1"/>
  <c r="J72" i="1"/>
  <c r="J73" i="1"/>
  <c r="J74" i="1"/>
  <c r="J62" i="1"/>
  <c r="J59" i="1"/>
  <c r="J60" i="1"/>
  <c r="J61" i="1"/>
  <c r="J58" i="1"/>
  <c r="J57" i="1"/>
  <c r="J56" i="1"/>
  <c r="J55" i="1"/>
  <c r="J54" i="1"/>
  <c r="J46" i="1"/>
  <c r="J47" i="1"/>
  <c r="J48" i="1"/>
  <c r="J49" i="1"/>
  <c r="J50" i="1"/>
  <c r="J51" i="1"/>
  <c r="J52" i="1"/>
  <c r="J53" i="1"/>
  <c r="J45" i="1"/>
  <c r="J29" i="1"/>
  <c r="J30" i="1"/>
  <c r="J31" i="1"/>
  <c r="J32" i="1"/>
  <c r="J33" i="1"/>
  <c r="J34" i="1"/>
  <c r="J38" i="1"/>
  <c r="J37" i="1"/>
  <c r="J36" i="1"/>
  <c r="J35" i="1"/>
  <c r="J40" i="1"/>
  <c r="J39" i="1"/>
  <c r="J41" i="1"/>
  <c r="J42" i="1"/>
  <c r="J43" i="1"/>
  <c r="J44" i="1"/>
  <c r="J5" i="1"/>
  <c r="J28" i="1"/>
  <c r="J26" i="1"/>
  <c r="J27" i="1"/>
  <c r="J25" i="1"/>
  <c r="J12" i="1"/>
  <c r="J13" i="1"/>
  <c r="J14" i="1"/>
  <c r="J16" i="1"/>
  <c r="J17" i="1"/>
  <c r="J18" i="1"/>
  <c r="J19" i="1"/>
  <c r="J20" i="1"/>
  <c r="J21" i="1"/>
  <c r="J22" i="1"/>
  <c r="J23" i="1"/>
  <c r="J24" i="1"/>
  <c r="J11" i="1"/>
  <c r="J6" i="1"/>
  <c r="J7" i="1"/>
  <c r="J8" i="1"/>
  <c r="J9" i="1"/>
  <c r="J10" i="1"/>
  <c r="J176" i="1" l="1"/>
  <c r="C186" i="1" s="1"/>
</calcChain>
</file>

<file path=xl/sharedStrings.xml><?xml version="1.0" encoding="utf-8"?>
<sst xmlns="http://schemas.openxmlformats.org/spreadsheetml/2006/main" count="312" uniqueCount="251">
  <si>
    <t>Nr.</t>
  </si>
  <si>
    <t>Kortingspercentage</t>
  </si>
  <si>
    <t>Kortingsgroep</t>
  </si>
  <si>
    <t>Productcategorie</t>
  </si>
  <si>
    <t>MIG/MAG</t>
  </si>
  <si>
    <t>TIG</t>
  </si>
  <si>
    <t>klemnippelhouder</t>
  </si>
  <si>
    <t>TIG lasdraad rvs 316</t>
  </si>
  <si>
    <t>TIG lasdraad AlMg</t>
  </si>
  <si>
    <t>Lastoorts, MIG SGB 250A - 4 mtr "GT</t>
  </si>
  <si>
    <t>Mig toorts MB 501</t>
  </si>
  <si>
    <t xml:space="preserve">Mig toorts PAR MB240 - 3-mtr </t>
  </si>
  <si>
    <t xml:space="preserve">Mig toorts PAR MB240 - 4-mtr </t>
  </si>
  <si>
    <t>SB 240 W - 4m Ergo 270/300Amp PARWELD WATERGEKOELD MIG PISTOOL</t>
  </si>
  <si>
    <t>Gasmondstuk 10mm</t>
  </si>
  <si>
    <t>Gasmondstuk 16mm</t>
  </si>
  <si>
    <t xml:space="preserve">Gasmondstuk 17 mm conisch </t>
  </si>
  <si>
    <t>Gasmondstuk 17mm</t>
  </si>
  <si>
    <t>Gasmondstuk conisch 10mm</t>
  </si>
  <si>
    <t>Gasmondstuk conisch 12 mm</t>
  </si>
  <si>
    <t xml:space="preserve">Gasmondstuk kon. 12,5 mm </t>
  </si>
  <si>
    <t>GASMONDSTUK KUMOWELD KW-24 CIL.</t>
  </si>
  <si>
    <t>Gasmondstuk 12.5mm -</t>
  </si>
  <si>
    <t xml:space="preserve">Gasmondstuk 15.0mm </t>
  </si>
  <si>
    <t>Duratorque kit fe(mc/fc) v1,0 f000331</t>
  </si>
  <si>
    <t>Duratorque kit fe(mc/fc) v0.8-0.9 f000330</t>
  </si>
  <si>
    <t>Contacttip m8x0,8 28mm</t>
  </si>
  <si>
    <t>MB24 Gasmondstuk lengte 75mm inwendig 20mm</t>
  </si>
  <si>
    <t>GASVERDELER KUMOWELD KW-24 WIT</t>
  </si>
  <si>
    <t>Gasverdeler PB 2405W</t>
  </si>
  <si>
    <t>Gasverdeler wit B2405W</t>
  </si>
  <si>
    <t>Kontaktbuishouder M6x35</t>
  </si>
  <si>
    <t xml:space="preserve">Liner staal blauw 4m 0,8-1,0 mm </t>
  </si>
  <si>
    <t xml:space="preserve">Teflon liner 1.0-1.2\4mtr.rood, </t>
  </si>
  <si>
    <t xml:space="preserve">Liner staal rood 4m 1,0-1,2 mm </t>
  </si>
  <si>
    <t>Aardklem schroefmodel        600Amp</t>
  </si>
  <si>
    <t>Aardklem gamma2 400Amp knijpmodel</t>
  </si>
  <si>
    <t>Aardklem 250A</t>
  </si>
  <si>
    <t>Slangenpakket voor Tig commander 320 AC/DC</t>
  </si>
  <si>
    <t>Tig Ergo 201 - 4meter gasgekoeld MIGATRONIC TIG LASTOORTSEN</t>
  </si>
  <si>
    <t>Tig las toorts 3 meter</t>
  </si>
  <si>
    <t>Tig toorts Migatronic 400F 0313173</t>
  </si>
  <si>
    <t>Voetafstandbediening PG-1 7-Pole 5M AIR</t>
  </si>
  <si>
    <t>Zwanehals mb15ak 002.0009</t>
  </si>
  <si>
    <t>Toortskap kort 57y04 17/18/26 712.1053 L9550100</t>
  </si>
  <si>
    <t>Toortskap lang 57y02 17/18/26 712.1051 L9550102</t>
  </si>
  <si>
    <t>CUPAFDICHTING WP-17/18/26 18CG</t>
  </si>
  <si>
    <t>GASLENS 45V24 WP-17/18/26 1.0mm</t>
  </si>
  <si>
    <t>GASLENS 45V25 WP-17/18/26 1.6mm</t>
  </si>
  <si>
    <t>GASLENS 45V26 WP-17/18/26 2.4mm</t>
  </si>
  <si>
    <t>GASLENS 45V27 WP-17/18/26 3.2mm</t>
  </si>
  <si>
    <t>GASLENS 54N14 WP-17/18/26 GR-8 12.5mm</t>
  </si>
  <si>
    <t>GASLENS 54N15 WP-17/18/26 GR-7 11.0mm</t>
  </si>
  <si>
    <t>Abitig grip 18-4m</t>
  </si>
  <si>
    <t>Alumina gaslenscup GR.8 rond</t>
  </si>
  <si>
    <t>Alumina gaslenscup GR.7 rond 12,8 mm</t>
  </si>
  <si>
    <t>Alumina gaslenscup cup nr.6</t>
  </si>
  <si>
    <t>Binzel gascup  54 n 14-gr. 8-12.5</t>
  </si>
  <si>
    <t xml:space="preserve">Gascup 10 n 48-gr. 6- 9.5 </t>
  </si>
  <si>
    <t>Gascup 10 n 47-gr. 7-11.0</t>
  </si>
  <si>
    <t>Gascup 10 n 46-gr. 8-12.5</t>
  </si>
  <si>
    <t>Spantang 10 n 23-1.6 702.0008</t>
  </si>
  <si>
    <t>Spantang 10 n 24-2.4 702.0009</t>
  </si>
  <si>
    <t>SPANTANG 10N23 WP-17/18/26 1.6-50mm</t>
  </si>
  <si>
    <t>SPANTANG 10N23M WP-17/18/26 2.0-50mm</t>
  </si>
  <si>
    <t>SPANTANG 10N24 WP-17/18/26 2.4-50mm</t>
  </si>
  <si>
    <t>SPANTANG 10N25 WP-17/18/26 3.2-50mm</t>
  </si>
  <si>
    <t>Spantanghouder 10 n 32-2.4 701.0196</t>
  </si>
  <si>
    <t>SPANTANGHOUDER 10N28 WP-17/18/26 3.2mm</t>
  </si>
  <si>
    <t>SPANTANGHOUDER 10N31 WP-17/18/26 1.6mm</t>
  </si>
  <si>
    <t>SPANTANGHOUDER 10N32 WP-17/18/26 2.4mm</t>
  </si>
  <si>
    <t>SPANTANGHOUDER 70064 WP-17/18/26 2.0mm</t>
  </si>
  <si>
    <t>Toortslich.abitig grip little 17/SR 17</t>
  </si>
  <si>
    <t>Toortslichaam abitig 18 712.2020</t>
  </si>
  <si>
    <t>Keramische las cup maat 7</t>
  </si>
  <si>
    <t>Keramische las cup maat 4</t>
  </si>
  <si>
    <t>Keramisch gasmondstuk 8, (54N14) MD13.701.0424</t>
  </si>
  <si>
    <t>Keramisch gasmondstuk 12, (54N19) MD13.701.0426</t>
  </si>
  <si>
    <t>CUP KERAMISCH 10N45 WP-17/18/26 GR-10 16.0mm</t>
  </si>
  <si>
    <t>Isolatiering 54 n 01 701,0130</t>
  </si>
  <si>
    <t>Lasdraad 0,8mm SG2 perfect</t>
  </si>
  <si>
    <t>Lasdraad 1,0 mm SG2 perfect</t>
  </si>
  <si>
    <t>Lasdraad 1,2 mm SG2 perfect</t>
  </si>
  <si>
    <t>Tig lasdraag SG2</t>
  </si>
  <si>
    <t>Puntlassen</t>
  </si>
  <si>
    <t>Stiftlasbout staal  m 4 x 15</t>
  </si>
  <si>
    <t>Stiftlasbout staal  m 6 x 15</t>
  </si>
  <si>
    <t>Stiftlasbout staal  m 4x 20</t>
  </si>
  <si>
    <t>Puntlas Elektroden en toebehoren. Art. 139029219</t>
  </si>
  <si>
    <t>Puntlas Elektroden. Elektrode centrisch 19mm L55mm conus MK2</t>
  </si>
  <si>
    <t>Puntlas Elektroden. Elektrodehouder 30mm L=100mm conus MK2 Art. 139049667</t>
  </si>
  <si>
    <t>Rechte puntlas electrode, type</t>
  </si>
  <si>
    <t>Aga las- en snijset c.q. branderset</t>
  </si>
  <si>
    <t>Argonslang 8 x14mmmm (rol 10 meter)</t>
  </si>
  <si>
    <t>Electrode tbv plasmasnijder pak á 5 stuks</t>
  </si>
  <si>
    <t>GCE reduceerventiel       argon/co2</t>
  </si>
  <si>
    <t>Snijmond phl acetyleen 10-20mm blok 371.03120985</t>
  </si>
  <si>
    <t>Snijmond phl acetyleen 3-10mm blok 371.03120975</t>
  </si>
  <si>
    <t>Snijmondstuk PHL acetyleen</t>
  </si>
  <si>
    <t>Snijvoorstuk precioso phl acetyleen 370.412080</t>
  </si>
  <si>
    <t>Tbi plasma tip air MD16.44.04678</t>
  </si>
  <si>
    <t>Electrodehouder 25mm L=150mm conus BS 14.7 messing, art.nr. 139617967</t>
  </si>
  <si>
    <t>Electrosoldeer+harskern 40/60 1.5mm</t>
  </si>
  <si>
    <t>Fix CO2 draad kniptang</t>
  </si>
  <si>
    <t>Gys laselektr.gietijzer diam3.25(9)</t>
  </si>
  <si>
    <t>Gys laselektrode inox  diam.2.5(10)</t>
  </si>
  <si>
    <t>Gys laselektrode staal diam.2,0(13)</t>
  </si>
  <si>
    <t>Gys laselektrode staal diam.2,5(50)</t>
  </si>
  <si>
    <t>Gys laselektrode staal diam.3.25(9)</t>
  </si>
  <si>
    <t>Gys lasmagneet</t>
  </si>
  <si>
    <t>Gys pikeerhamer</t>
  </si>
  <si>
    <t>Hasmi gas/soldeerbrander met piezo</t>
  </si>
  <si>
    <t>Hasmi propaanslang m/aansl. 5m</t>
  </si>
  <si>
    <t>Hasmi slangbreukvent.shellx3/8</t>
  </si>
  <si>
    <t>lasgordijn 220x140 breed met bevestigingsogen. kleur rood</t>
  </si>
  <si>
    <t>Lasspiegel compleet</t>
  </si>
  <si>
    <t>Printsoldeer+harskern40/60 0,7mmx4m</t>
  </si>
  <si>
    <t>Rutiel elektrode 3,2 mm voor RVS 316 (1 pakket a 100 elektrodes)</t>
  </si>
  <si>
    <t>Smitw.laselektr.omnia  2.5x350(145)</t>
  </si>
  <si>
    <t>Smitw.laselektr.supra  3.2x350(180)</t>
  </si>
  <si>
    <t>Smitw.laselektrode     2.5x350(135)</t>
  </si>
  <si>
    <t>Smitw.laselektrode     3.2x350(120)</t>
  </si>
  <si>
    <t>Smitw.laselektrode rvs 3.2x350(150)</t>
  </si>
  <si>
    <t>Weller gassoldeerbout profi wp2</t>
  </si>
  <si>
    <t>Weller gasvulling pyrop. rb-ts</t>
  </si>
  <si>
    <t>Welper lastang 210 mm 333.ky-500</t>
  </si>
  <si>
    <t>Cromarod 316L - 3,25mm ELGA RVS LASELEKTRODEN</t>
  </si>
  <si>
    <t>Lasspray silicon-vrij 400 ml</t>
  </si>
  <si>
    <t>Lasspray Kelfort siliconenvrij 400ml</t>
  </si>
  <si>
    <t>Lasspray Kelfort onbrandbaar 400 ml.</t>
  </si>
  <si>
    <t>Antispatspray MIG-Spray van TBi industries</t>
  </si>
  <si>
    <t>ANTISPATSPRAY KUMO SUPER ANTI-SPAT 400ml</t>
  </si>
  <si>
    <t>Antispat Weldclean zonder tapkraann a 5l</t>
  </si>
  <si>
    <t>Anti spat vet</t>
  </si>
  <si>
    <t>Anti lasspray  400ml</t>
  </si>
  <si>
    <t>Toorts compleet</t>
  </si>
  <si>
    <t>Lastoorts mb24kd plus-4 mtr</t>
  </si>
  <si>
    <t>Spare-part gasmondstuk</t>
  </si>
  <si>
    <t xml:space="preserve">Gasmondstuk mb15ak </t>
  </si>
  <si>
    <t>Gasmondstuk mb24kd</t>
  </si>
  <si>
    <t>Spare-part kontaktbuisjes/contacttip</t>
  </si>
  <si>
    <t>Spare-part gasverdeler</t>
  </si>
  <si>
    <t>Spare-part contacttiphouder</t>
  </si>
  <si>
    <t xml:space="preserve">Contacttip e-cu d6 m6-0.8 </t>
  </si>
  <si>
    <t>Contacttip e-cu d8 m6-1.0</t>
  </si>
  <si>
    <t>Gasverdeler MB24KD 012.0183</t>
  </si>
  <si>
    <t>Gasverdeler standaard   20mm</t>
  </si>
  <si>
    <t>Gasverdelers MGW240W</t>
  </si>
  <si>
    <t>Gasmondstuk 16-12 mm pb 2416</t>
  </si>
  <si>
    <t>Contacttip e-cu/alu m6-1.0</t>
  </si>
  <si>
    <t>MB 25 AK gripplus: kontacttiphouder</t>
  </si>
  <si>
    <t>Tiphouder 26 142.0007 m6 kort</t>
  </si>
  <si>
    <t>Kontakttiphouder MDSm6-m6x26</t>
  </si>
  <si>
    <t>Spare-part spiraalinliner</t>
  </si>
  <si>
    <t>Spare-part tefloninliner</t>
  </si>
  <si>
    <t xml:space="preserve">Teflon geleider rood- 4 mt </t>
  </si>
  <si>
    <t xml:space="preserve">Tig toorts </t>
  </si>
  <si>
    <t>Kap</t>
  </si>
  <si>
    <t>Teflon afdichting</t>
  </si>
  <si>
    <t>Klem nippel</t>
  </si>
  <si>
    <t>Gascup</t>
  </si>
  <si>
    <t>Alumina gaslenscup. groot. diameter 30 naar 20. Lengte 48 mm.</t>
  </si>
  <si>
    <t>Aardklem schroefmodel</t>
  </si>
  <si>
    <t>Lasdraad fijngespoeld RVS per pallet</t>
  </si>
  <si>
    <t>Lastoevoegmateriaal</t>
  </si>
  <si>
    <t>Lasdraad fijngespoeld staal SG2 per pallet</t>
  </si>
  <si>
    <t>Lasdraad fijngespoeld RVS per rol á 15 kg</t>
  </si>
  <si>
    <t>Lasdraad fijngespoeld staal SG2 per rol á 15 kg</t>
  </si>
  <si>
    <t>Wolfram elektroden paars</t>
  </si>
  <si>
    <t>Wolfram elektroden paars 1,6x175</t>
  </si>
  <si>
    <t>Wolfram elektroden paars 2,0x175</t>
  </si>
  <si>
    <t>Wolfram elektroden paars 2,4x175</t>
  </si>
  <si>
    <t>Wolfram elektroden paars 3,2x175</t>
  </si>
  <si>
    <t>Wolfram elektroden groen</t>
  </si>
  <si>
    <t>Wolfram elektroden groen 1,6x175</t>
  </si>
  <si>
    <t>Wolfram elektroden groen 2,0x175</t>
  </si>
  <si>
    <t>Wolfram elektroden groen 2,4x175</t>
  </si>
  <si>
    <t>Wolfram elektroden groen 3,2x175</t>
  </si>
  <si>
    <t>Wolfram elektroden grijs</t>
  </si>
  <si>
    <t>Wolfram elektroden grijs 1,6x175</t>
  </si>
  <si>
    <t>Wolfram elektroden grijs 2,0x175</t>
  </si>
  <si>
    <t>Wolfram elektrode  grijs 2,4x175</t>
  </si>
  <si>
    <t>Wolfram elektroden grijs 3,2x175</t>
  </si>
  <si>
    <t>Plasmasnijden/snijden</t>
  </si>
  <si>
    <t>Tig lasdraad SG2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</si>
  <si>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</si>
  <si>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</si>
  <si>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</si>
  <si>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</si>
  <si>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</si>
  <si>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</si>
  <si>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</si>
  <si>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</si>
  <si>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</si>
  <si>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</si>
  <si>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</si>
  <si>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</si>
  <si>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</si>
  <si>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3.1</t>
  </si>
  <si>
    <t xml:space="preserve">3.2 </t>
  </si>
  <si>
    <t>3.3</t>
  </si>
  <si>
    <t>3.4</t>
  </si>
  <si>
    <t>3.5</t>
  </si>
  <si>
    <t>3.6</t>
  </si>
  <si>
    <t>3.7</t>
  </si>
  <si>
    <t>3.8</t>
  </si>
  <si>
    <t>3.9</t>
  </si>
  <si>
    <t>3.10</t>
  </si>
  <si>
    <t>4.1</t>
  </si>
  <si>
    <t xml:space="preserve">4.2 </t>
  </si>
  <si>
    <t>4.4</t>
  </si>
  <si>
    <t>3.2</t>
  </si>
  <si>
    <t>4.2</t>
  </si>
  <si>
    <t>4.3</t>
  </si>
  <si>
    <t>Overige lasbenodigdheden</t>
  </si>
  <si>
    <t>Niet-gecategoriseerde lasmaterialen</t>
  </si>
  <si>
    <t>Klemnippelhouder</t>
  </si>
  <si>
    <t xml:space="preserve">Product </t>
  </si>
  <si>
    <t>Weging</t>
  </si>
  <si>
    <t>1.8</t>
  </si>
  <si>
    <t>Aandrijfset</t>
  </si>
  <si>
    <t>Eenheid waarvoor de prijs voor het in kolom D gespecificeerde Product moet worden opgegeven</t>
  </si>
  <si>
    <t>LASDRAAD TIG CEWELD RVS 308 Lsi 1000x1.6 5KG</t>
  </si>
  <si>
    <t>LASDRAAD TIG CEWELD RVS 308 Lsi 1000x2.0 5KG</t>
  </si>
  <si>
    <t>LASDRAAD TIG CEWELD RVS 316 Lsi 1000x1.6 5KG</t>
  </si>
  <si>
    <t>LASDRAAD TIG CEWELD RVS 316 Lsi 1000x2.0 5KG</t>
  </si>
  <si>
    <t>LASDRAAD TIG CEWELD RVS 316 Lsi 1000x3.2 5KG</t>
  </si>
  <si>
    <t>Aga lasdraad H-44-mo 1,6  5KG</t>
  </si>
  <si>
    <t>Aga lasdraad H-44-mo 2,0  5KG</t>
  </si>
  <si>
    <t>Aga lasdraad H-44-mo 2,5  5KG</t>
  </si>
  <si>
    <t>Lasdraad Aluminium ALMG-5 3,2mm 2,5kg</t>
  </si>
  <si>
    <t>Lasdraad Aluminium ALMG-5 2,4mm 2,5kg</t>
  </si>
  <si>
    <t>Lasdraad Aluminium ALMG-5 1,6mm 2,5kg</t>
  </si>
  <si>
    <t>Lasdraad 0,8mm RVS 316 L  15 kg</t>
  </si>
  <si>
    <t>Lasdraad 1,0 mm RVS 316 L  15 kg</t>
  </si>
  <si>
    <t>Lasdraad 1,2 mm RVS 316 L  15 kg</t>
  </si>
  <si>
    <t>Lasdraad 0,8mm RVS 316 L 15 kg</t>
  </si>
  <si>
    <t>Lasdraad 0,8mm SG2 perfect  15 kg</t>
  </si>
  <si>
    <t>Lasdraad 1,0 mm SG2 perfect  15 kg</t>
  </si>
  <si>
    <t>Lasdraad 1,2 mm SG2 perfect  15 kg</t>
  </si>
  <si>
    <t>Catalogusprijs exclusief btw</t>
  </si>
  <si>
    <t>Gewogen prijs (zijnde kortingsprijs (kolom I) x weging (kolom F))</t>
  </si>
  <si>
    <t xml:space="preserve">Prijs per aangegeven eenheid met korting (kolom H - (kolom H x kortingspercentage dat is opgegegeven in het tabblad 'Kortingspercentages' voor de relevante kortingsgroep) </t>
  </si>
  <si>
    <t>Catalogusprijs exclusief btw x eenheid (= kolom G x kolom E)</t>
  </si>
  <si>
    <t>Vergelijkingsprijs:</t>
  </si>
  <si>
    <t>Formulier E3 - Prijzenblad Perceel 3 Lasbenodigdheden</t>
  </si>
  <si>
    <t>Correctief onderhoud</t>
  </si>
  <si>
    <t>Preventief onderhoud</t>
  </si>
  <si>
    <t>Totaalprijs</t>
  </si>
  <si>
    <t>All-in tarief per Product per jaar, excl btw</t>
  </si>
  <si>
    <t>All-in uurtarief (vermenigvuldigd met factor 10),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</si>
</sst>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164" formatCode="0.0%"/>
    <numFmt numFmtId="165" formatCode="&quot;€&quot;\ #,##0.00"/>
    <numFmt numFmtId="166" formatCode="_ [$€-2]\ * #,##0.00_ ;_ [$€-2]\ * \-#,##0.00_ ;_ [$€-2]\ * &quot;-&quot;??_ ;_ @_ "/>
    <numFmt numFmtId="167" formatCode="[$€-2]\ #,##0.00;[$€-2]\ \-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8E08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/>
    <xf numFmtId="0" fontId="0" fillId="0" borderId="2" xfId="0" applyBorder="1" applyAlignment="1"/>
    <xf numFmtId="0" fontId="0" fillId="0" borderId="2" xfId="0" applyFill="1" applyBorder="1" applyAlignment="1"/>
    <xf numFmtId="0" fontId="0" fillId="0" borderId="2" xfId="0" applyBorder="1" applyAlignment="1">
      <alignment wrapText="1"/>
    </xf>
    <xf numFmtId="0" fontId="1" fillId="2" borderId="2" xfId="0" applyFont="1" applyFill="1" applyBorder="1" applyAlignment="1"/>
    <xf numFmtId="0" fontId="0" fillId="0" borderId="0" xfId="0" applyBorder="1" applyAlignment="1">
      <alignment horizontal="left" vertical="top"/>
    </xf>
    <xf numFmtId="0" fontId="0" fillId="0" borderId="1" xfId="0" applyFont="1" applyBorder="1" applyAlignment="1">
      <alignment wrapText="1"/>
    </xf>
    <xf numFmtId="0" fontId="0" fillId="7" borderId="1" xfId="0" applyFont="1" applyFill="1" applyBorder="1" applyAlignment="1">
      <alignment wrapText="1"/>
    </xf>
    <xf numFmtId="0" fontId="0" fillId="0" borderId="0" xfId="0" applyBorder="1" applyAlignment="1">
      <alignment horizontal="center"/>
    </xf>
    <xf numFmtId="164" fontId="0" fillId="3" borderId="1" xfId="0" applyNumberFormat="1" applyFill="1" applyBorder="1" applyAlignment="1"/>
    <xf numFmtId="164" fontId="1" fillId="2" borderId="1" xfId="0" applyNumberFormat="1" applyFont="1" applyFill="1" applyBorder="1"/>
    <xf numFmtId="164" fontId="0" fillId="7" borderId="1" xfId="0" applyNumberFormat="1" applyFill="1" applyBorder="1" applyAlignment="1"/>
    <xf numFmtId="164" fontId="0" fillId="0" borderId="0" xfId="0" applyNumberForma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6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8" borderId="1" xfId="0" applyFont="1" applyFill="1" applyBorder="1" applyAlignment="1" applyProtection="1">
      <alignment horizontal="left" vertical="center" wrapText="1"/>
      <protection locked="0"/>
    </xf>
    <xf numFmtId="0" fontId="0" fillId="8" borderId="1" xfId="0" applyFont="1" applyFill="1" applyBorder="1" applyAlignment="1" applyProtection="1">
      <alignment horizontal="center" vertical="center" wrapText="1"/>
      <protection locked="0"/>
    </xf>
    <xf numFmtId="0" fontId="0" fillId="7" borderId="1" xfId="0" applyFont="1" applyFill="1" applyBorder="1" applyAlignment="1" applyProtection="1">
      <alignment horizontal="left" vertical="center" wrapText="1"/>
      <protection locked="0"/>
    </xf>
    <xf numFmtId="0" fontId="0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>
      <alignment horizontal="center" wrapText="1"/>
    </xf>
    <xf numFmtId="0" fontId="0" fillId="7" borderId="1" xfId="0" applyFill="1" applyBorder="1" applyAlignment="1" applyProtection="1">
      <alignment horizontal="left" wrapText="1"/>
      <protection locked="0"/>
    </xf>
    <xf numFmtId="0" fontId="0" fillId="7" borderId="1" xfId="0" applyFill="1" applyBorder="1" applyAlignment="1" applyProtection="1">
      <alignment horizontal="center" wrapText="1"/>
      <protection locked="0"/>
    </xf>
    <xf numFmtId="0" fontId="0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 applyProtection="1">
      <alignment vertical="center" wrapText="1"/>
      <protection locked="0"/>
    </xf>
    <xf numFmtId="0" fontId="0" fillId="7" borderId="1" xfId="0" applyFill="1" applyBorder="1" applyAlignment="1">
      <alignment wrapText="1"/>
    </xf>
    <xf numFmtId="0" fontId="0" fillId="7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wrapText="1"/>
    </xf>
    <xf numFmtId="0" fontId="0" fillId="0" borderId="0" xfId="0" applyBorder="1" applyAlignment="1">
      <alignment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0" fillId="5" borderId="1" xfId="0" applyNumberFormat="1" applyFill="1" applyBorder="1" applyAlignment="1">
      <alignment horizontal="center" vertical="center" wrapText="1"/>
    </xf>
    <xf numFmtId="165" fontId="2" fillId="5" borderId="2" xfId="0" applyNumberFormat="1" applyFont="1" applyFill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0" fillId="4" borderId="1" xfId="0" applyNumberFormat="1" applyFill="1" applyBorder="1" applyAlignment="1">
      <alignment horizontal="center" vertical="center" wrapText="1"/>
    </xf>
    <xf numFmtId="166" fontId="0" fillId="3" borderId="1" xfId="0" applyNumberFormat="1" applyFill="1" applyBorder="1" applyAlignment="1">
      <alignment horizontal="center" vertical="center" wrapText="1"/>
    </xf>
    <xf numFmtId="166" fontId="1" fillId="7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67" fontId="0" fillId="9" borderId="1" xfId="0" applyNumberFormat="1" applyFill="1" applyBorder="1" applyAlignment="1">
      <alignment horizontal="center" vertical="center" wrapText="1"/>
    </xf>
    <xf numFmtId="165" fontId="2" fillId="1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Alignment="1"/>
    <xf numFmtId="0" fontId="0" fillId="11" borderId="1" xfId="0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44" fontId="0" fillId="3" borderId="1" xfId="0" applyNumberFormat="1" applyFill="1" applyBorder="1"/>
    <xf numFmtId="44" fontId="0" fillId="5" borderId="1" xfId="0" applyNumberForma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8E0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zoomScale="80" zoomScaleNormal="80" workbookViewId="0">
      <selection sqref="A1:D1"/>
    </sheetView>
  </sheetViews>
  <sheetFormatPr defaultRowHeight="15" x14ac:dyDescent="0.25"/>
  <cols>
    <col min="1" max="1" width="6.5703125" customWidth="1"/>
    <col min="2" max="2" width="40.5703125" customWidth="1"/>
    <col min="3" max="3" width="70.7109375" customWidth="1"/>
    <col min="4" max="4" width="27.42578125" style="14" customWidth="1"/>
  </cols>
  <sheetData>
    <row r="1" spans="1:4" ht="21" x14ac:dyDescent="0.35">
      <c r="A1" s="64" t="s">
        <v>245</v>
      </c>
      <c r="B1" s="65"/>
      <c r="C1" s="65"/>
      <c r="D1" s="65"/>
    </row>
    <row r="4" spans="1:4" x14ac:dyDescent="0.25">
      <c r="A4" s="2" t="s">
        <v>0</v>
      </c>
      <c r="B4" s="6" t="s">
        <v>3</v>
      </c>
      <c r="C4" s="6" t="s">
        <v>2</v>
      </c>
      <c r="D4" s="12" t="s">
        <v>1</v>
      </c>
    </row>
    <row r="5" spans="1:4" x14ac:dyDescent="0.25">
      <c r="A5" s="15" t="s">
        <v>185</v>
      </c>
      <c r="B5" s="54" t="s">
        <v>4</v>
      </c>
      <c r="C5" s="3" t="s">
        <v>135</v>
      </c>
      <c r="D5" s="11"/>
    </row>
    <row r="6" spans="1:4" x14ac:dyDescent="0.25">
      <c r="A6" s="15" t="s">
        <v>186</v>
      </c>
      <c r="B6" s="3"/>
      <c r="C6" s="5" t="s">
        <v>137</v>
      </c>
      <c r="D6" s="11"/>
    </row>
    <row r="7" spans="1:4" x14ac:dyDescent="0.25">
      <c r="A7" s="15" t="s">
        <v>187</v>
      </c>
      <c r="B7" s="3"/>
      <c r="C7" s="3" t="s">
        <v>140</v>
      </c>
      <c r="D7" s="11"/>
    </row>
    <row r="8" spans="1:4" x14ac:dyDescent="0.25">
      <c r="A8" s="15" t="s">
        <v>188</v>
      </c>
      <c r="B8" s="3"/>
      <c r="C8" s="3" t="s">
        <v>141</v>
      </c>
      <c r="D8" s="11"/>
    </row>
    <row r="9" spans="1:4" x14ac:dyDescent="0.25">
      <c r="A9" s="15" t="s">
        <v>189</v>
      </c>
      <c r="B9" s="3"/>
      <c r="C9" s="3" t="s">
        <v>142</v>
      </c>
      <c r="D9" s="11"/>
    </row>
    <row r="10" spans="1:4" x14ac:dyDescent="0.25">
      <c r="A10" s="15" t="s">
        <v>190</v>
      </c>
      <c r="B10" s="3"/>
      <c r="C10" s="3" t="s">
        <v>153</v>
      </c>
      <c r="D10" s="11"/>
    </row>
    <row r="11" spans="1:4" x14ac:dyDescent="0.25">
      <c r="A11" s="15" t="s">
        <v>191</v>
      </c>
      <c r="B11" s="3"/>
      <c r="C11" s="3" t="s">
        <v>154</v>
      </c>
      <c r="D11" s="11"/>
    </row>
    <row r="12" spans="1:4" x14ac:dyDescent="0.25">
      <c r="A12" s="15" t="s">
        <v>219</v>
      </c>
      <c r="B12" s="3"/>
      <c r="C12" s="3" t="s">
        <v>220</v>
      </c>
      <c r="D12" s="11"/>
    </row>
    <row r="13" spans="1:4" x14ac:dyDescent="0.25">
      <c r="A13" s="15"/>
      <c r="B13" s="3"/>
      <c r="C13" s="3"/>
      <c r="D13" s="13"/>
    </row>
    <row r="14" spans="1:4" x14ac:dyDescent="0.25">
      <c r="A14" s="15" t="s">
        <v>192</v>
      </c>
      <c r="B14" s="54" t="s">
        <v>5</v>
      </c>
      <c r="C14" s="3" t="s">
        <v>156</v>
      </c>
      <c r="D14" s="11"/>
    </row>
    <row r="15" spans="1:4" x14ac:dyDescent="0.25">
      <c r="A15" s="15" t="s">
        <v>193</v>
      </c>
      <c r="B15" s="3"/>
      <c r="C15" s="3" t="s">
        <v>157</v>
      </c>
      <c r="D15" s="11"/>
    </row>
    <row r="16" spans="1:4" x14ac:dyDescent="0.25">
      <c r="A16" s="15" t="s">
        <v>194</v>
      </c>
      <c r="B16" s="3"/>
      <c r="C16" s="3" t="s">
        <v>158</v>
      </c>
      <c r="D16" s="11"/>
    </row>
    <row r="17" spans="1:4" x14ac:dyDescent="0.25">
      <c r="A17" s="15" t="s">
        <v>195</v>
      </c>
      <c r="B17" s="4"/>
      <c r="C17" s="3" t="s">
        <v>159</v>
      </c>
      <c r="D17" s="11"/>
    </row>
    <row r="18" spans="1:4" x14ac:dyDescent="0.25">
      <c r="A18" s="15" t="s">
        <v>196</v>
      </c>
      <c r="B18" s="3"/>
      <c r="C18" s="3" t="s">
        <v>216</v>
      </c>
      <c r="D18" s="11"/>
    </row>
    <row r="19" spans="1:4" x14ac:dyDescent="0.25">
      <c r="A19" s="15" t="s">
        <v>197</v>
      </c>
      <c r="B19" s="3"/>
      <c r="C19" s="3" t="s">
        <v>160</v>
      </c>
      <c r="D19" s="11"/>
    </row>
    <row r="20" spans="1:4" x14ac:dyDescent="0.25">
      <c r="A20" s="15"/>
      <c r="B20" s="4"/>
      <c r="C20" s="4"/>
      <c r="D20" s="13"/>
    </row>
    <row r="21" spans="1:4" x14ac:dyDescent="0.25">
      <c r="A21" s="15" t="s">
        <v>198</v>
      </c>
      <c r="B21" s="54" t="s">
        <v>164</v>
      </c>
      <c r="C21" s="4" t="s">
        <v>163</v>
      </c>
      <c r="D21" s="11"/>
    </row>
    <row r="22" spans="1:4" x14ac:dyDescent="0.25">
      <c r="A22" s="15" t="s">
        <v>199</v>
      </c>
      <c r="B22" s="4"/>
      <c r="C22" s="4" t="s">
        <v>165</v>
      </c>
      <c r="D22" s="11"/>
    </row>
    <row r="23" spans="1:4" x14ac:dyDescent="0.25">
      <c r="A23" s="15" t="s">
        <v>200</v>
      </c>
      <c r="B23" s="4"/>
      <c r="C23" s="4" t="s">
        <v>166</v>
      </c>
      <c r="D23" s="11"/>
    </row>
    <row r="24" spans="1:4" x14ac:dyDescent="0.25">
      <c r="A24" s="15" t="s">
        <v>201</v>
      </c>
      <c r="B24" s="4"/>
      <c r="C24" s="4" t="s">
        <v>167</v>
      </c>
      <c r="D24" s="11"/>
    </row>
    <row r="25" spans="1:4" x14ac:dyDescent="0.25">
      <c r="A25" s="15" t="s">
        <v>202</v>
      </c>
      <c r="B25" s="3"/>
      <c r="C25" s="3" t="s">
        <v>168</v>
      </c>
      <c r="D25" s="11"/>
    </row>
    <row r="26" spans="1:4" x14ac:dyDescent="0.25">
      <c r="A26" s="15" t="s">
        <v>203</v>
      </c>
      <c r="B26" s="4"/>
      <c r="C26" s="4" t="s">
        <v>173</v>
      </c>
      <c r="D26" s="11"/>
    </row>
    <row r="27" spans="1:4" x14ac:dyDescent="0.25">
      <c r="A27" s="15" t="s">
        <v>204</v>
      </c>
      <c r="B27" s="4"/>
      <c r="C27" s="3" t="s">
        <v>178</v>
      </c>
      <c r="D27" s="11"/>
    </row>
    <row r="28" spans="1:4" x14ac:dyDescent="0.25">
      <c r="A28" s="15" t="s">
        <v>205</v>
      </c>
      <c r="B28" s="4"/>
      <c r="C28" s="3" t="s">
        <v>7</v>
      </c>
      <c r="D28" s="11"/>
    </row>
    <row r="29" spans="1:4" x14ac:dyDescent="0.25">
      <c r="A29" s="15" t="s">
        <v>206</v>
      </c>
      <c r="B29" s="4"/>
      <c r="C29" s="3" t="s">
        <v>8</v>
      </c>
      <c r="D29" s="11"/>
    </row>
    <row r="30" spans="1:4" x14ac:dyDescent="0.25">
      <c r="A30" s="15" t="s">
        <v>207</v>
      </c>
      <c r="B30" s="4"/>
      <c r="C30" s="3" t="s">
        <v>184</v>
      </c>
      <c r="D30" s="11"/>
    </row>
    <row r="31" spans="1:4" x14ac:dyDescent="0.25">
      <c r="A31" s="15"/>
      <c r="B31" s="4"/>
      <c r="C31" s="3"/>
      <c r="D31" s="13"/>
    </row>
    <row r="32" spans="1:4" x14ac:dyDescent="0.25">
      <c r="A32" s="15" t="s">
        <v>208</v>
      </c>
      <c r="B32" s="55" t="s">
        <v>214</v>
      </c>
      <c r="C32" s="3" t="s">
        <v>162</v>
      </c>
      <c r="D32" s="11"/>
    </row>
    <row r="33" spans="1:4" x14ac:dyDescent="0.25">
      <c r="A33" s="15" t="s">
        <v>209</v>
      </c>
      <c r="B33" s="4"/>
      <c r="C33" s="3" t="s">
        <v>84</v>
      </c>
      <c r="D33" s="11"/>
    </row>
    <row r="34" spans="1:4" x14ac:dyDescent="0.25">
      <c r="A34" s="15" t="s">
        <v>213</v>
      </c>
      <c r="B34" s="4"/>
      <c r="C34" s="3" t="s">
        <v>183</v>
      </c>
      <c r="D34" s="11"/>
    </row>
    <row r="35" spans="1:4" x14ac:dyDescent="0.25">
      <c r="A35" s="15" t="s">
        <v>210</v>
      </c>
      <c r="B35" s="3"/>
      <c r="C35" s="3" t="s">
        <v>215</v>
      </c>
      <c r="D35" s="1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6"/>
  <sheetViews>
    <sheetView showGridLines="0" tabSelected="1" topLeftCell="A151" zoomScale="70" zoomScaleNormal="70" workbookViewId="0">
      <selection activeCell="B182" sqref="B182:E182"/>
    </sheetView>
  </sheetViews>
  <sheetFormatPr defaultRowHeight="15" x14ac:dyDescent="0.25"/>
  <cols>
    <col min="1" max="1" width="7" customWidth="1"/>
    <col min="2" max="2" width="33" style="47" bestFit="1" customWidth="1"/>
    <col min="3" max="3" width="45.85546875" bestFit="1" customWidth="1"/>
    <col min="4" max="4" width="79.28515625" bestFit="1" customWidth="1"/>
    <col min="5" max="5" width="25.5703125" customWidth="1"/>
    <col min="6" max="6" width="13.140625" style="48" customWidth="1"/>
    <col min="7" max="8" width="26.7109375" style="52" customWidth="1"/>
    <col min="9" max="9" width="30.7109375" style="45" customWidth="1"/>
    <col min="10" max="10" width="29.5703125" style="45" customWidth="1"/>
  </cols>
  <sheetData>
    <row r="1" spans="1:10" ht="21" x14ac:dyDescent="0.35">
      <c r="A1" s="64" t="str">
        <f>Kortingspercentages!A1</f>
        <v>Formulier E3 - Prijzenblad Perceel 3 Lasbenodigdheden</v>
      </c>
      <c r="B1" s="64"/>
      <c r="C1" s="64"/>
      <c r="D1" s="64"/>
      <c r="E1" s="64"/>
      <c r="F1" s="64"/>
      <c r="G1" s="64"/>
      <c r="H1" s="64"/>
      <c r="I1" s="64"/>
      <c r="J1" s="64"/>
    </row>
    <row r="4" spans="1:10" s="48" customFormat="1" ht="156" customHeight="1" x14ac:dyDescent="0.25">
      <c r="A4" s="46" t="s">
        <v>0</v>
      </c>
      <c r="B4" s="46" t="s">
        <v>3</v>
      </c>
      <c r="C4" s="46" t="s">
        <v>2</v>
      </c>
      <c r="D4" s="46" t="s">
        <v>217</v>
      </c>
      <c r="E4" s="46" t="s">
        <v>221</v>
      </c>
      <c r="F4" s="46" t="s">
        <v>218</v>
      </c>
      <c r="G4" s="61" t="s">
        <v>240</v>
      </c>
      <c r="H4" s="61" t="s">
        <v>243</v>
      </c>
      <c r="I4" s="41" t="s">
        <v>242</v>
      </c>
      <c r="J4" s="41" t="s">
        <v>241</v>
      </c>
    </row>
    <row r="5" spans="1:10" ht="17.25" customHeight="1" x14ac:dyDescent="0.25">
      <c r="A5" s="16" t="s">
        <v>185</v>
      </c>
      <c r="B5" s="60" t="s">
        <v>4</v>
      </c>
      <c r="C5" s="8" t="s">
        <v>135</v>
      </c>
      <c r="D5" s="17" t="s">
        <v>136</v>
      </c>
      <c r="E5" s="18">
        <v>1</v>
      </c>
      <c r="F5" s="19">
        <v>3</v>
      </c>
      <c r="G5" s="50"/>
      <c r="H5" s="62">
        <f>E5*G5</f>
        <v>0</v>
      </c>
      <c r="I5" s="49">
        <f>H5-H5*Kortingspercentages!$D$5</f>
        <v>0</v>
      </c>
      <c r="J5" s="42">
        <f t="shared" ref="J5:J36" si="0">I5*F5</f>
        <v>0</v>
      </c>
    </row>
    <row r="6" spans="1:10" ht="16.5" customHeight="1" x14ac:dyDescent="0.25">
      <c r="A6" s="16"/>
      <c r="B6" s="56"/>
      <c r="C6" s="8"/>
      <c r="D6" s="20" t="s">
        <v>9</v>
      </c>
      <c r="E6" s="21">
        <v>1</v>
      </c>
      <c r="F6" s="19">
        <v>3</v>
      </c>
      <c r="G6" s="50"/>
      <c r="H6" s="62">
        <f>E6*G6</f>
        <v>0</v>
      </c>
      <c r="I6" s="49">
        <f>H6-H6*Kortingspercentages!$D$5</f>
        <v>0</v>
      </c>
      <c r="J6" s="42">
        <f t="shared" si="0"/>
        <v>0</v>
      </c>
    </row>
    <row r="7" spans="1:10" ht="20.25" customHeight="1" x14ac:dyDescent="0.25">
      <c r="A7" s="16"/>
      <c r="B7" s="56"/>
      <c r="C7" s="8"/>
      <c r="D7" s="20" t="s">
        <v>10</v>
      </c>
      <c r="E7" s="21">
        <v>1</v>
      </c>
      <c r="F7" s="19">
        <v>3</v>
      </c>
      <c r="G7" s="50"/>
      <c r="H7" s="62">
        <f t="shared" ref="H7:H70" si="1">E7*G7</f>
        <v>0</v>
      </c>
      <c r="I7" s="49">
        <f>H7-H7*Kortingspercentages!$D$5</f>
        <v>0</v>
      </c>
      <c r="J7" s="42">
        <f t="shared" si="0"/>
        <v>0</v>
      </c>
    </row>
    <row r="8" spans="1:10" ht="20.25" customHeight="1" x14ac:dyDescent="0.25">
      <c r="A8" s="16"/>
      <c r="B8" s="56"/>
      <c r="C8" s="8"/>
      <c r="D8" s="20" t="s">
        <v>11</v>
      </c>
      <c r="E8" s="21">
        <v>1</v>
      </c>
      <c r="F8" s="19">
        <v>3</v>
      </c>
      <c r="G8" s="50"/>
      <c r="H8" s="62">
        <f t="shared" si="1"/>
        <v>0</v>
      </c>
      <c r="I8" s="49">
        <f>H8-H8*Kortingspercentages!$D$5</f>
        <v>0</v>
      </c>
      <c r="J8" s="42">
        <f t="shared" si="0"/>
        <v>0</v>
      </c>
    </row>
    <row r="9" spans="1:10" ht="16.5" customHeight="1" x14ac:dyDescent="0.25">
      <c r="A9" s="16"/>
      <c r="B9" s="56"/>
      <c r="C9" s="8"/>
      <c r="D9" s="20" t="s">
        <v>12</v>
      </c>
      <c r="E9" s="21">
        <v>1</v>
      </c>
      <c r="F9" s="19">
        <v>3</v>
      </c>
      <c r="G9" s="50"/>
      <c r="H9" s="62">
        <f t="shared" si="1"/>
        <v>0</v>
      </c>
      <c r="I9" s="49">
        <f>H9-H9*Kortingspercentages!$D$5</f>
        <v>0</v>
      </c>
      <c r="J9" s="42">
        <f t="shared" si="0"/>
        <v>0</v>
      </c>
    </row>
    <row r="10" spans="1:10" ht="15.75" customHeight="1" x14ac:dyDescent="0.25">
      <c r="A10" s="16"/>
      <c r="B10" s="56"/>
      <c r="C10" s="8"/>
      <c r="D10" s="20" t="s">
        <v>13</v>
      </c>
      <c r="E10" s="21">
        <v>1</v>
      </c>
      <c r="F10" s="19">
        <v>3</v>
      </c>
      <c r="G10" s="50"/>
      <c r="H10" s="62">
        <f t="shared" si="1"/>
        <v>0</v>
      </c>
      <c r="I10" s="49">
        <f>H10-H10*Kortingspercentages!$D$5</f>
        <v>0</v>
      </c>
      <c r="J10" s="42">
        <f t="shared" si="0"/>
        <v>0</v>
      </c>
    </row>
    <row r="11" spans="1:10" x14ac:dyDescent="0.25">
      <c r="A11" s="16" t="s">
        <v>186</v>
      </c>
      <c r="B11" s="56"/>
      <c r="C11" s="8" t="s">
        <v>137</v>
      </c>
      <c r="D11" s="20" t="s">
        <v>14</v>
      </c>
      <c r="E11" s="21">
        <v>5</v>
      </c>
      <c r="F11" s="19">
        <v>3</v>
      </c>
      <c r="G11" s="50"/>
      <c r="H11" s="62">
        <f t="shared" si="1"/>
        <v>0</v>
      </c>
      <c r="I11" s="49">
        <f>H11-H11*Kortingspercentages!$D$6</f>
        <v>0</v>
      </c>
      <c r="J11" s="42">
        <f t="shared" si="0"/>
        <v>0</v>
      </c>
    </row>
    <row r="12" spans="1:10" x14ac:dyDescent="0.25">
      <c r="A12" s="16"/>
      <c r="B12" s="56"/>
      <c r="C12" s="8"/>
      <c r="D12" s="20" t="s">
        <v>22</v>
      </c>
      <c r="E12" s="21">
        <v>5</v>
      </c>
      <c r="F12" s="19">
        <v>3</v>
      </c>
      <c r="G12" s="50"/>
      <c r="H12" s="62">
        <f t="shared" si="1"/>
        <v>0</v>
      </c>
      <c r="I12" s="49">
        <f>H12-H12*Kortingspercentages!$D$6</f>
        <v>0</v>
      </c>
      <c r="J12" s="42">
        <f t="shared" si="0"/>
        <v>0</v>
      </c>
    </row>
    <row r="13" spans="1:10" x14ac:dyDescent="0.25">
      <c r="A13" s="16"/>
      <c r="B13" s="56"/>
      <c r="C13" s="8"/>
      <c r="D13" s="20" t="s">
        <v>23</v>
      </c>
      <c r="E13" s="21">
        <v>5</v>
      </c>
      <c r="F13" s="19">
        <v>3</v>
      </c>
      <c r="G13" s="50"/>
      <c r="H13" s="62">
        <f t="shared" si="1"/>
        <v>0</v>
      </c>
      <c r="I13" s="49">
        <f>H13-H13*Kortingspercentages!$D$6</f>
        <v>0</v>
      </c>
      <c r="J13" s="42">
        <f t="shared" si="0"/>
        <v>0</v>
      </c>
    </row>
    <row r="14" spans="1:10" x14ac:dyDescent="0.25">
      <c r="A14" s="16"/>
      <c r="B14" s="56"/>
      <c r="C14" s="8"/>
      <c r="D14" s="20" t="s">
        <v>148</v>
      </c>
      <c r="E14" s="21">
        <v>5</v>
      </c>
      <c r="F14" s="19">
        <v>3</v>
      </c>
      <c r="G14" s="50"/>
      <c r="H14" s="62">
        <f t="shared" si="1"/>
        <v>0</v>
      </c>
      <c r="I14" s="49">
        <f>H14-H14*Kortingspercentages!$D$6</f>
        <v>0</v>
      </c>
      <c r="J14" s="42">
        <f t="shared" si="0"/>
        <v>0</v>
      </c>
    </row>
    <row r="15" spans="1:10" x14ac:dyDescent="0.25">
      <c r="A15" s="16"/>
      <c r="B15" s="56"/>
      <c r="C15" s="8"/>
      <c r="D15" s="20" t="s">
        <v>15</v>
      </c>
      <c r="E15" s="21">
        <v>5</v>
      </c>
      <c r="F15" s="19">
        <v>3</v>
      </c>
      <c r="G15" s="50"/>
      <c r="H15" s="62">
        <f t="shared" si="1"/>
        <v>0</v>
      </c>
      <c r="I15" s="49">
        <f>H15-H15*Kortingspercentages!$D$6</f>
        <v>0</v>
      </c>
      <c r="J15" s="42">
        <f t="shared" si="0"/>
        <v>0</v>
      </c>
    </row>
    <row r="16" spans="1:10" x14ac:dyDescent="0.25">
      <c r="A16" s="16"/>
      <c r="B16" s="56"/>
      <c r="C16" s="8"/>
      <c r="D16" s="20" t="s">
        <v>16</v>
      </c>
      <c r="E16" s="21">
        <v>5</v>
      </c>
      <c r="F16" s="19">
        <v>3</v>
      </c>
      <c r="G16" s="50"/>
      <c r="H16" s="62">
        <f t="shared" si="1"/>
        <v>0</v>
      </c>
      <c r="I16" s="49">
        <f>H16-H16*Kortingspercentages!$D$6</f>
        <v>0</v>
      </c>
      <c r="J16" s="42">
        <f t="shared" si="0"/>
        <v>0</v>
      </c>
    </row>
    <row r="17" spans="1:10" ht="19.5" customHeight="1" x14ac:dyDescent="0.25">
      <c r="A17" s="16"/>
      <c r="B17" s="56"/>
      <c r="C17" s="8"/>
      <c r="D17" s="20" t="s">
        <v>17</v>
      </c>
      <c r="E17" s="21">
        <v>5</v>
      </c>
      <c r="F17" s="19">
        <v>3</v>
      </c>
      <c r="G17" s="50"/>
      <c r="H17" s="62">
        <f t="shared" si="1"/>
        <v>0</v>
      </c>
      <c r="I17" s="49">
        <f>H17-H17*Kortingspercentages!$D$6</f>
        <v>0</v>
      </c>
      <c r="J17" s="42">
        <f t="shared" si="0"/>
        <v>0</v>
      </c>
    </row>
    <row r="18" spans="1:10" ht="15.75" customHeight="1" x14ac:dyDescent="0.25">
      <c r="A18" s="16"/>
      <c r="B18" s="57"/>
      <c r="C18" s="22"/>
      <c r="D18" s="20" t="s">
        <v>18</v>
      </c>
      <c r="E18" s="21">
        <v>5</v>
      </c>
      <c r="F18" s="19">
        <v>3</v>
      </c>
      <c r="G18" s="50"/>
      <c r="H18" s="62">
        <f t="shared" si="1"/>
        <v>0</v>
      </c>
      <c r="I18" s="49">
        <f>H18-H18*Kortingspercentages!$D$6</f>
        <v>0</v>
      </c>
      <c r="J18" s="42">
        <f t="shared" si="0"/>
        <v>0</v>
      </c>
    </row>
    <row r="19" spans="1:10" ht="18.75" customHeight="1" x14ac:dyDescent="0.25">
      <c r="A19" s="16"/>
      <c r="B19" s="57"/>
      <c r="C19" s="22"/>
      <c r="D19" s="20" t="s">
        <v>19</v>
      </c>
      <c r="E19" s="21">
        <v>5</v>
      </c>
      <c r="F19" s="19">
        <v>3</v>
      </c>
      <c r="G19" s="50"/>
      <c r="H19" s="62">
        <f t="shared" si="1"/>
        <v>0</v>
      </c>
      <c r="I19" s="49">
        <f>H19-H19*Kortingspercentages!$D$6</f>
        <v>0</v>
      </c>
      <c r="J19" s="42">
        <f t="shared" si="0"/>
        <v>0</v>
      </c>
    </row>
    <row r="20" spans="1:10" x14ac:dyDescent="0.25">
      <c r="A20" s="16"/>
      <c r="B20" s="57"/>
      <c r="C20" s="22"/>
      <c r="D20" s="20" t="s">
        <v>20</v>
      </c>
      <c r="E20" s="21">
        <v>5</v>
      </c>
      <c r="F20" s="19">
        <v>3</v>
      </c>
      <c r="G20" s="50"/>
      <c r="H20" s="62">
        <f t="shared" si="1"/>
        <v>0</v>
      </c>
      <c r="I20" s="49">
        <f>H20-H20*Kortingspercentages!$D$6</f>
        <v>0</v>
      </c>
      <c r="J20" s="42">
        <f t="shared" si="0"/>
        <v>0</v>
      </c>
    </row>
    <row r="21" spans="1:10" ht="21" customHeight="1" x14ac:dyDescent="0.25">
      <c r="A21" s="16"/>
      <c r="B21" s="57"/>
      <c r="C21" s="22"/>
      <c r="D21" s="20" t="s">
        <v>21</v>
      </c>
      <c r="E21" s="21">
        <v>5</v>
      </c>
      <c r="F21" s="19">
        <v>3</v>
      </c>
      <c r="G21" s="50"/>
      <c r="H21" s="62">
        <f t="shared" si="1"/>
        <v>0</v>
      </c>
      <c r="I21" s="49">
        <f>H21-H21*Kortingspercentages!$D$6</f>
        <v>0</v>
      </c>
      <c r="J21" s="42">
        <f t="shared" si="0"/>
        <v>0</v>
      </c>
    </row>
    <row r="22" spans="1:10" ht="15.75" customHeight="1" x14ac:dyDescent="0.25">
      <c r="A22" s="16"/>
      <c r="B22" s="57"/>
      <c r="C22" s="22"/>
      <c r="D22" s="20" t="s">
        <v>138</v>
      </c>
      <c r="E22" s="21">
        <v>5</v>
      </c>
      <c r="F22" s="19">
        <v>3</v>
      </c>
      <c r="G22" s="50"/>
      <c r="H22" s="62">
        <f t="shared" si="1"/>
        <v>0</v>
      </c>
      <c r="I22" s="49">
        <f>H22-H22*Kortingspercentages!$D$6</f>
        <v>0</v>
      </c>
      <c r="J22" s="42">
        <f t="shared" si="0"/>
        <v>0</v>
      </c>
    </row>
    <row r="23" spans="1:10" ht="19.5" customHeight="1" x14ac:dyDescent="0.25">
      <c r="A23" s="16"/>
      <c r="B23" s="57"/>
      <c r="C23" s="22"/>
      <c r="D23" s="20" t="s">
        <v>139</v>
      </c>
      <c r="E23" s="21">
        <v>5</v>
      </c>
      <c r="F23" s="19">
        <v>3</v>
      </c>
      <c r="G23" s="50"/>
      <c r="H23" s="62">
        <f t="shared" si="1"/>
        <v>0</v>
      </c>
      <c r="I23" s="49">
        <f>H23-H23*Kortingspercentages!$D$6</f>
        <v>0</v>
      </c>
      <c r="J23" s="42">
        <f t="shared" si="0"/>
        <v>0</v>
      </c>
    </row>
    <row r="24" spans="1:10" ht="17.25" customHeight="1" x14ac:dyDescent="0.25">
      <c r="A24" s="16"/>
      <c r="B24" s="57"/>
      <c r="C24" s="22"/>
      <c r="D24" s="20" t="s">
        <v>27</v>
      </c>
      <c r="E24" s="21">
        <v>5</v>
      </c>
      <c r="F24" s="19">
        <v>3</v>
      </c>
      <c r="G24" s="50"/>
      <c r="H24" s="62">
        <f t="shared" si="1"/>
        <v>0</v>
      </c>
      <c r="I24" s="49">
        <f>H24-H24*Kortingspercentages!$D$6</f>
        <v>0</v>
      </c>
      <c r="J24" s="42">
        <f t="shared" si="0"/>
        <v>0</v>
      </c>
    </row>
    <row r="25" spans="1:10" x14ac:dyDescent="0.25">
      <c r="A25" s="16" t="s">
        <v>187</v>
      </c>
      <c r="B25" s="56"/>
      <c r="C25" s="8" t="s">
        <v>140</v>
      </c>
      <c r="D25" s="20" t="s">
        <v>149</v>
      </c>
      <c r="E25" s="21">
        <v>10</v>
      </c>
      <c r="F25" s="19">
        <v>1</v>
      </c>
      <c r="G25" s="50"/>
      <c r="H25" s="62">
        <f t="shared" si="1"/>
        <v>0</v>
      </c>
      <c r="I25" s="49">
        <f>H25-H25*Kortingspercentages!$D$7</f>
        <v>0</v>
      </c>
      <c r="J25" s="42">
        <f t="shared" si="0"/>
        <v>0</v>
      </c>
    </row>
    <row r="26" spans="1:10" x14ac:dyDescent="0.25">
      <c r="A26" s="16"/>
      <c r="B26" s="56"/>
      <c r="C26" s="8"/>
      <c r="D26" s="20" t="s">
        <v>26</v>
      </c>
      <c r="E26" s="21">
        <v>10</v>
      </c>
      <c r="F26" s="19">
        <v>5</v>
      </c>
      <c r="G26" s="50"/>
      <c r="H26" s="62">
        <f t="shared" si="1"/>
        <v>0</v>
      </c>
      <c r="I26" s="49">
        <f>H26-H26*Kortingspercentages!$D$7</f>
        <v>0</v>
      </c>
      <c r="J26" s="42">
        <f t="shared" si="0"/>
        <v>0</v>
      </c>
    </row>
    <row r="27" spans="1:10" x14ac:dyDescent="0.25">
      <c r="A27" s="16"/>
      <c r="B27" s="56"/>
      <c r="C27" s="8"/>
      <c r="D27" s="20" t="s">
        <v>143</v>
      </c>
      <c r="E27" s="21">
        <v>10</v>
      </c>
      <c r="F27" s="19">
        <v>5</v>
      </c>
      <c r="G27" s="50"/>
      <c r="H27" s="62">
        <f t="shared" si="1"/>
        <v>0</v>
      </c>
      <c r="I27" s="49">
        <f>H27-H27*Kortingspercentages!$D$7</f>
        <v>0</v>
      </c>
      <c r="J27" s="42">
        <f t="shared" si="0"/>
        <v>0</v>
      </c>
    </row>
    <row r="28" spans="1:10" x14ac:dyDescent="0.25">
      <c r="A28" s="16"/>
      <c r="B28" s="56"/>
      <c r="C28" s="8"/>
      <c r="D28" s="20" t="s">
        <v>144</v>
      </c>
      <c r="E28" s="21">
        <v>10</v>
      </c>
      <c r="F28" s="19">
        <v>5</v>
      </c>
      <c r="G28" s="50"/>
      <c r="H28" s="62">
        <f t="shared" si="1"/>
        <v>0</v>
      </c>
      <c r="I28" s="49">
        <f>H28-H28*Kortingspercentages!$D$7</f>
        <v>0</v>
      </c>
      <c r="J28" s="42">
        <f t="shared" si="0"/>
        <v>0</v>
      </c>
    </row>
    <row r="29" spans="1:10" x14ac:dyDescent="0.25">
      <c r="A29" s="16" t="s">
        <v>188</v>
      </c>
      <c r="B29" s="56"/>
      <c r="C29" s="8" t="s">
        <v>141</v>
      </c>
      <c r="D29" s="20" t="s">
        <v>145</v>
      </c>
      <c r="E29" s="21">
        <v>5</v>
      </c>
      <c r="F29" s="19">
        <v>3</v>
      </c>
      <c r="G29" s="50"/>
      <c r="H29" s="62">
        <f t="shared" si="1"/>
        <v>0</v>
      </c>
      <c r="I29" s="49">
        <f>H29-H29*Kortingspercentages!$D$8</f>
        <v>0</v>
      </c>
      <c r="J29" s="42">
        <f t="shared" si="0"/>
        <v>0</v>
      </c>
    </row>
    <row r="30" spans="1:10" x14ac:dyDescent="0.25">
      <c r="A30" s="16"/>
      <c r="B30" s="56"/>
      <c r="C30" s="8"/>
      <c r="D30" s="20" t="s">
        <v>146</v>
      </c>
      <c r="E30" s="21">
        <v>5</v>
      </c>
      <c r="F30" s="19">
        <v>3</v>
      </c>
      <c r="G30" s="50"/>
      <c r="H30" s="62">
        <f t="shared" si="1"/>
        <v>0</v>
      </c>
      <c r="I30" s="49">
        <f>H30-H30*Kortingspercentages!$D$8</f>
        <v>0</v>
      </c>
      <c r="J30" s="42">
        <f t="shared" si="0"/>
        <v>0</v>
      </c>
    </row>
    <row r="31" spans="1:10" x14ac:dyDescent="0.25">
      <c r="A31" s="16"/>
      <c r="B31" s="56"/>
      <c r="C31" s="8"/>
      <c r="D31" s="20" t="s">
        <v>28</v>
      </c>
      <c r="E31" s="21">
        <v>5</v>
      </c>
      <c r="F31" s="19">
        <v>3</v>
      </c>
      <c r="G31" s="50"/>
      <c r="H31" s="62">
        <f t="shared" si="1"/>
        <v>0</v>
      </c>
      <c r="I31" s="49">
        <f>H31-H31*Kortingspercentages!$D$8</f>
        <v>0</v>
      </c>
      <c r="J31" s="42">
        <f t="shared" si="0"/>
        <v>0</v>
      </c>
    </row>
    <row r="32" spans="1:10" x14ac:dyDescent="0.25">
      <c r="A32" s="16"/>
      <c r="B32" s="56"/>
      <c r="C32" s="8"/>
      <c r="D32" s="20" t="s">
        <v>29</v>
      </c>
      <c r="E32" s="21">
        <v>5</v>
      </c>
      <c r="F32" s="19">
        <v>3</v>
      </c>
      <c r="G32" s="50"/>
      <c r="H32" s="62">
        <f t="shared" si="1"/>
        <v>0</v>
      </c>
      <c r="I32" s="49">
        <f>H32-H32*Kortingspercentages!$D$8</f>
        <v>0</v>
      </c>
      <c r="J32" s="42">
        <f t="shared" si="0"/>
        <v>0</v>
      </c>
    </row>
    <row r="33" spans="1:10" x14ac:dyDescent="0.25">
      <c r="A33" s="16"/>
      <c r="B33" s="56"/>
      <c r="C33" s="8"/>
      <c r="D33" s="20" t="s">
        <v>30</v>
      </c>
      <c r="E33" s="21">
        <v>5</v>
      </c>
      <c r="F33" s="19">
        <v>3</v>
      </c>
      <c r="G33" s="50"/>
      <c r="H33" s="62">
        <f t="shared" si="1"/>
        <v>0</v>
      </c>
      <c r="I33" s="49">
        <f>H33-H33*Kortingspercentages!$D$8</f>
        <v>0</v>
      </c>
      <c r="J33" s="42">
        <f t="shared" si="0"/>
        <v>0</v>
      </c>
    </row>
    <row r="34" spans="1:10" x14ac:dyDescent="0.25">
      <c r="A34" s="16"/>
      <c r="B34" s="56"/>
      <c r="C34" s="8"/>
      <c r="D34" s="20" t="s">
        <v>147</v>
      </c>
      <c r="E34" s="21">
        <v>5</v>
      </c>
      <c r="F34" s="19">
        <v>3</v>
      </c>
      <c r="G34" s="50"/>
      <c r="H34" s="62">
        <f t="shared" si="1"/>
        <v>0</v>
      </c>
      <c r="I34" s="49">
        <f>H34-H34*Kortingspercentages!$D$8</f>
        <v>0</v>
      </c>
      <c r="J34" s="42">
        <f t="shared" si="0"/>
        <v>0</v>
      </c>
    </row>
    <row r="35" spans="1:10" x14ac:dyDescent="0.25">
      <c r="A35" s="16" t="s">
        <v>189</v>
      </c>
      <c r="B35" s="56"/>
      <c r="C35" s="8" t="s">
        <v>142</v>
      </c>
      <c r="D35" s="20" t="s">
        <v>150</v>
      </c>
      <c r="E35" s="21">
        <v>5</v>
      </c>
      <c r="F35" s="19">
        <v>1</v>
      </c>
      <c r="G35" s="50"/>
      <c r="H35" s="62">
        <f t="shared" si="1"/>
        <v>0</v>
      </c>
      <c r="I35" s="49">
        <f>H35-H35*Kortingspercentages!$D$9</f>
        <v>0</v>
      </c>
      <c r="J35" s="42">
        <f t="shared" si="0"/>
        <v>0</v>
      </c>
    </row>
    <row r="36" spans="1:10" x14ac:dyDescent="0.25">
      <c r="A36" s="16"/>
      <c r="B36" s="56"/>
      <c r="C36" s="8"/>
      <c r="D36" s="20" t="s">
        <v>151</v>
      </c>
      <c r="E36" s="21">
        <v>5</v>
      </c>
      <c r="F36" s="19">
        <v>1</v>
      </c>
      <c r="G36" s="50"/>
      <c r="H36" s="62">
        <f t="shared" si="1"/>
        <v>0</v>
      </c>
      <c r="I36" s="49">
        <f>H36-H36*Kortingspercentages!$D$9</f>
        <v>0</v>
      </c>
      <c r="J36" s="42">
        <f t="shared" si="0"/>
        <v>0</v>
      </c>
    </row>
    <row r="37" spans="1:10" x14ac:dyDescent="0.25">
      <c r="A37" s="16"/>
      <c r="B37" s="56"/>
      <c r="C37" s="8"/>
      <c r="D37" s="17" t="s">
        <v>31</v>
      </c>
      <c r="E37" s="18">
        <v>5</v>
      </c>
      <c r="F37" s="19">
        <v>1</v>
      </c>
      <c r="G37" s="50"/>
      <c r="H37" s="62">
        <f t="shared" si="1"/>
        <v>0</v>
      </c>
      <c r="I37" s="49">
        <f>H37-H37*Kortingspercentages!$D$9</f>
        <v>0</v>
      </c>
      <c r="J37" s="42">
        <f t="shared" ref="J37:J68" si="2">I37*F37</f>
        <v>0</v>
      </c>
    </row>
    <row r="38" spans="1:10" x14ac:dyDescent="0.25">
      <c r="A38" s="16"/>
      <c r="B38" s="56"/>
      <c r="C38" s="8"/>
      <c r="D38" s="17" t="s">
        <v>152</v>
      </c>
      <c r="E38" s="18">
        <v>5</v>
      </c>
      <c r="F38" s="19">
        <v>1</v>
      </c>
      <c r="G38" s="50"/>
      <c r="H38" s="62">
        <f t="shared" si="1"/>
        <v>0</v>
      </c>
      <c r="I38" s="49">
        <f>H38-H38*Kortingspercentages!$D$9</f>
        <v>0</v>
      </c>
      <c r="J38" s="42">
        <f t="shared" si="2"/>
        <v>0</v>
      </c>
    </row>
    <row r="39" spans="1:10" x14ac:dyDescent="0.25">
      <c r="A39" s="16" t="s">
        <v>190</v>
      </c>
      <c r="B39" s="56"/>
      <c r="C39" s="8" t="s">
        <v>153</v>
      </c>
      <c r="D39" s="20" t="s">
        <v>34</v>
      </c>
      <c r="E39" s="21">
        <v>1</v>
      </c>
      <c r="F39" s="19">
        <v>1</v>
      </c>
      <c r="G39" s="50"/>
      <c r="H39" s="62">
        <f t="shared" si="1"/>
        <v>0</v>
      </c>
      <c r="I39" s="49">
        <f>H39-H39*Kortingspercentages!$D$10</f>
        <v>0</v>
      </c>
      <c r="J39" s="42">
        <f t="shared" si="2"/>
        <v>0</v>
      </c>
    </row>
    <row r="40" spans="1:10" x14ac:dyDescent="0.25">
      <c r="A40" s="16"/>
      <c r="B40" s="56"/>
      <c r="C40" s="8"/>
      <c r="D40" s="20" t="s">
        <v>32</v>
      </c>
      <c r="E40" s="21">
        <v>1</v>
      </c>
      <c r="F40" s="19">
        <v>1</v>
      </c>
      <c r="G40" s="50"/>
      <c r="H40" s="62">
        <f t="shared" si="1"/>
        <v>0</v>
      </c>
      <c r="I40" s="49">
        <f>H40-H40*Kortingspercentages!$D$10</f>
        <v>0</v>
      </c>
      <c r="J40" s="42">
        <f t="shared" si="2"/>
        <v>0</v>
      </c>
    </row>
    <row r="41" spans="1:10" x14ac:dyDescent="0.25">
      <c r="A41" s="16" t="s">
        <v>191</v>
      </c>
      <c r="B41" s="56"/>
      <c r="C41" s="8" t="s">
        <v>154</v>
      </c>
      <c r="D41" s="20" t="s">
        <v>155</v>
      </c>
      <c r="E41" s="21">
        <v>1</v>
      </c>
      <c r="F41" s="19">
        <v>1</v>
      </c>
      <c r="G41" s="50"/>
      <c r="H41" s="62">
        <f t="shared" si="1"/>
        <v>0</v>
      </c>
      <c r="I41" s="49">
        <f>H41-H41*Kortingspercentages!$D$11</f>
        <v>0</v>
      </c>
      <c r="J41" s="42">
        <f t="shared" si="2"/>
        <v>0</v>
      </c>
    </row>
    <row r="42" spans="1:10" x14ac:dyDescent="0.25">
      <c r="A42" s="16"/>
      <c r="B42" s="56"/>
      <c r="C42" s="8"/>
      <c r="D42" s="20" t="s">
        <v>33</v>
      </c>
      <c r="E42" s="21">
        <v>1</v>
      </c>
      <c r="F42" s="19">
        <v>1</v>
      </c>
      <c r="G42" s="50"/>
      <c r="H42" s="62">
        <f t="shared" si="1"/>
        <v>0</v>
      </c>
      <c r="I42" s="49">
        <f>H42-H42*Kortingspercentages!$D$11</f>
        <v>0</v>
      </c>
      <c r="J42" s="42">
        <f t="shared" si="2"/>
        <v>0</v>
      </c>
    </row>
    <row r="43" spans="1:10" x14ac:dyDescent="0.25">
      <c r="A43" s="16" t="s">
        <v>219</v>
      </c>
      <c r="B43" s="56"/>
      <c r="C43" s="8" t="s">
        <v>220</v>
      </c>
      <c r="D43" s="20" t="s">
        <v>25</v>
      </c>
      <c r="E43" s="21">
        <v>1</v>
      </c>
      <c r="F43" s="19">
        <v>1</v>
      </c>
      <c r="G43" s="50"/>
      <c r="H43" s="62">
        <f t="shared" si="1"/>
        <v>0</v>
      </c>
      <c r="I43" s="49">
        <f>H43-H43*Kortingspercentages!$D$12</f>
        <v>0</v>
      </c>
      <c r="J43" s="42">
        <f t="shared" si="2"/>
        <v>0</v>
      </c>
    </row>
    <row r="44" spans="1:10" x14ac:dyDescent="0.25">
      <c r="A44" s="16"/>
      <c r="B44" s="56"/>
      <c r="C44" s="8"/>
      <c r="D44" s="20" t="s">
        <v>24</v>
      </c>
      <c r="E44" s="21">
        <v>1</v>
      </c>
      <c r="F44" s="19">
        <v>1</v>
      </c>
      <c r="G44" s="50"/>
      <c r="H44" s="62">
        <f t="shared" si="1"/>
        <v>0</v>
      </c>
      <c r="I44" s="49">
        <f>H44-H44*Kortingspercentages!$D$12</f>
        <v>0</v>
      </c>
      <c r="J44" s="42">
        <f t="shared" si="2"/>
        <v>0</v>
      </c>
    </row>
    <row r="45" spans="1:10" x14ac:dyDescent="0.25">
      <c r="A45" s="16" t="s">
        <v>192</v>
      </c>
      <c r="B45" s="60" t="s">
        <v>5</v>
      </c>
      <c r="C45" s="8" t="s">
        <v>156</v>
      </c>
      <c r="D45" s="23" t="s">
        <v>38</v>
      </c>
      <c r="E45" s="24">
        <v>1</v>
      </c>
      <c r="F45" s="19">
        <v>5</v>
      </c>
      <c r="G45" s="50"/>
      <c r="H45" s="62">
        <f t="shared" si="1"/>
        <v>0</v>
      </c>
      <c r="I45" s="49">
        <f>H45-H45*Kortingspercentages!$D$14</f>
        <v>0</v>
      </c>
      <c r="J45" s="42">
        <f t="shared" si="2"/>
        <v>0</v>
      </c>
    </row>
    <row r="46" spans="1:10" x14ac:dyDescent="0.25">
      <c r="A46" s="16"/>
      <c r="B46" s="56"/>
      <c r="C46" s="9"/>
      <c r="D46" s="25" t="s">
        <v>39</v>
      </c>
      <c r="E46" s="26">
        <v>1</v>
      </c>
      <c r="F46" s="19">
        <v>5</v>
      </c>
      <c r="G46" s="50"/>
      <c r="H46" s="62">
        <f t="shared" si="1"/>
        <v>0</v>
      </c>
      <c r="I46" s="49">
        <f>H46-H46*Kortingspercentages!$D$14</f>
        <v>0</v>
      </c>
      <c r="J46" s="42">
        <f t="shared" si="2"/>
        <v>0</v>
      </c>
    </row>
    <row r="47" spans="1:10" x14ac:dyDescent="0.25">
      <c r="A47" s="16"/>
      <c r="B47" s="56"/>
      <c r="C47" s="9"/>
      <c r="D47" s="27" t="s">
        <v>40</v>
      </c>
      <c r="E47" s="28">
        <v>1</v>
      </c>
      <c r="F47" s="19">
        <v>5</v>
      </c>
      <c r="G47" s="50"/>
      <c r="H47" s="62">
        <f t="shared" si="1"/>
        <v>0</v>
      </c>
      <c r="I47" s="49">
        <f>H47-H47*Kortingspercentages!$D$14</f>
        <v>0</v>
      </c>
      <c r="J47" s="42">
        <f t="shared" si="2"/>
        <v>0</v>
      </c>
    </row>
    <row r="48" spans="1:10" x14ac:dyDescent="0.25">
      <c r="A48" s="16"/>
      <c r="B48" s="56"/>
      <c r="C48" s="9"/>
      <c r="D48" s="25" t="s">
        <v>41</v>
      </c>
      <c r="E48" s="26">
        <v>1</v>
      </c>
      <c r="F48" s="19">
        <v>5</v>
      </c>
      <c r="G48" s="50"/>
      <c r="H48" s="62">
        <f t="shared" si="1"/>
        <v>0</v>
      </c>
      <c r="I48" s="49">
        <f>H48-H48*Kortingspercentages!$D$14</f>
        <v>0</v>
      </c>
      <c r="J48" s="42">
        <f t="shared" si="2"/>
        <v>0</v>
      </c>
    </row>
    <row r="49" spans="1:10" x14ac:dyDescent="0.25">
      <c r="A49" s="16"/>
      <c r="B49" s="56"/>
      <c r="C49" s="9"/>
      <c r="D49" s="25" t="s">
        <v>42</v>
      </c>
      <c r="E49" s="26">
        <v>1</v>
      </c>
      <c r="F49" s="19">
        <v>1</v>
      </c>
      <c r="G49" s="50"/>
      <c r="H49" s="62">
        <f t="shared" si="1"/>
        <v>0</v>
      </c>
      <c r="I49" s="49">
        <f>H49-H49*Kortingspercentages!$D$14</f>
        <v>0</v>
      </c>
      <c r="J49" s="42">
        <f t="shared" si="2"/>
        <v>0</v>
      </c>
    </row>
    <row r="50" spans="1:10" x14ac:dyDescent="0.25">
      <c r="A50" s="16"/>
      <c r="B50" s="56"/>
      <c r="C50" s="9"/>
      <c r="D50" s="27" t="s">
        <v>43</v>
      </c>
      <c r="E50" s="28">
        <v>1</v>
      </c>
      <c r="F50" s="19">
        <v>5</v>
      </c>
      <c r="G50" s="50"/>
      <c r="H50" s="62">
        <f t="shared" si="1"/>
        <v>0</v>
      </c>
      <c r="I50" s="49">
        <f>H50-H50*Kortingspercentages!$D$14</f>
        <v>0</v>
      </c>
      <c r="J50" s="42">
        <f t="shared" si="2"/>
        <v>0</v>
      </c>
    </row>
    <row r="51" spans="1:10" x14ac:dyDescent="0.25">
      <c r="A51" s="16"/>
      <c r="B51" s="56"/>
      <c r="C51" s="9"/>
      <c r="D51" s="25" t="s">
        <v>53</v>
      </c>
      <c r="E51" s="26">
        <v>1</v>
      </c>
      <c r="F51" s="19">
        <v>5</v>
      </c>
      <c r="G51" s="50"/>
      <c r="H51" s="62">
        <f t="shared" si="1"/>
        <v>0</v>
      </c>
      <c r="I51" s="49">
        <f>H51-H51*Kortingspercentages!$D$14</f>
        <v>0</v>
      </c>
      <c r="J51" s="42">
        <f t="shared" si="2"/>
        <v>0</v>
      </c>
    </row>
    <row r="52" spans="1:10" x14ac:dyDescent="0.25">
      <c r="A52" s="16"/>
      <c r="B52" s="56"/>
      <c r="C52" s="9"/>
      <c r="D52" s="27" t="s">
        <v>72</v>
      </c>
      <c r="E52" s="28">
        <v>1</v>
      </c>
      <c r="F52" s="19">
        <v>5</v>
      </c>
      <c r="G52" s="50"/>
      <c r="H52" s="62">
        <f t="shared" si="1"/>
        <v>0</v>
      </c>
      <c r="I52" s="49">
        <f>H52-H52*Kortingspercentages!$D$14</f>
        <v>0</v>
      </c>
      <c r="J52" s="42">
        <f t="shared" si="2"/>
        <v>0</v>
      </c>
    </row>
    <row r="53" spans="1:10" x14ac:dyDescent="0.25">
      <c r="A53" s="16"/>
      <c r="B53" s="56"/>
      <c r="C53" s="9"/>
      <c r="D53" s="25" t="s">
        <v>73</v>
      </c>
      <c r="E53" s="26">
        <v>1</v>
      </c>
      <c r="F53" s="19">
        <v>5</v>
      </c>
      <c r="G53" s="50"/>
      <c r="H53" s="62">
        <f t="shared" si="1"/>
        <v>0</v>
      </c>
      <c r="I53" s="49">
        <f>H53-H53*Kortingspercentages!$D$14</f>
        <v>0</v>
      </c>
      <c r="J53" s="42">
        <f t="shared" si="2"/>
        <v>0</v>
      </c>
    </row>
    <row r="54" spans="1:10" x14ac:dyDescent="0.25">
      <c r="A54" s="16" t="s">
        <v>193</v>
      </c>
      <c r="B54" s="56"/>
      <c r="C54" s="9" t="s">
        <v>157</v>
      </c>
      <c r="D54" s="25" t="s">
        <v>44</v>
      </c>
      <c r="E54" s="26">
        <v>1</v>
      </c>
      <c r="F54" s="19">
        <v>5</v>
      </c>
      <c r="G54" s="50"/>
      <c r="H54" s="62">
        <f t="shared" si="1"/>
        <v>0</v>
      </c>
      <c r="I54" s="49">
        <f>H54-H54*Kortingspercentages!$D$15</f>
        <v>0</v>
      </c>
      <c r="J54" s="42">
        <f t="shared" si="2"/>
        <v>0</v>
      </c>
    </row>
    <row r="55" spans="1:10" x14ac:dyDescent="0.25">
      <c r="A55" s="16"/>
      <c r="B55" s="56"/>
      <c r="C55" s="9"/>
      <c r="D55" s="27" t="s">
        <v>45</v>
      </c>
      <c r="E55" s="28">
        <v>1</v>
      </c>
      <c r="F55" s="19">
        <v>5</v>
      </c>
      <c r="G55" s="50"/>
      <c r="H55" s="62">
        <f t="shared" si="1"/>
        <v>0</v>
      </c>
      <c r="I55" s="49">
        <f>H55-H55*Kortingspercentages!$D$15</f>
        <v>0</v>
      </c>
      <c r="J55" s="42">
        <f t="shared" si="2"/>
        <v>0</v>
      </c>
    </row>
    <row r="56" spans="1:10" x14ac:dyDescent="0.25">
      <c r="A56" s="16" t="s">
        <v>194</v>
      </c>
      <c r="B56" s="56"/>
      <c r="C56" s="9" t="s">
        <v>158</v>
      </c>
      <c r="D56" s="25" t="s">
        <v>46</v>
      </c>
      <c r="E56" s="26">
        <v>5</v>
      </c>
      <c r="F56" s="19">
        <v>3</v>
      </c>
      <c r="G56" s="50"/>
      <c r="H56" s="62">
        <f t="shared" si="1"/>
        <v>0</v>
      </c>
      <c r="I56" s="49">
        <f>H56-H56*Kortingspercentages!$D$16</f>
        <v>0</v>
      </c>
      <c r="J56" s="42">
        <f t="shared" si="2"/>
        <v>0</v>
      </c>
    </row>
    <row r="57" spans="1:10" x14ac:dyDescent="0.25">
      <c r="A57" s="16"/>
      <c r="B57" s="56"/>
      <c r="C57" s="9"/>
      <c r="D57" s="25" t="s">
        <v>79</v>
      </c>
      <c r="E57" s="29">
        <v>5</v>
      </c>
      <c r="F57" s="19">
        <v>3</v>
      </c>
      <c r="G57" s="50"/>
      <c r="H57" s="62">
        <f t="shared" si="1"/>
        <v>0</v>
      </c>
      <c r="I57" s="49">
        <f>H57-H57*Kortingspercentages!$D$16</f>
        <v>0</v>
      </c>
      <c r="J57" s="42">
        <f t="shared" si="2"/>
        <v>0</v>
      </c>
    </row>
    <row r="58" spans="1:10" x14ac:dyDescent="0.25">
      <c r="A58" s="16" t="s">
        <v>195</v>
      </c>
      <c r="B58" s="56"/>
      <c r="C58" s="9" t="s">
        <v>159</v>
      </c>
      <c r="D58" s="25" t="s">
        <v>63</v>
      </c>
      <c r="E58" s="26">
        <v>5</v>
      </c>
      <c r="F58" s="19">
        <v>3</v>
      </c>
      <c r="G58" s="50"/>
      <c r="H58" s="62">
        <f t="shared" si="1"/>
        <v>0</v>
      </c>
      <c r="I58" s="49">
        <f>H58-H58*Kortingspercentages!$D$17</f>
        <v>0</v>
      </c>
      <c r="J58" s="42">
        <f t="shared" si="2"/>
        <v>0</v>
      </c>
    </row>
    <row r="59" spans="1:10" x14ac:dyDescent="0.25">
      <c r="A59" s="16"/>
      <c r="B59" s="56"/>
      <c r="C59" s="9"/>
      <c r="D59" s="27" t="s">
        <v>64</v>
      </c>
      <c r="E59" s="28">
        <v>5</v>
      </c>
      <c r="F59" s="19">
        <v>3</v>
      </c>
      <c r="G59" s="50"/>
      <c r="H59" s="62">
        <f t="shared" si="1"/>
        <v>0</v>
      </c>
      <c r="I59" s="49">
        <f>H59-H59*Kortingspercentages!$D$17</f>
        <v>0</v>
      </c>
      <c r="J59" s="42">
        <f t="shared" si="2"/>
        <v>0</v>
      </c>
    </row>
    <row r="60" spans="1:10" x14ac:dyDescent="0.25">
      <c r="A60" s="16"/>
      <c r="B60" s="56"/>
      <c r="C60" s="9"/>
      <c r="D60" s="25" t="s">
        <v>65</v>
      </c>
      <c r="E60" s="26">
        <v>5</v>
      </c>
      <c r="F60" s="19">
        <v>3</v>
      </c>
      <c r="G60" s="50"/>
      <c r="H60" s="62">
        <f t="shared" si="1"/>
        <v>0</v>
      </c>
      <c r="I60" s="49">
        <f>H60-H60*Kortingspercentages!$D$17</f>
        <v>0</v>
      </c>
      <c r="J60" s="42">
        <f t="shared" si="2"/>
        <v>0</v>
      </c>
    </row>
    <row r="61" spans="1:10" x14ac:dyDescent="0.25">
      <c r="A61" s="16"/>
      <c r="B61" s="56"/>
      <c r="C61" s="9"/>
      <c r="D61" s="27" t="s">
        <v>66</v>
      </c>
      <c r="E61" s="28">
        <v>5</v>
      </c>
      <c r="F61" s="19">
        <v>3</v>
      </c>
      <c r="G61" s="50"/>
      <c r="H61" s="62">
        <f t="shared" si="1"/>
        <v>0</v>
      </c>
      <c r="I61" s="49">
        <f>H61-H61*Kortingspercentages!$D$17</f>
        <v>0</v>
      </c>
      <c r="J61" s="42">
        <f t="shared" si="2"/>
        <v>0</v>
      </c>
    </row>
    <row r="62" spans="1:10" x14ac:dyDescent="0.25">
      <c r="A62" s="16" t="s">
        <v>196</v>
      </c>
      <c r="B62" s="56"/>
      <c r="C62" s="9" t="s">
        <v>6</v>
      </c>
      <c r="D62" s="27" t="s">
        <v>47</v>
      </c>
      <c r="E62" s="28">
        <v>10</v>
      </c>
      <c r="F62" s="19">
        <v>3</v>
      </c>
      <c r="G62" s="50"/>
      <c r="H62" s="62">
        <f t="shared" si="1"/>
        <v>0</v>
      </c>
      <c r="I62" s="49">
        <f>H62-H62*Kortingspercentages!$D$18</f>
        <v>0</v>
      </c>
      <c r="J62" s="42">
        <f t="shared" si="2"/>
        <v>0</v>
      </c>
    </row>
    <row r="63" spans="1:10" x14ac:dyDescent="0.25">
      <c r="A63" s="16"/>
      <c r="B63" s="56"/>
      <c r="C63" s="9"/>
      <c r="D63" s="25" t="s">
        <v>48</v>
      </c>
      <c r="E63" s="26">
        <v>10</v>
      </c>
      <c r="F63" s="19">
        <v>3</v>
      </c>
      <c r="G63" s="50"/>
      <c r="H63" s="62">
        <f t="shared" si="1"/>
        <v>0</v>
      </c>
      <c r="I63" s="49">
        <f>H63-H63*Kortingspercentages!$D$18</f>
        <v>0</v>
      </c>
      <c r="J63" s="42">
        <f t="shared" si="2"/>
        <v>0</v>
      </c>
    </row>
    <row r="64" spans="1:10" x14ac:dyDescent="0.25">
      <c r="A64" s="16"/>
      <c r="B64" s="56"/>
      <c r="C64" s="9"/>
      <c r="D64" s="27" t="s">
        <v>49</v>
      </c>
      <c r="E64" s="28">
        <v>10</v>
      </c>
      <c r="F64" s="19">
        <v>3</v>
      </c>
      <c r="G64" s="50"/>
      <c r="H64" s="62">
        <f t="shared" si="1"/>
        <v>0</v>
      </c>
      <c r="I64" s="49">
        <f>H64-H64*Kortingspercentages!$D$18</f>
        <v>0</v>
      </c>
      <c r="J64" s="42">
        <f t="shared" si="2"/>
        <v>0</v>
      </c>
    </row>
    <row r="65" spans="1:10" x14ac:dyDescent="0.25">
      <c r="A65" s="16"/>
      <c r="B65" s="56"/>
      <c r="C65" s="9"/>
      <c r="D65" s="25" t="s">
        <v>50</v>
      </c>
      <c r="E65" s="26">
        <v>10</v>
      </c>
      <c r="F65" s="19">
        <v>3</v>
      </c>
      <c r="G65" s="50"/>
      <c r="H65" s="62">
        <f t="shared" si="1"/>
        <v>0</v>
      </c>
      <c r="I65" s="49">
        <f>H65-H65*Kortingspercentages!$D$18</f>
        <v>0</v>
      </c>
      <c r="J65" s="42">
        <f t="shared" si="2"/>
        <v>0</v>
      </c>
    </row>
    <row r="66" spans="1:10" x14ac:dyDescent="0.25">
      <c r="A66" s="16"/>
      <c r="B66" s="56"/>
      <c r="C66" s="9"/>
      <c r="D66" s="25" t="s">
        <v>51</v>
      </c>
      <c r="E66" s="26">
        <v>10</v>
      </c>
      <c r="F66" s="19">
        <v>3</v>
      </c>
      <c r="G66" s="50"/>
      <c r="H66" s="62">
        <f t="shared" si="1"/>
        <v>0</v>
      </c>
      <c r="I66" s="49">
        <f>H66-H66*Kortingspercentages!$D$18</f>
        <v>0</v>
      </c>
      <c r="J66" s="42">
        <f t="shared" si="2"/>
        <v>0</v>
      </c>
    </row>
    <row r="67" spans="1:10" x14ac:dyDescent="0.25">
      <c r="A67" s="16"/>
      <c r="B67" s="56"/>
      <c r="C67" s="9"/>
      <c r="D67" s="27" t="s">
        <v>52</v>
      </c>
      <c r="E67" s="28">
        <v>10</v>
      </c>
      <c r="F67" s="19">
        <v>3</v>
      </c>
      <c r="G67" s="50"/>
      <c r="H67" s="62">
        <f t="shared" si="1"/>
        <v>0</v>
      </c>
      <c r="I67" s="49">
        <f>H67-H67*Kortingspercentages!$D$18</f>
        <v>0</v>
      </c>
      <c r="J67" s="42">
        <f t="shared" si="2"/>
        <v>0</v>
      </c>
    </row>
    <row r="68" spans="1:10" x14ac:dyDescent="0.25">
      <c r="A68" s="16"/>
      <c r="B68" s="56"/>
      <c r="C68" s="9"/>
      <c r="D68" s="25" t="s">
        <v>61</v>
      </c>
      <c r="E68" s="26">
        <v>10</v>
      </c>
      <c r="F68" s="19">
        <v>3</v>
      </c>
      <c r="G68" s="50"/>
      <c r="H68" s="62">
        <f t="shared" si="1"/>
        <v>0</v>
      </c>
      <c r="I68" s="49">
        <f>H68-H68*Kortingspercentages!$D$18</f>
        <v>0</v>
      </c>
      <c r="J68" s="42">
        <f t="shared" si="2"/>
        <v>0</v>
      </c>
    </row>
    <row r="69" spans="1:10" x14ac:dyDescent="0.25">
      <c r="A69" s="16"/>
      <c r="B69" s="56"/>
      <c r="C69" s="9"/>
      <c r="D69" s="27" t="s">
        <v>62</v>
      </c>
      <c r="E69" s="28">
        <v>10</v>
      </c>
      <c r="F69" s="19">
        <v>3</v>
      </c>
      <c r="G69" s="50"/>
      <c r="H69" s="62">
        <f t="shared" si="1"/>
        <v>0</v>
      </c>
      <c r="I69" s="49">
        <f>H69-H69*Kortingspercentages!$D$18</f>
        <v>0</v>
      </c>
      <c r="J69" s="42">
        <f t="shared" ref="J69:J100" si="3">I69*F69</f>
        <v>0</v>
      </c>
    </row>
    <row r="70" spans="1:10" x14ac:dyDescent="0.25">
      <c r="A70" s="16"/>
      <c r="B70" s="56"/>
      <c r="C70" s="9"/>
      <c r="D70" s="25" t="s">
        <v>67</v>
      </c>
      <c r="E70" s="26">
        <v>5</v>
      </c>
      <c r="F70" s="19">
        <v>1</v>
      </c>
      <c r="G70" s="50"/>
      <c r="H70" s="62">
        <f t="shared" si="1"/>
        <v>0</v>
      </c>
      <c r="I70" s="49">
        <f>H70-H70*Kortingspercentages!$D$18</f>
        <v>0</v>
      </c>
      <c r="J70" s="42">
        <f t="shared" si="3"/>
        <v>0</v>
      </c>
    </row>
    <row r="71" spans="1:10" x14ac:dyDescent="0.25">
      <c r="A71" s="16"/>
      <c r="B71" s="56"/>
      <c r="C71" s="9"/>
      <c r="D71" s="25" t="s">
        <v>68</v>
      </c>
      <c r="E71" s="26">
        <v>5</v>
      </c>
      <c r="F71" s="19">
        <v>1</v>
      </c>
      <c r="G71" s="50"/>
      <c r="H71" s="62">
        <f t="shared" ref="H71:H134" si="4">E71*G71</f>
        <v>0</v>
      </c>
      <c r="I71" s="49">
        <f>H71-H71*Kortingspercentages!$D$18</f>
        <v>0</v>
      </c>
      <c r="J71" s="42">
        <f t="shared" si="3"/>
        <v>0</v>
      </c>
    </row>
    <row r="72" spans="1:10" x14ac:dyDescent="0.25">
      <c r="A72" s="16"/>
      <c r="B72" s="56"/>
      <c r="C72" s="9"/>
      <c r="D72" s="27" t="s">
        <v>69</v>
      </c>
      <c r="E72" s="28">
        <v>5</v>
      </c>
      <c r="F72" s="19">
        <v>1</v>
      </c>
      <c r="G72" s="50"/>
      <c r="H72" s="62">
        <f t="shared" si="4"/>
        <v>0</v>
      </c>
      <c r="I72" s="49">
        <f>H72-H72*Kortingspercentages!$D$18</f>
        <v>0</v>
      </c>
      <c r="J72" s="42">
        <f t="shared" si="3"/>
        <v>0</v>
      </c>
    </row>
    <row r="73" spans="1:10" x14ac:dyDescent="0.25">
      <c r="A73" s="16"/>
      <c r="B73" s="56"/>
      <c r="C73" s="9"/>
      <c r="D73" s="25" t="s">
        <v>70</v>
      </c>
      <c r="E73" s="26">
        <v>5</v>
      </c>
      <c r="F73" s="19">
        <v>1</v>
      </c>
      <c r="G73" s="50"/>
      <c r="H73" s="62">
        <f t="shared" si="4"/>
        <v>0</v>
      </c>
      <c r="I73" s="49">
        <f>H73-H73*Kortingspercentages!$D$18</f>
        <v>0</v>
      </c>
      <c r="J73" s="42">
        <f t="shared" si="3"/>
        <v>0</v>
      </c>
    </row>
    <row r="74" spans="1:10" x14ac:dyDescent="0.25">
      <c r="A74" s="16"/>
      <c r="B74" s="56"/>
      <c r="C74" s="9"/>
      <c r="D74" s="27" t="s">
        <v>71</v>
      </c>
      <c r="E74" s="28">
        <v>5</v>
      </c>
      <c r="F74" s="19">
        <v>1</v>
      </c>
      <c r="G74" s="50"/>
      <c r="H74" s="62">
        <f t="shared" si="4"/>
        <v>0</v>
      </c>
      <c r="I74" s="49">
        <f>H74-H74*Kortingspercentages!$D$18</f>
        <v>0</v>
      </c>
      <c r="J74" s="42">
        <f t="shared" si="3"/>
        <v>0</v>
      </c>
    </row>
    <row r="75" spans="1:10" x14ac:dyDescent="0.25">
      <c r="A75" s="16" t="s">
        <v>197</v>
      </c>
      <c r="B75" s="56"/>
      <c r="C75" s="9" t="s">
        <v>160</v>
      </c>
      <c r="D75" s="25" t="s">
        <v>56</v>
      </c>
      <c r="E75" s="26">
        <v>10</v>
      </c>
      <c r="F75" s="19">
        <v>5</v>
      </c>
      <c r="G75" s="50"/>
      <c r="H75" s="62">
        <f t="shared" si="4"/>
        <v>0</v>
      </c>
      <c r="I75" s="49">
        <f>H75-H75*Kortingspercentages!$D$19</f>
        <v>0</v>
      </c>
      <c r="J75" s="42">
        <f t="shared" si="3"/>
        <v>0</v>
      </c>
    </row>
    <row r="76" spans="1:10" x14ac:dyDescent="0.25">
      <c r="A76" s="16"/>
      <c r="B76" s="56"/>
      <c r="C76" s="9"/>
      <c r="D76" s="30" t="s">
        <v>55</v>
      </c>
      <c r="E76" s="31">
        <v>10</v>
      </c>
      <c r="F76" s="19">
        <v>5</v>
      </c>
      <c r="G76" s="50"/>
      <c r="H76" s="62">
        <f t="shared" si="4"/>
        <v>0</v>
      </c>
      <c r="I76" s="49">
        <f>H76-H76*Kortingspercentages!$D$19</f>
        <v>0</v>
      </c>
      <c r="J76" s="42">
        <f t="shared" si="3"/>
        <v>0</v>
      </c>
    </row>
    <row r="77" spans="1:10" x14ac:dyDescent="0.25">
      <c r="A77" s="16"/>
      <c r="B77" s="56"/>
      <c r="C77" s="9"/>
      <c r="D77" s="30" t="s">
        <v>54</v>
      </c>
      <c r="E77" s="31">
        <v>10</v>
      </c>
      <c r="F77" s="19">
        <v>5</v>
      </c>
      <c r="G77" s="50"/>
      <c r="H77" s="62">
        <f t="shared" si="4"/>
        <v>0</v>
      </c>
      <c r="I77" s="49">
        <f>H77-H77*Kortingspercentages!$D$19</f>
        <v>0</v>
      </c>
      <c r="J77" s="42">
        <f t="shared" si="3"/>
        <v>0</v>
      </c>
    </row>
    <row r="78" spans="1:10" x14ac:dyDescent="0.25">
      <c r="A78" s="16"/>
      <c r="B78" s="56"/>
      <c r="C78" s="9"/>
      <c r="D78" s="30" t="s">
        <v>161</v>
      </c>
      <c r="E78" s="31">
        <v>10</v>
      </c>
      <c r="F78" s="19">
        <v>5</v>
      </c>
      <c r="G78" s="50"/>
      <c r="H78" s="62">
        <f t="shared" si="4"/>
        <v>0</v>
      </c>
      <c r="I78" s="49">
        <f>H78-H78*Kortingspercentages!$D$19</f>
        <v>0</v>
      </c>
      <c r="J78" s="42">
        <f t="shared" si="3"/>
        <v>0</v>
      </c>
    </row>
    <row r="79" spans="1:10" x14ac:dyDescent="0.25">
      <c r="A79" s="16"/>
      <c r="B79" s="56"/>
      <c r="C79" s="9"/>
      <c r="D79" s="27" t="s">
        <v>57</v>
      </c>
      <c r="E79" s="28">
        <v>10</v>
      </c>
      <c r="F79" s="19">
        <v>5</v>
      </c>
      <c r="G79" s="50"/>
      <c r="H79" s="62">
        <f t="shared" si="4"/>
        <v>0</v>
      </c>
      <c r="I79" s="49">
        <f>H79-H79*Kortingspercentages!$D$19</f>
        <v>0</v>
      </c>
      <c r="J79" s="42">
        <f t="shared" si="3"/>
        <v>0</v>
      </c>
    </row>
    <row r="80" spans="1:10" x14ac:dyDescent="0.25">
      <c r="A80" s="16"/>
      <c r="B80" s="56"/>
      <c r="C80" s="9"/>
      <c r="D80" s="27" t="s">
        <v>60</v>
      </c>
      <c r="E80" s="28">
        <v>10</v>
      </c>
      <c r="F80" s="19">
        <v>5</v>
      </c>
      <c r="G80" s="50"/>
      <c r="H80" s="62">
        <f t="shared" si="4"/>
        <v>0</v>
      </c>
      <c r="I80" s="49">
        <f>H80-H80*Kortingspercentages!$D$19</f>
        <v>0</v>
      </c>
      <c r="J80" s="42">
        <f t="shared" si="3"/>
        <v>0</v>
      </c>
    </row>
    <row r="81" spans="1:10" x14ac:dyDescent="0.25">
      <c r="A81" s="16"/>
      <c r="B81" s="56"/>
      <c r="C81" s="9"/>
      <c r="D81" s="25" t="s">
        <v>59</v>
      </c>
      <c r="E81" s="26">
        <v>10</v>
      </c>
      <c r="F81" s="19">
        <v>5</v>
      </c>
      <c r="G81" s="50"/>
      <c r="H81" s="62">
        <f t="shared" si="4"/>
        <v>0</v>
      </c>
      <c r="I81" s="49">
        <f>H81-H81*Kortingspercentages!$D$19</f>
        <v>0</v>
      </c>
      <c r="J81" s="42">
        <f t="shared" si="3"/>
        <v>0</v>
      </c>
    </row>
    <row r="82" spans="1:10" x14ac:dyDescent="0.25">
      <c r="A82" s="16"/>
      <c r="B82" s="56"/>
      <c r="C82" s="9"/>
      <c r="D82" s="27" t="s">
        <v>58</v>
      </c>
      <c r="E82" s="28">
        <v>10</v>
      </c>
      <c r="F82" s="19">
        <v>5</v>
      </c>
      <c r="G82" s="50"/>
      <c r="H82" s="62">
        <f t="shared" si="4"/>
        <v>0</v>
      </c>
      <c r="I82" s="49">
        <f>H82-H82*Kortingspercentages!$D$19</f>
        <v>0</v>
      </c>
      <c r="J82" s="42">
        <f t="shared" si="3"/>
        <v>0</v>
      </c>
    </row>
    <row r="83" spans="1:10" x14ac:dyDescent="0.25">
      <c r="A83" s="16"/>
      <c r="B83" s="56"/>
      <c r="C83" s="9"/>
      <c r="D83" s="25" t="s">
        <v>77</v>
      </c>
      <c r="E83" s="26">
        <v>10</v>
      </c>
      <c r="F83" s="19">
        <v>5</v>
      </c>
      <c r="G83" s="50"/>
      <c r="H83" s="62">
        <f t="shared" si="4"/>
        <v>0</v>
      </c>
      <c r="I83" s="49">
        <f>H83-H83*Kortingspercentages!$D$19</f>
        <v>0</v>
      </c>
      <c r="J83" s="42">
        <f t="shared" si="3"/>
        <v>0</v>
      </c>
    </row>
    <row r="84" spans="1:10" x14ac:dyDescent="0.25">
      <c r="A84" s="16"/>
      <c r="B84" s="56"/>
      <c r="C84" s="9"/>
      <c r="D84" s="27" t="s">
        <v>76</v>
      </c>
      <c r="E84" s="28">
        <v>10</v>
      </c>
      <c r="F84" s="19">
        <v>5</v>
      </c>
      <c r="G84" s="50"/>
      <c r="H84" s="62">
        <f t="shared" si="4"/>
        <v>0</v>
      </c>
      <c r="I84" s="49">
        <f>H84-H84*Kortingspercentages!$D$19</f>
        <v>0</v>
      </c>
      <c r="J84" s="42">
        <f t="shared" si="3"/>
        <v>0</v>
      </c>
    </row>
    <row r="85" spans="1:10" x14ac:dyDescent="0.25">
      <c r="A85" s="16"/>
      <c r="B85" s="56"/>
      <c r="C85" s="9"/>
      <c r="D85" s="27" t="s">
        <v>75</v>
      </c>
      <c r="E85" s="28">
        <v>10</v>
      </c>
      <c r="F85" s="19">
        <v>5</v>
      </c>
      <c r="G85" s="50"/>
      <c r="H85" s="62">
        <f t="shared" si="4"/>
        <v>0</v>
      </c>
      <c r="I85" s="49">
        <f>H85-H85*Kortingspercentages!$D$19</f>
        <v>0</v>
      </c>
      <c r="J85" s="42">
        <f t="shared" si="3"/>
        <v>0</v>
      </c>
    </row>
    <row r="86" spans="1:10" x14ac:dyDescent="0.25">
      <c r="A86" s="16"/>
      <c r="B86" s="56"/>
      <c r="C86" s="9"/>
      <c r="D86" s="25" t="s">
        <v>74</v>
      </c>
      <c r="E86" s="26">
        <v>10</v>
      </c>
      <c r="F86" s="19">
        <v>5</v>
      </c>
      <c r="G86" s="50"/>
      <c r="H86" s="62">
        <f t="shared" si="4"/>
        <v>0</v>
      </c>
      <c r="I86" s="49">
        <f>H86-H86*Kortingspercentages!$D$19</f>
        <v>0</v>
      </c>
      <c r="J86" s="42">
        <f t="shared" si="3"/>
        <v>0</v>
      </c>
    </row>
    <row r="87" spans="1:10" x14ac:dyDescent="0.25">
      <c r="A87" s="16"/>
      <c r="B87" s="56"/>
      <c r="C87" s="9"/>
      <c r="D87" s="27" t="s">
        <v>78</v>
      </c>
      <c r="E87" s="28">
        <v>10</v>
      </c>
      <c r="F87" s="19">
        <v>5</v>
      </c>
      <c r="G87" s="50"/>
      <c r="H87" s="62">
        <f t="shared" si="4"/>
        <v>0</v>
      </c>
      <c r="I87" s="49">
        <f>H87-H87*Kortingspercentages!$D$19</f>
        <v>0</v>
      </c>
      <c r="J87" s="42">
        <f t="shared" si="3"/>
        <v>0</v>
      </c>
    </row>
    <row r="88" spans="1:10" x14ac:dyDescent="0.25">
      <c r="A88" s="16" t="s">
        <v>198</v>
      </c>
      <c r="B88" s="60" t="s">
        <v>164</v>
      </c>
      <c r="C88" s="9" t="s">
        <v>163</v>
      </c>
      <c r="D88" s="32" t="s">
        <v>233</v>
      </c>
      <c r="E88" s="26">
        <v>1</v>
      </c>
      <c r="F88" s="19">
        <v>1</v>
      </c>
      <c r="G88" s="50"/>
      <c r="H88" s="62">
        <f t="shared" si="4"/>
        <v>0</v>
      </c>
      <c r="I88" s="49">
        <f>H88-H88*Kortingspercentages!$D$21</f>
        <v>0</v>
      </c>
      <c r="J88" s="42">
        <f t="shared" si="3"/>
        <v>0</v>
      </c>
    </row>
    <row r="89" spans="1:10" x14ac:dyDescent="0.25">
      <c r="A89" s="16"/>
      <c r="B89" s="56"/>
      <c r="C89" s="9"/>
      <c r="D89" s="32" t="s">
        <v>234</v>
      </c>
      <c r="E89" s="26">
        <v>1</v>
      </c>
      <c r="F89" s="19">
        <v>1</v>
      </c>
      <c r="G89" s="50"/>
      <c r="H89" s="62">
        <f t="shared" si="4"/>
        <v>0</v>
      </c>
      <c r="I89" s="49">
        <f>H89-H89*Kortingspercentages!$D$21</f>
        <v>0</v>
      </c>
      <c r="J89" s="42">
        <f t="shared" si="3"/>
        <v>0</v>
      </c>
    </row>
    <row r="90" spans="1:10" x14ac:dyDescent="0.25">
      <c r="A90" s="16"/>
      <c r="B90" s="56"/>
      <c r="C90" s="9"/>
      <c r="D90" s="32" t="s">
        <v>235</v>
      </c>
      <c r="E90" s="26">
        <v>1</v>
      </c>
      <c r="F90" s="19">
        <v>1</v>
      </c>
      <c r="G90" s="50"/>
      <c r="H90" s="62">
        <f t="shared" si="4"/>
        <v>0</v>
      </c>
      <c r="I90" s="49">
        <f>H90-H90*Kortingspercentages!$D$21</f>
        <v>0</v>
      </c>
      <c r="J90" s="42">
        <f t="shared" si="3"/>
        <v>0</v>
      </c>
    </row>
    <row r="91" spans="1:10" x14ac:dyDescent="0.25">
      <c r="A91" s="16" t="s">
        <v>211</v>
      </c>
      <c r="B91" s="56"/>
      <c r="C91" s="9" t="s">
        <v>165</v>
      </c>
      <c r="D91" s="32" t="s">
        <v>80</v>
      </c>
      <c r="E91" s="26">
        <v>1</v>
      </c>
      <c r="F91" s="19">
        <v>5</v>
      </c>
      <c r="G91" s="50"/>
      <c r="H91" s="62">
        <f t="shared" si="4"/>
        <v>0</v>
      </c>
      <c r="I91" s="49">
        <f>H91-H91*Kortingspercentages!$D$22</f>
        <v>0</v>
      </c>
      <c r="J91" s="42">
        <f t="shared" si="3"/>
        <v>0</v>
      </c>
    </row>
    <row r="92" spans="1:10" x14ac:dyDescent="0.25">
      <c r="A92" s="16"/>
      <c r="B92" s="56"/>
      <c r="C92" s="9"/>
      <c r="D92" s="32" t="s">
        <v>81</v>
      </c>
      <c r="E92" s="26">
        <v>1</v>
      </c>
      <c r="F92" s="19">
        <v>5</v>
      </c>
      <c r="G92" s="50"/>
      <c r="H92" s="62">
        <f t="shared" si="4"/>
        <v>0</v>
      </c>
      <c r="I92" s="49">
        <f>H92-H92*Kortingspercentages!$D$22</f>
        <v>0</v>
      </c>
      <c r="J92" s="42">
        <f t="shared" si="3"/>
        <v>0</v>
      </c>
    </row>
    <row r="93" spans="1:10" x14ac:dyDescent="0.25">
      <c r="A93" s="16"/>
      <c r="B93" s="56"/>
      <c r="C93" s="9"/>
      <c r="D93" s="32" t="s">
        <v>82</v>
      </c>
      <c r="E93" s="26">
        <v>1</v>
      </c>
      <c r="F93" s="19">
        <v>1</v>
      </c>
      <c r="G93" s="50"/>
      <c r="H93" s="62">
        <f t="shared" si="4"/>
        <v>0</v>
      </c>
      <c r="I93" s="49">
        <f>H93-H93*Kortingspercentages!$D$22</f>
        <v>0</v>
      </c>
      <c r="J93" s="42">
        <f t="shared" si="3"/>
        <v>0</v>
      </c>
    </row>
    <row r="94" spans="1:10" x14ac:dyDescent="0.25">
      <c r="A94" s="16" t="s">
        <v>200</v>
      </c>
      <c r="B94" s="56"/>
      <c r="C94" s="9" t="s">
        <v>166</v>
      </c>
      <c r="D94" s="32" t="s">
        <v>236</v>
      </c>
      <c r="E94" s="26">
        <v>1</v>
      </c>
      <c r="F94" s="19">
        <v>1</v>
      </c>
      <c r="G94" s="50"/>
      <c r="H94" s="62">
        <f t="shared" si="4"/>
        <v>0</v>
      </c>
      <c r="I94" s="49">
        <f>H94-H94*Kortingspercentages!$D$23</f>
        <v>0</v>
      </c>
      <c r="J94" s="42">
        <f t="shared" si="3"/>
        <v>0</v>
      </c>
    </row>
    <row r="95" spans="1:10" x14ac:dyDescent="0.25">
      <c r="A95" s="16"/>
      <c r="B95" s="56"/>
      <c r="C95" s="9"/>
      <c r="D95" s="32" t="s">
        <v>234</v>
      </c>
      <c r="E95" s="26">
        <v>1</v>
      </c>
      <c r="F95" s="19">
        <v>1</v>
      </c>
      <c r="G95" s="50"/>
      <c r="H95" s="62">
        <f t="shared" si="4"/>
        <v>0</v>
      </c>
      <c r="I95" s="49">
        <f>H95-H95*Kortingspercentages!$D$23</f>
        <v>0</v>
      </c>
      <c r="J95" s="42">
        <f t="shared" si="3"/>
        <v>0</v>
      </c>
    </row>
    <row r="96" spans="1:10" x14ac:dyDescent="0.25">
      <c r="A96" s="16"/>
      <c r="B96" s="56"/>
      <c r="C96" s="9"/>
      <c r="D96" s="32" t="s">
        <v>235</v>
      </c>
      <c r="E96" s="26">
        <v>1</v>
      </c>
      <c r="F96" s="19">
        <v>1</v>
      </c>
      <c r="G96" s="50"/>
      <c r="H96" s="62">
        <f t="shared" si="4"/>
        <v>0</v>
      </c>
      <c r="I96" s="49">
        <f>H96-H96*Kortingspercentages!$D$23</f>
        <v>0</v>
      </c>
      <c r="J96" s="42">
        <f t="shared" si="3"/>
        <v>0</v>
      </c>
    </row>
    <row r="97" spans="1:10" x14ac:dyDescent="0.25">
      <c r="A97" s="16" t="s">
        <v>201</v>
      </c>
      <c r="B97" s="56"/>
      <c r="C97" s="9" t="s">
        <v>167</v>
      </c>
      <c r="D97" s="32" t="s">
        <v>237</v>
      </c>
      <c r="E97" s="33">
        <v>1</v>
      </c>
      <c r="F97" s="19">
        <v>5</v>
      </c>
      <c r="G97" s="50"/>
      <c r="H97" s="62">
        <f t="shared" si="4"/>
        <v>0</v>
      </c>
      <c r="I97" s="49">
        <f>H97-H97*Kortingspercentages!$D$24</f>
        <v>0</v>
      </c>
      <c r="J97" s="42">
        <f t="shared" si="3"/>
        <v>0</v>
      </c>
    </row>
    <row r="98" spans="1:10" x14ac:dyDescent="0.25">
      <c r="A98" s="16"/>
      <c r="B98" s="56"/>
      <c r="C98" s="9"/>
      <c r="D98" s="32" t="s">
        <v>238</v>
      </c>
      <c r="E98" s="29">
        <v>1</v>
      </c>
      <c r="F98" s="19">
        <v>5</v>
      </c>
      <c r="G98" s="50"/>
      <c r="H98" s="62">
        <f t="shared" si="4"/>
        <v>0</v>
      </c>
      <c r="I98" s="49">
        <f>H98-H98*Kortingspercentages!$D$24</f>
        <v>0</v>
      </c>
      <c r="J98" s="42">
        <f t="shared" si="3"/>
        <v>0</v>
      </c>
    </row>
    <row r="99" spans="1:10" x14ac:dyDescent="0.25">
      <c r="A99" s="16"/>
      <c r="B99" s="56"/>
      <c r="C99" s="9"/>
      <c r="D99" s="32" t="s">
        <v>239</v>
      </c>
      <c r="E99" s="29">
        <v>1</v>
      </c>
      <c r="F99" s="19">
        <v>1</v>
      </c>
      <c r="G99" s="50"/>
      <c r="H99" s="62">
        <f t="shared" si="4"/>
        <v>0</v>
      </c>
      <c r="I99" s="49">
        <f>H99-H99*Kortingspercentages!$D$24</f>
        <v>0</v>
      </c>
      <c r="J99" s="42">
        <f t="shared" si="3"/>
        <v>0</v>
      </c>
    </row>
    <row r="100" spans="1:10" x14ac:dyDescent="0.25">
      <c r="A100" s="16" t="s">
        <v>202</v>
      </c>
      <c r="B100" s="56"/>
      <c r="C100" s="9" t="s">
        <v>168</v>
      </c>
      <c r="D100" s="9" t="s">
        <v>169</v>
      </c>
      <c r="E100" s="29">
        <v>10</v>
      </c>
      <c r="F100" s="19">
        <v>3</v>
      </c>
      <c r="G100" s="50"/>
      <c r="H100" s="62">
        <f t="shared" si="4"/>
        <v>0</v>
      </c>
      <c r="I100" s="49">
        <f>H100-H100*Kortingspercentages!$D$25</f>
        <v>0</v>
      </c>
      <c r="J100" s="42">
        <f t="shared" si="3"/>
        <v>0</v>
      </c>
    </row>
    <row r="101" spans="1:10" x14ac:dyDescent="0.25">
      <c r="A101" s="16"/>
      <c r="B101" s="56"/>
      <c r="C101" s="9"/>
      <c r="D101" s="9" t="s">
        <v>170</v>
      </c>
      <c r="E101" s="29">
        <v>10</v>
      </c>
      <c r="F101" s="19">
        <v>3</v>
      </c>
      <c r="G101" s="50"/>
      <c r="H101" s="62">
        <f t="shared" si="4"/>
        <v>0</v>
      </c>
      <c r="I101" s="49">
        <f>H101-H101*Kortingspercentages!$D$25</f>
        <v>0</v>
      </c>
      <c r="J101" s="42">
        <f t="shared" ref="J101:J132" si="5">I101*F101</f>
        <v>0</v>
      </c>
    </row>
    <row r="102" spans="1:10" x14ac:dyDescent="0.25">
      <c r="A102" s="16"/>
      <c r="B102" s="56"/>
      <c r="C102" s="9"/>
      <c r="D102" s="9" t="s">
        <v>171</v>
      </c>
      <c r="E102" s="29">
        <v>10</v>
      </c>
      <c r="F102" s="19">
        <v>3</v>
      </c>
      <c r="G102" s="50"/>
      <c r="H102" s="62">
        <f t="shared" si="4"/>
        <v>0</v>
      </c>
      <c r="I102" s="49">
        <f>H102-H102*Kortingspercentages!$D$25</f>
        <v>0</v>
      </c>
      <c r="J102" s="42">
        <f t="shared" si="5"/>
        <v>0</v>
      </c>
    </row>
    <row r="103" spans="1:10" x14ac:dyDescent="0.25">
      <c r="A103" s="16"/>
      <c r="B103" s="56"/>
      <c r="C103" s="9"/>
      <c r="D103" s="9" t="s">
        <v>172</v>
      </c>
      <c r="E103" s="29">
        <v>10</v>
      </c>
      <c r="F103" s="19">
        <v>3</v>
      </c>
      <c r="G103" s="50"/>
      <c r="H103" s="62">
        <f t="shared" si="4"/>
        <v>0</v>
      </c>
      <c r="I103" s="49">
        <f>H103-H103*Kortingspercentages!$D$25</f>
        <v>0</v>
      </c>
      <c r="J103" s="42">
        <f t="shared" si="5"/>
        <v>0</v>
      </c>
    </row>
    <row r="104" spans="1:10" x14ac:dyDescent="0.25">
      <c r="A104" s="16" t="s">
        <v>203</v>
      </c>
      <c r="B104" s="56"/>
      <c r="C104" s="9" t="s">
        <v>173</v>
      </c>
      <c r="D104" s="9" t="s">
        <v>174</v>
      </c>
      <c r="E104" s="29">
        <v>10</v>
      </c>
      <c r="F104" s="19">
        <v>3</v>
      </c>
      <c r="G104" s="50"/>
      <c r="H104" s="62">
        <f t="shared" si="4"/>
        <v>0</v>
      </c>
      <c r="I104" s="49">
        <f>H104-H104*Kortingspercentages!$D$26</f>
        <v>0</v>
      </c>
      <c r="J104" s="42">
        <f t="shared" si="5"/>
        <v>0</v>
      </c>
    </row>
    <row r="105" spans="1:10" x14ac:dyDescent="0.25">
      <c r="A105" s="16"/>
      <c r="B105" s="56"/>
      <c r="C105" s="9"/>
      <c r="D105" s="9" t="s">
        <v>175</v>
      </c>
      <c r="E105" s="29">
        <v>10</v>
      </c>
      <c r="F105" s="19">
        <v>3</v>
      </c>
      <c r="G105" s="50"/>
      <c r="H105" s="62">
        <f t="shared" si="4"/>
        <v>0</v>
      </c>
      <c r="I105" s="49">
        <f>H105-H105*Kortingspercentages!$D$26</f>
        <v>0</v>
      </c>
      <c r="J105" s="42">
        <f t="shared" si="5"/>
        <v>0</v>
      </c>
    </row>
    <row r="106" spans="1:10" x14ac:dyDescent="0.25">
      <c r="A106" s="16"/>
      <c r="B106" s="56"/>
      <c r="C106" s="9"/>
      <c r="D106" s="9" t="s">
        <v>176</v>
      </c>
      <c r="E106" s="29">
        <v>10</v>
      </c>
      <c r="F106" s="19">
        <v>3</v>
      </c>
      <c r="G106" s="50"/>
      <c r="H106" s="62">
        <f t="shared" si="4"/>
        <v>0</v>
      </c>
      <c r="I106" s="49">
        <f>H106-H106*Kortingspercentages!$D$26</f>
        <v>0</v>
      </c>
      <c r="J106" s="42">
        <f t="shared" si="5"/>
        <v>0</v>
      </c>
    </row>
    <row r="107" spans="1:10" x14ac:dyDescent="0.25">
      <c r="A107" s="16"/>
      <c r="B107" s="56"/>
      <c r="C107" s="9"/>
      <c r="D107" s="9" t="s">
        <v>177</v>
      </c>
      <c r="E107" s="29">
        <v>10</v>
      </c>
      <c r="F107" s="19">
        <v>3</v>
      </c>
      <c r="G107" s="50"/>
      <c r="H107" s="62">
        <f t="shared" si="4"/>
        <v>0</v>
      </c>
      <c r="I107" s="49">
        <f>H107-H107*Kortingspercentages!$D$26</f>
        <v>0</v>
      </c>
      <c r="J107" s="42">
        <f t="shared" si="5"/>
        <v>0</v>
      </c>
    </row>
    <row r="108" spans="1:10" x14ac:dyDescent="0.25">
      <c r="A108" s="16" t="s">
        <v>204</v>
      </c>
      <c r="B108" s="56"/>
      <c r="C108" s="9" t="s">
        <v>178</v>
      </c>
      <c r="D108" s="9" t="s">
        <v>179</v>
      </c>
      <c r="E108" s="29">
        <v>10</v>
      </c>
      <c r="F108" s="19">
        <v>3</v>
      </c>
      <c r="G108" s="50"/>
      <c r="H108" s="62">
        <f t="shared" si="4"/>
        <v>0</v>
      </c>
      <c r="I108" s="49">
        <f>H108-H108*Kortingspercentages!$D$27</f>
        <v>0</v>
      </c>
      <c r="J108" s="42">
        <f t="shared" si="5"/>
        <v>0</v>
      </c>
    </row>
    <row r="109" spans="1:10" x14ac:dyDescent="0.25">
      <c r="A109" s="16"/>
      <c r="B109" s="56"/>
      <c r="C109" s="9"/>
      <c r="D109" s="9" t="s">
        <v>180</v>
      </c>
      <c r="E109" s="29">
        <v>10</v>
      </c>
      <c r="F109" s="19">
        <v>3</v>
      </c>
      <c r="G109" s="50"/>
      <c r="H109" s="62">
        <f t="shared" si="4"/>
        <v>0</v>
      </c>
      <c r="I109" s="49">
        <f>H109-H109*Kortingspercentages!$D$27</f>
        <v>0</v>
      </c>
      <c r="J109" s="42">
        <f t="shared" si="5"/>
        <v>0</v>
      </c>
    </row>
    <row r="110" spans="1:10" x14ac:dyDescent="0.25">
      <c r="A110" s="16"/>
      <c r="B110" s="56"/>
      <c r="C110" s="9"/>
      <c r="D110" s="9" t="s">
        <v>181</v>
      </c>
      <c r="E110" s="29">
        <v>10</v>
      </c>
      <c r="F110" s="19">
        <v>3</v>
      </c>
      <c r="G110" s="50"/>
      <c r="H110" s="62">
        <f t="shared" si="4"/>
        <v>0</v>
      </c>
      <c r="I110" s="49">
        <f>H110-H110*Kortingspercentages!$D$27</f>
        <v>0</v>
      </c>
      <c r="J110" s="42">
        <f t="shared" si="5"/>
        <v>0</v>
      </c>
    </row>
    <row r="111" spans="1:10" x14ac:dyDescent="0.25">
      <c r="A111" s="16"/>
      <c r="B111" s="56"/>
      <c r="C111" s="9"/>
      <c r="D111" s="9" t="s">
        <v>182</v>
      </c>
      <c r="E111" s="29">
        <v>10</v>
      </c>
      <c r="F111" s="19">
        <v>3</v>
      </c>
      <c r="G111" s="50"/>
      <c r="H111" s="62">
        <f t="shared" si="4"/>
        <v>0</v>
      </c>
      <c r="I111" s="49">
        <f>H111-H111*Kortingspercentages!$D$27</f>
        <v>0</v>
      </c>
      <c r="J111" s="42">
        <f t="shared" si="5"/>
        <v>0</v>
      </c>
    </row>
    <row r="112" spans="1:10" x14ac:dyDescent="0.25">
      <c r="A112" s="16" t="s">
        <v>205</v>
      </c>
      <c r="B112" s="56"/>
      <c r="C112" s="9" t="s">
        <v>7</v>
      </c>
      <c r="D112" s="32" t="s">
        <v>222</v>
      </c>
      <c r="E112" s="29">
        <v>1</v>
      </c>
      <c r="F112" s="19">
        <v>5</v>
      </c>
      <c r="G112" s="50"/>
      <c r="H112" s="62">
        <f t="shared" si="4"/>
        <v>0</v>
      </c>
      <c r="I112" s="49">
        <f>H112-H112*Kortingspercentages!$D$28</f>
        <v>0</v>
      </c>
      <c r="J112" s="42">
        <f t="shared" si="5"/>
        <v>0</v>
      </c>
    </row>
    <row r="113" spans="1:10" x14ac:dyDescent="0.25">
      <c r="A113" s="16"/>
      <c r="B113" s="56"/>
      <c r="C113" s="9"/>
      <c r="D113" s="32" t="s">
        <v>223</v>
      </c>
      <c r="E113" s="29">
        <v>1</v>
      </c>
      <c r="F113" s="19">
        <v>5</v>
      </c>
      <c r="G113" s="50"/>
      <c r="H113" s="62">
        <f t="shared" si="4"/>
        <v>0</v>
      </c>
      <c r="I113" s="49">
        <f>H113-H113*Kortingspercentages!$D$28</f>
        <v>0</v>
      </c>
      <c r="J113" s="42">
        <f t="shared" si="5"/>
        <v>0</v>
      </c>
    </row>
    <row r="114" spans="1:10" x14ac:dyDescent="0.25">
      <c r="A114" s="16"/>
      <c r="B114" s="56"/>
      <c r="C114" s="9"/>
      <c r="D114" s="34" t="s">
        <v>224</v>
      </c>
      <c r="E114" s="29">
        <v>1</v>
      </c>
      <c r="F114" s="19">
        <v>5</v>
      </c>
      <c r="G114" s="50"/>
      <c r="H114" s="62">
        <f t="shared" si="4"/>
        <v>0</v>
      </c>
      <c r="I114" s="49">
        <f>H114-H114*Kortingspercentages!$D$28</f>
        <v>0</v>
      </c>
      <c r="J114" s="42">
        <f t="shared" si="5"/>
        <v>0</v>
      </c>
    </row>
    <row r="115" spans="1:10" x14ac:dyDescent="0.25">
      <c r="A115" s="16"/>
      <c r="B115" s="56"/>
      <c r="C115" s="9"/>
      <c r="D115" s="32" t="s">
        <v>225</v>
      </c>
      <c r="E115" s="29">
        <v>1</v>
      </c>
      <c r="F115" s="19">
        <v>5</v>
      </c>
      <c r="G115" s="50"/>
      <c r="H115" s="62">
        <f t="shared" si="4"/>
        <v>0</v>
      </c>
      <c r="I115" s="49">
        <f>H115-H115*Kortingspercentages!$D$28</f>
        <v>0</v>
      </c>
      <c r="J115" s="42">
        <f t="shared" si="5"/>
        <v>0</v>
      </c>
    </row>
    <row r="116" spans="1:10" x14ac:dyDescent="0.25">
      <c r="A116" s="16"/>
      <c r="B116" s="56"/>
      <c r="C116" s="9"/>
      <c r="D116" s="34" t="s">
        <v>226</v>
      </c>
      <c r="E116" s="29">
        <v>1</v>
      </c>
      <c r="F116" s="19">
        <v>5</v>
      </c>
      <c r="G116" s="50"/>
      <c r="H116" s="62">
        <f t="shared" si="4"/>
        <v>0</v>
      </c>
      <c r="I116" s="49">
        <f>H116-H116*Kortingspercentages!$D$28</f>
        <v>0</v>
      </c>
      <c r="J116" s="42">
        <f t="shared" si="5"/>
        <v>0</v>
      </c>
    </row>
    <row r="117" spans="1:10" x14ac:dyDescent="0.25">
      <c r="A117" s="16" t="s">
        <v>206</v>
      </c>
      <c r="B117" s="56"/>
      <c r="C117" s="9" t="s">
        <v>8</v>
      </c>
      <c r="D117" s="32" t="s">
        <v>232</v>
      </c>
      <c r="E117" s="29">
        <v>1</v>
      </c>
      <c r="F117" s="19">
        <v>5</v>
      </c>
      <c r="G117" s="50"/>
      <c r="H117" s="62">
        <f t="shared" si="4"/>
        <v>0</v>
      </c>
      <c r="I117" s="49">
        <f>H117-H117*Kortingspercentages!$D$29</f>
        <v>0</v>
      </c>
      <c r="J117" s="42">
        <f t="shared" si="5"/>
        <v>0</v>
      </c>
    </row>
    <row r="118" spans="1:10" x14ac:dyDescent="0.25">
      <c r="A118" s="16"/>
      <c r="B118" s="56"/>
      <c r="C118" s="9"/>
      <c r="D118" s="32" t="s">
        <v>231</v>
      </c>
      <c r="E118" s="29">
        <v>1</v>
      </c>
      <c r="F118" s="19">
        <v>5</v>
      </c>
      <c r="G118" s="50"/>
      <c r="H118" s="62">
        <f t="shared" si="4"/>
        <v>0</v>
      </c>
      <c r="I118" s="49">
        <f>H118-H118*Kortingspercentages!$D$29</f>
        <v>0</v>
      </c>
      <c r="J118" s="42">
        <f t="shared" si="5"/>
        <v>0</v>
      </c>
    </row>
    <row r="119" spans="1:10" x14ac:dyDescent="0.25">
      <c r="A119" s="16"/>
      <c r="B119" s="56"/>
      <c r="C119" s="9"/>
      <c r="D119" s="32" t="s">
        <v>230</v>
      </c>
      <c r="E119" s="29">
        <v>1</v>
      </c>
      <c r="F119" s="19">
        <v>5</v>
      </c>
      <c r="G119" s="50"/>
      <c r="H119" s="62">
        <f t="shared" si="4"/>
        <v>0</v>
      </c>
      <c r="I119" s="49">
        <f>H119-H119*Kortingspercentages!$D$29</f>
        <v>0</v>
      </c>
      <c r="J119" s="42">
        <f t="shared" si="5"/>
        <v>0</v>
      </c>
    </row>
    <row r="120" spans="1:10" x14ac:dyDescent="0.25">
      <c r="A120" s="16" t="s">
        <v>207</v>
      </c>
      <c r="B120" s="56"/>
      <c r="C120" s="9" t="s">
        <v>83</v>
      </c>
      <c r="D120" s="34" t="s">
        <v>227</v>
      </c>
      <c r="E120" s="29">
        <v>1</v>
      </c>
      <c r="F120" s="19">
        <v>1</v>
      </c>
      <c r="G120" s="50"/>
      <c r="H120" s="62">
        <f t="shared" si="4"/>
        <v>0</v>
      </c>
      <c r="I120" s="49">
        <f>H120-H120*Kortingspercentages!$D$30</f>
        <v>0</v>
      </c>
      <c r="J120" s="42">
        <f t="shared" si="5"/>
        <v>0</v>
      </c>
    </row>
    <row r="121" spans="1:10" x14ac:dyDescent="0.25">
      <c r="A121" s="16"/>
      <c r="B121" s="56"/>
      <c r="C121" s="9"/>
      <c r="D121" s="32" t="s">
        <v>228</v>
      </c>
      <c r="E121" s="29">
        <v>1</v>
      </c>
      <c r="F121" s="19">
        <v>1</v>
      </c>
      <c r="G121" s="50"/>
      <c r="H121" s="62">
        <f t="shared" si="4"/>
        <v>0</v>
      </c>
      <c r="I121" s="49">
        <f>H121-H121*Kortingspercentages!$D$30</f>
        <v>0</v>
      </c>
      <c r="J121" s="42">
        <f t="shared" si="5"/>
        <v>0</v>
      </c>
    </row>
    <row r="122" spans="1:10" x14ac:dyDescent="0.25">
      <c r="A122" s="16"/>
      <c r="B122" s="56"/>
      <c r="C122" s="9"/>
      <c r="D122" s="34" t="s">
        <v>229</v>
      </c>
      <c r="E122" s="29">
        <v>1</v>
      </c>
      <c r="F122" s="19">
        <v>1</v>
      </c>
      <c r="G122" s="50"/>
      <c r="H122" s="62">
        <f t="shared" si="4"/>
        <v>0</v>
      </c>
      <c r="I122" s="49">
        <f>H122-H122*Kortingspercentages!$D$30</f>
        <v>0</v>
      </c>
      <c r="J122" s="42">
        <f t="shared" si="5"/>
        <v>0</v>
      </c>
    </row>
    <row r="123" spans="1:10" x14ac:dyDescent="0.25">
      <c r="A123" s="16" t="s">
        <v>208</v>
      </c>
      <c r="B123" s="60" t="s">
        <v>214</v>
      </c>
      <c r="C123" s="9" t="s">
        <v>162</v>
      </c>
      <c r="D123" s="35" t="s">
        <v>37</v>
      </c>
      <c r="E123" s="28">
        <v>1</v>
      </c>
      <c r="F123" s="19">
        <v>1</v>
      </c>
      <c r="G123" s="50"/>
      <c r="H123" s="62">
        <f t="shared" si="4"/>
        <v>0</v>
      </c>
      <c r="I123" s="49">
        <f>H123-H123*Kortingspercentages!$D$32</f>
        <v>0</v>
      </c>
      <c r="J123" s="42">
        <f t="shared" si="5"/>
        <v>0</v>
      </c>
    </row>
    <row r="124" spans="1:10" x14ac:dyDescent="0.25">
      <c r="A124" s="16"/>
      <c r="B124" s="56"/>
      <c r="C124" s="9"/>
      <c r="D124" s="35" t="s">
        <v>36</v>
      </c>
      <c r="E124" s="28">
        <v>1</v>
      </c>
      <c r="F124" s="19">
        <v>1</v>
      </c>
      <c r="G124" s="50"/>
      <c r="H124" s="62">
        <f t="shared" si="4"/>
        <v>0</v>
      </c>
      <c r="I124" s="49">
        <f>H124-H124*Kortingspercentages!$D$32</f>
        <v>0</v>
      </c>
      <c r="J124" s="42">
        <f t="shared" si="5"/>
        <v>0</v>
      </c>
    </row>
    <row r="125" spans="1:10" ht="14.25" customHeight="1" x14ac:dyDescent="0.25">
      <c r="A125" s="16"/>
      <c r="B125" s="57"/>
      <c r="C125" s="36"/>
      <c r="D125" s="35" t="s">
        <v>35</v>
      </c>
      <c r="E125" s="28">
        <v>1</v>
      </c>
      <c r="F125" s="19">
        <v>1</v>
      </c>
      <c r="G125" s="50"/>
      <c r="H125" s="62">
        <f t="shared" si="4"/>
        <v>0</v>
      </c>
      <c r="I125" s="49">
        <f>H125-H125*Kortingspercentages!$D$32</f>
        <v>0</v>
      </c>
      <c r="J125" s="42">
        <f t="shared" si="5"/>
        <v>0</v>
      </c>
    </row>
    <row r="126" spans="1:10" ht="14.25" customHeight="1" x14ac:dyDescent="0.25">
      <c r="A126" s="16" t="s">
        <v>212</v>
      </c>
      <c r="B126" s="57"/>
      <c r="C126" s="36" t="s">
        <v>84</v>
      </c>
      <c r="D126" s="32" t="s">
        <v>85</v>
      </c>
      <c r="E126" s="37">
        <v>1</v>
      </c>
      <c r="F126" s="19">
        <v>1</v>
      </c>
      <c r="G126" s="50"/>
      <c r="H126" s="62">
        <f t="shared" si="4"/>
        <v>0</v>
      </c>
      <c r="I126" s="49">
        <f>H126-H126*Kortingspercentages!$D$33</f>
        <v>0</v>
      </c>
      <c r="J126" s="42">
        <f t="shared" si="5"/>
        <v>0</v>
      </c>
    </row>
    <row r="127" spans="1:10" ht="14.25" customHeight="1" x14ac:dyDescent="0.25">
      <c r="A127" s="16"/>
      <c r="B127" s="57"/>
      <c r="C127" s="36"/>
      <c r="D127" s="32" t="s">
        <v>86</v>
      </c>
      <c r="E127" s="37">
        <v>1</v>
      </c>
      <c r="F127" s="19">
        <v>1</v>
      </c>
      <c r="G127" s="50"/>
      <c r="H127" s="62">
        <f t="shared" si="4"/>
        <v>0</v>
      </c>
      <c r="I127" s="49">
        <f>H127-H127*Kortingspercentages!$D$33</f>
        <v>0</v>
      </c>
      <c r="J127" s="42">
        <f t="shared" si="5"/>
        <v>0</v>
      </c>
    </row>
    <row r="128" spans="1:10" ht="14.25" customHeight="1" x14ac:dyDescent="0.25">
      <c r="A128" s="16"/>
      <c r="B128" s="57"/>
      <c r="C128" s="36"/>
      <c r="D128" s="32" t="s">
        <v>87</v>
      </c>
      <c r="E128" s="37">
        <v>1</v>
      </c>
      <c r="F128" s="19">
        <v>1</v>
      </c>
      <c r="G128" s="50"/>
      <c r="H128" s="62">
        <f t="shared" si="4"/>
        <v>0</v>
      </c>
      <c r="I128" s="49">
        <f>H128-H128*Kortingspercentages!$D$33</f>
        <v>0</v>
      </c>
      <c r="J128" s="42">
        <f t="shared" si="5"/>
        <v>0</v>
      </c>
    </row>
    <row r="129" spans="1:10" ht="14.25" customHeight="1" x14ac:dyDescent="0.25">
      <c r="A129" s="16"/>
      <c r="B129" s="57"/>
      <c r="C129" s="36"/>
      <c r="D129" s="32" t="s">
        <v>88</v>
      </c>
      <c r="E129" s="37">
        <v>1</v>
      </c>
      <c r="F129" s="19">
        <v>1</v>
      </c>
      <c r="G129" s="50"/>
      <c r="H129" s="62">
        <f t="shared" si="4"/>
        <v>0</v>
      </c>
      <c r="I129" s="49">
        <f>H129-H129*Kortingspercentages!$D$33</f>
        <v>0</v>
      </c>
      <c r="J129" s="42">
        <f t="shared" si="5"/>
        <v>0</v>
      </c>
    </row>
    <row r="130" spans="1:10" ht="14.25" customHeight="1" x14ac:dyDescent="0.25">
      <c r="A130" s="16"/>
      <c r="B130" s="57"/>
      <c r="C130" s="36"/>
      <c r="D130" s="32" t="s">
        <v>89</v>
      </c>
      <c r="E130" s="37">
        <v>1</v>
      </c>
      <c r="F130" s="19">
        <v>1</v>
      </c>
      <c r="G130" s="50"/>
      <c r="H130" s="62">
        <f t="shared" si="4"/>
        <v>0</v>
      </c>
      <c r="I130" s="49">
        <f>H130-H130*Kortingspercentages!$D$33</f>
        <v>0</v>
      </c>
      <c r="J130" s="42">
        <f t="shared" si="5"/>
        <v>0</v>
      </c>
    </row>
    <row r="131" spans="1:10" ht="14.25" customHeight="1" x14ac:dyDescent="0.25">
      <c r="A131" s="16"/>
      <c r="B131" s="57"/>
      <c r="C131" s="36"/>
      <c r="D131" s="32" t="s">
        <v>90</v>
      </c>
      <c r="E131" s="37">
        <v>1</v>
      </c>
      <c r="F131" s="19">
        <v>1</v>
      </c>
      <c r="G131" s="50"/>
      <c r="H131" s="62">
        <f t="shared" si="4"/>
        <v>0</v>
      </c>
      <c r="I131" s="49">
        <f>H131-H131*Kortingspercentages!$D$33</f>
        <v>0</v>
      </c>
      <c r="J131" s="42">
        <f t="shared" si="5"/>
        <v>0</v>
      </c>
    </row>
    <row r="132" spans="1:10" ht="16.5" customHeight="1" x14ac:dyDescent="0.25">
      <c r="A132" s="16"/>
      <c r="B132" s="57"/>
      <c r="C132" s="36"/>
      <c r="D132" s="36" t="s">
        <v>91</v>
      </c>
      <c r="E132" s="29">
        <v>1</v>
      </c>
      <c r="F132" s="19">
        <v>1</v>
      </c>
      <c r="G132" s="50"/>
      <c r="H132" s="62">
        <f t="shared" si="4"/>
        <v>0</v>
      </c>
      <c r="I132" s="49">
        <f>H132-H132*Kortingspercentages!$D$33</f>
        <v>0</v>
      </c>
      <c r="J132" s="42">
        <f t="shared" si="5"/>
        <v>0</v>
      </c>
    </row>
    <row r="133" spans="1:10" ht="16.5" customHeight="1" x14ac:dyDescent="0.25">
      <c r="A133" s="16"/>
      <c r="B133" s="57"/>
      <c r="C133" s="36"/>
      <c r="D133" s="32" t="s">
        <v>101</v>
      </c>
      <c r="E133" s="37">
        <v>1</v>
      </c>
      <c r="F133" s="19">
        <v>1</v>
      </c>
      <c r="G133" s="50"/>
      <c r="H133" s="62">
        <f t="shared" si="4"/>
        <v>0</v>
      </c>
      <c r="I133" s="49">
        <f>H133-H133*Kortingspercentages!$D$33</f>
        <v>0</v>
      </c>
      <c r="J133" s="42">
        <f t="shared" ref="J133:J164" si="6">I133*F133</f>
        <v>0</v>
      </c>
    </row>
    <row r="134" spans="1:10" ht="16.5" customHeight="1" x14ac:dyDescent="0.25">
      <c r="A134" s="16" t="s">
        <v>213</v>
      </c>
      <c r="B134" s="57"/>
      <c r="C134" s="36" t="s">
        <v>183</v>
      </c>
      <c r="D134" s="34" t="s">
        <v>92</v>
      </c>
      <c r="E134" s="38">
        <v>1</v>
      </c>
      <c r="F134" s="19">
        <v>1</v>
      </c>
      <c r="G134" s="50"/>
      <c r="H134" s="62">
        <f t="shared" si="4"/>
        <v>0</v>
      </c>
      <c r="I134" s="49">
        <f>H134-H134*Kortingspercentages!$D$34</f>
        <v>0</v>
      </c>
      <c r="J134" s="42">
        <f t="shared" si="6"/>
        <v>0</v>
      </c>
    </row>
    <row r="135" spans="1:10" ht="16.5" customHeight="1" x14ac:dyDescent="0.25">
      <c r="A135" s="16"/>
      <c r="B135" s="57"/>
      <c r="C135" s="36"/>
      <c r="D135" s="34" t="s">
        <v>93</v>
      </c>
      <c r="E135" s="38">
        <v>1</v>
      </c>
      <c r="F135" s="19">
        <v>1</v>
      </c>
      <c r="G135" s="50"/>
      <c r="H135" s="62">
        <f t="shared" ref="H135:H175" si="7">E135*G135</f>
        <v>0</v>
      </c>
      <c r="I135" s="49">
        <f>H135-H135*Kortingspercentages!$D$34</f>
        <v>0</v>
      </c>
      <c r="J135" s="42">
        <f t="shared" si="6"/>
        <v>0</v>
      </c>
    </row>
    <row r="136" spans="1:10" ht="16.5" customHeight="1" x14ac:dyDescent="0.25">
      <c r="A136" s="16"/>
      <c r="B136" s="57"/>
      <c r="C136" s="36"/>
      <c r="D136" s="32" t="s">
        <v>94</v>
      </c>
      <c r="E136" s="37">
        <v>5</v>
      </c>
      <c r="F136" s="19">
        <v>1</v>
      </c>
      <c r="G136" s="50"/>
      <c r="H136" s="62">
        <f t="shared" si="7"/>
        <v>0</v>
      </c>
      <c r="I136" s="49">
        <f>H136-H136*Kortingspercentages!$D$34</f>
        <v>0</v>
      </c>
      <c r="J136" s="42">
        <f t="shared" si="6"/>
        <v>0</v>
      </c>
    </row>
    <row r="137" spans="1:10" ht="16.5" customHeight="1" x14ac:dyDescent="0.25">
      <c r="A137" s="16"/>
      <c r="B137" s="57"/>
      <c r="C137" s="36"/>
      <c r="D137" s="32" t="s">
        <v>95</v>
      </c>
      <c r="E137" s="37">
        <v>1</v>
      </c>
      <c r="F137" s="19">
        <v>1</v>
      </c>
      <c r="G137" s="50"/>
      <c r="H137" s="62">
        <f t="shared" si="7"/>
        <v>0</v>
      </c>
      <c r="I137" s="49">
        <f>H137-H137*Kortingspercentages!$D$34</f>
        <v>0</v>
      </c>
      <c r="J137" s="42">
        <f t="shared" si="6"/>
        <v>0</v>
      </c>
    </row>
    <row r="138" spans="1:10" ht="16.5" customHeight="1" x14ac:dyDescent="0.25">
      <c r="A138" s="16"/>
      <c r="B138" s="57"/>
      <c r="C138" s="36"/>
      <c r="D138" s="34" t="s">
        <v>96</v>
      </c>
      <c r="E138" s="38">
        <v>1</v>
      </c>
      <c r="F138" s="19">
        <v>1</v>
      </c>
      <c r="G138" s="50"/>
      <c r="H138" s="62">
        <f t="shared" si="7"/>
        <v>0</v>
      </c>
      <c r="I138" s="49">
        <f>H138-H138*Kortingspercentages!$D$34</f>
        <v>0</v>
      </c>
      <c r="J138" s="42">
        <f t="shared" si="6"/>
        <v>0</v>
      </c>
    </row>
    <row r="139" spans="1:10" ht="16.5" customHeight="1" x14ac:dyDescent="0.25">
      <c r="A139" s="16"/>
      <c r="B139" s="57"/>
      <c r="C139" s="36"/>
      <c r="D139" s="32" t="s">
        <v>97</v>
      </c>
      <c r="E139" s="37">
        <v>1</v>
      </c>
      <c r="F139" s="19">
        <v>1</v>
      </c>
      <c r="G139" s="50"/>
      <c r="H139" s="62">
        <f t="shared" si="7"/>
        <v>0</v>
      </c>
      <c r="I139" s="49">
        <f>H139-H139*Kortingspercentages!$D$34</f>
        <v>0</v>
      </c>
      <c r="J139" s="42">
        <f t="shared" si="6"/>
        <v>0</v>
      </c>
    </row>
    <row r="140" spans="1:10" ht="16.5" customHeight="1" x14ac:dyDescent="0.25">
      <c r="A140" s="16"/>
      <c r="B140" s="57"/>
      <c r="C140" s="36"/>
      <c r="D140" s="32" t="s">
        <v>98</v>
      </c>
      <c r="E140" s="37">
        <v>1</v>
      </c>
      <c r="F140" s="19">
        <v>1</v>
      </c>
      <c r="G140" s="50"/>
      <c r="H140" s="62">
        <f t="shared" si="7"/>
        <v>0</v>
      </c>
      <c r="I140" s="49">
        <f>H140-H140*Kortingspercentages!$D$34</f>
        <v>0</v>
      </c>
      <c r="J140" s="42">
        <f t="shared" si="6"/>
        <v>0</v>
      </c>
    </row>
    <row r="141" spans="1:10" ht="16.5" customHeight="1" x14ac:dyDescent="0.25">
      <c r="A141" s="16"/>
      <c r="B141" s="57"/>
      <c r="C141" s="36"/>
      <c r="D141" s="34" t="s">
        <v>99</v>
      </c>
      <c r="E141" s="38">
        <v>1</v>
      </c>
      <c r="F141" s="19">
        <v>1</v>
      </c>
      <c r="G141" s="50"/>
      <c r="H141" s="62">
        <f t="shared" si="7"/>
        <v>0</v>
      </c>
      <c r="I141" s="49">
        <f>H141-H141*Kortingspercentages!$D$34</f>
        <v>0</v>
      </c>
      <c r="J141" s="42">
        <f t="shared" si="6"/>
        <v>0</v>
      </c>
    </row>
    <row r="142" spans="1:10" ht="16.5" customHeight="1" x14ac:dyDescent="0.25">
      <c r="A142" s="16"/>
      <c r="B142" s="57"/>
      <c r="C142" s="36"/>
      <c r="D142" s="32" t="s">
        <v>100</v>
      </c>
      <c r="E142" s="37">
        <v>10</v>
      </c>
      <c r="F142" s="19">
        <v>1</v>
      </c>
      <c r="G142" s="50"/>
      <c r="H142" s="62">
        <f t="shared" si="7"/>
        <v>0</v>
      </c>
      <c r="I142" s="49">
        <f>H142-H142*Kortingspercentages!$D$34</f>
        <v>0</v>
      </c>
      <c r="J142" s="42">
        <f t="shared" si="6"/>
        <v>0</v>
      </c>
    </row>
    <row r="143" spans="1:10" ht="16.5" customHeight="1" x14ac:dyDescent="0.25">
      <c r="A143" s="16" t="s">
        <v>210</v>
      </c>
      <c r="B143" s="57"/>
      <c r="C143" s="36" t="s">
        <v>215</v>
      </c>
      <c r="D143" s="34" t="s">
        <v>104</v>
      </c>
      <c r="E143" s="38">
        <v>100</v>
      </c>
      <c r="F143" s="19">
        <v>1</v>
      </c>
      <c r="G143" s="50"/>
      <c r="H143" s="62">
        <f t="shared" si="7"/>
        <v>0</v>
      </c>
      <c r="I143" s="49">
        <f>H143-H143*Kortingspercentages!$D$35</f>
        <v>0</v>
      </c>
      <c r="J143" s="42">
        <f t="shared" si="6"/>
        <v>0</v>
      </c>
    </row>
    <row r="144" spans="1:10" ht="16.5" customHeight="1" x14ac:dyDescent="0.25">
      <c r="A144" s="16"/>
      <c r="B144" s="57"/>
      <c r="C144" s="36"/>
      <c r="D144" s="32" t="s">
        <v>105</v>
      </c>
      <c r="E144" s="37">
        <v>100</v>
      </c>
      <c r="F144" s="19">
        <v>1</v>
      </c>
      <c r="G144" s="50"/>
      <c r="H144" s="62">
        <f t="shared" si="7"/>
        <v>0</v>
      </c>
      <c r="I144" s="49">
        <f>H144-H144*Kortingspercentages!$D$35</f>
        <v>0</v>
      </c>
      <c r="J144" s="42">
        <f t="shared" si="6"/>
        <v>0</v>
      </c>
    </row>
    <row r="145" spans="1:10" ht="16.5" customHeight="1" x14ac:dyDescent="0.25">
      <c r="A145" s="16"/>
      <c r="B145" s="57"/>
      <c r="C145" s="36"/>
      <c r="D145" s="34" t="s">
        <v>106</v>
      </c>
      <c r="E145" s="38">
        <v>100</v>
      </c>
      <c r="F145" s="19">
        <v>1</v>
      </c>
      <c r="G145" s="50"/>
      <c r="H145" s="62">
        <f t="shared" si="7"/>
        <v>0</v>
      </c>
      <c r="I145" s="49">
        <f>H145-H145*Kortingspercentages!$D$35</f>
        <v>0</v>
      </c>
      <c r="J145" s="42">
        <f t="shared" si="6"/>
        <v>0</v>
      </c>
    </row>
    <row r="146" spans="1:10" ht="16.5" customHeight="1" x14ac:dyDescent="0.25">
      <c r="A146" s="16"/>
      <c r="B146" s="57"/>
      <c r="C146" s="36"/>
      <c r="D146" s="32" t="s">
        <v>107</v>
      </c>
      <c r="E146" s="38">
        <v>100</v>
      </c>
      <c r="F146" s="19">
        <v>1</v>
      </c>
      <c r="G146" s="50"/>
      <c r="H146" s="62">
        <f t="shared" si="7"/>
        <v>0</v>
      </c>
      <c r="I146" s="49">
        <f>H146-H146*Kortingspercentages!$D$35</f>
        <v>0</v>
      </c>
      <c r="J146" s="42">
        <f t="shared" si="6"/>
        <v>0</v>
      </c>
    </row>
    <row r="147" spans="1:10" ht="16.5" customHeight="1" x14ac:dyDescent="0.25">
      <c r="A147" s="16"/>
      <c r="B147" s="57"/>
      <c r="C147" s="36"/>
      <c r="D147" s="34" t="s">
        <v>108</v>
      </c>
      <c r="E147" s="38">
        <v>100</v>
      </c>
      <c r="F147" s="19">
        <v>1</v>
      </c>
      <c r="G147" s="50"/>
      <c r="H147" s="62">
        <f t="shared" si="7"/>
        <v>0</v>
      </c>
      <c r="I147" s="49">
        <f>H147-H147*Kortingspercentages!$D$35</f>
        <v>0</v>
      </c>
      <c r="J147" s="42">
        <f t="shared" si="6"/>
        <v>0</v>
      </c>
    </row>
    <row r="148" spans="1:10" ht="16.5" customHeight="1" x14ac:dyDescent="0.25">
      <c r="A148" s="16"/>
      <c r="B148" s="57"/>
      <c r="C148" s="36"/>
      <c r="D148" s="34" t="s">
        <v>118</v>
      </c>
      <c r="E148" s="38">
        <v>100</v>
      </c>
      <c r="F148" s="19">
        <v>1</v>
      </c>
      <c r="G148" s="50"/>
      <c r="H148" s="62">
        <f t="shared" si="7"/>
        <v>0</v>
      </c>
      <c r="I148" s="49">
        <f>H148-H148*Kortingspercentages!$D$35</f>
        <v>0</v>
      </c>
      <c r="J148" s="42">
        <f t="shared" si="6"/>
        <v>0</v>
      </c>
    </row>
    <row r="149" spans="1:10" ht="16.5" customHeight="1" x14ac:dyDescent="0.25">
      <c r="A149" s="16"/>
      <c r="B149" s="57"/>
      <c r="C149" s="36"/>
      <c r="D149" s="34" t="s">
        <v>119</v>
      </c>
      <c r="E149" s="38">
        <v>100</v>
      </c>
      <c r="F149" s="19">
        <v>1</v>
      </c>
      <c r="G149" s="50"/>
      <c r="H149" s="62">
        <f t="shared" si="7"/>
        <v>0</v>
      </c>
      <c r="I149" s="49">
        <f>H149-H149*Kortingspercentages!$D$35</f>
        <v>0</v>
      </c>
      <c r="J149" s="42">
        <f t="shared" si="6"/>
        <v>0</v>
      </c>
    </row>
    <row r="150" spans="1:10" ht="16.5" customHeight="1" x14ac:dyDescent="0.25">
      <c r="A150" s="16"/>
      <c r="B150" s="57"/>
      <c r="C150" s="36"/>
      <c r="D150" s="32" t="s">
        <v>120</v>
      </c>
      <c r="E150" s="38">
        <v>100</v>
      </c>
      <c r="F150" s="19">
        <v>1</v>
      </c>
      <c r="G150" s="50"/>
      <c r="H150" s="62">
        <f t="shared" si="7"/>
        <v>0</v>
      </c>
      <c r="I150" s="49">
        <f>H150-H150*Kortingspercentages!$D$35</f>
        <v>0</v>
      </c>
      <c r="J150" s="42">
        <f t="shared" si="6"/>
        <v>0</v>
      </c>
    </row>
    <row r="151" spans="1:10" ht="16.5" customHeight="1" x14ac:dyDescent="0.25">
      <c r="A151" s="16"/>
      <c r="B151" s="57"/>
      <c r="C151" s="36"/>
      <c r="D151" s="32" t="s">
        <v>121</v>
      </c>
      <c r="E151" s="38">
        <v>100</v>
      </c>
      <c r="F151" s="19">
        <v>1</v>
      </c>
      <c r="G151" s="50"/>
      <c r="H151" s="62">
        <f t="shared" si="7"/>
        <v>0</v>
      </c>
      <c r="I151" s="49">
        <f>H151-H151*Kortingspercentages!$D$35</f>
        <v>0</v>
      </c>
      <c r="J151" s="42">
        <f t="shared" si="6"/>
        <v>0</v>
      </c>
    </row>
    <row r="152" spans="1:10" ht="16.5" customHeight="1" x14ac:dyDescent="0.25">
      <c r="A152" s="16"/>
      <c r="B152" s="57"/>
      <c r="C152" s="36"/>
      <c r="D152" s="32" t="s">
        <v>122</v>
      </c>
      <c r="E152" s="38">
        <v>100</v>
      </c>
      <c r="F152" s="19">
        <v>1</v>
      </c>
      <c r="G152" s="50"/>
      <c r="H152" s="62">
        <f t="shared" si="7"/>
        <v>0</v>
      </c>
      <c r="I152" s="49">
        <f>H152-H152*Kortingspercentages!$D$35</f>
        <v>0</v>
      </c>
      <c r="J152" s="42">
        <f t="shared" si="6"/>
        <v>0</v>
      </c>
    </row>
    <row r="153" spans="1:10" ht="16.5" customHeight="1" x14ac:dyDescent="0.25">
      <c r="A153" s="16"/>
      <c r="B153" s="57"/>
      <c r="C153" s="36"/>
      <c r="D153" s="39" t="s">
        <v>126</v>
      </c>
      <c r="E153" s="38">
        <v>100</v>
      </c>
      <c r="F153" s="19">
        <v>1</v>
      </c>
      <c r="G153" s="50"/>
      <c r="H153" s="62">
        <f t="shared" si="7"/>
        <v>0</v>
      </c>
      <c r="I153" s="49">
        <f>H153-H153*Kortingspercentages!$D$35</f>
        <v>0</v>
      </c>
      <c r="J153" s="42">
        <f t="shared" si="6"/>
        <v>0</v>
      </c>
    </row>
    <row r="154" spans="1:10" ht="16.5" customHeight="1" x14ac:dyDescent="0.25">
      <c r="A154" s="16"/>
      <c r="B154" s="57"/>
      <c r="C154" s="36"/>
      <c r="D154" s="32" t="s">
        <v>117</v>
      </c>
      <c r="E154" s="38">
        <v>100</v>
      </c>
      <c r="F154" s="19">
        <v>1</v>
      </c>
      <c r="G154" s="50"/>
      <c r="H154" s="62">
        <f t="shared" si="7"/>
        <v>0</v>
      </c>
      <c r="I154" s="49">
        <f>H154-H154*Kortingspercentages!$D$35</f>
        <v>0</v>
      </c>
      <c r="J154" s="42">
        <f t="shared" si="6"/>
        <v>0</v>
      </c>
    </row>
    <row r="155" spans="1:10" ht="16.5" customHeight="1" x14ac:dyDescent="0.25">
      <c r="A155" s="16"/>
      <c r="B155" s="57"/>
      <c r="C155" s="36"/>
      <c r="D155" s="34" t="s">
        <v>109</v>
      </c>
      <c r="E155" s="38">
        <v>1</v>
      </c>
      <c r="F155" s="19">
        <v>1</v>
      </c>
      <c r="G155" s="50"/>
      <c r="H155" s="62">
        <f t="shared" si="7"/>
        <v>0</v>
      </c>
      <c r="I155" s="49">
        <f>H155-H155*Kortingspercentages!$D$35</f>
        <v>0</v>
      </c>
      <c r="J155" s="42">
        <f t="shared" si="6"/>
        <v>0</v>
      </c>
    </row>
    <row r="156" spans="1:10" ht="16.5" customHeight="1" x14ac:dyDescent="0.25">
      <c r="A156" s="16"/>
      <c r="B156" s="57"/>
      <c r="C156" s="36"/>
      <c r="D156" s="32" t="s">
        <v>110</v>
      </c>
      <c r="E156" s="37">
        <v>1</v>
      </c>
      <c r="F156" s="19">
        <v>1</v>
      </c>
      <c r="G156" s="50"/>
      <c r="H156" s="62">
        <f t="shared" si="7"/>
        <v>0</v>
      </c>
      <c r="I156" s="49">
        <f>H156-H156*Kortingspercentages!$D$35</f>
        <v>0</v>
      </c>
      <c r="J156" s="42">
        <f t="shared" si="6"/>
        <v>0</v>
      </c>
    </row>
    <row r="157" spans="1:10" ht="16.5" customHeight="1" x14ac:dyDescent="0.25">
      <c r="A157" s="16"/>
      <c r="B157" s="57"/>
      <c r="C157" s="36"/>
      <c r="D157" s="32" t="s">
        <v>111</v>
      </c>
      <c r="E157" s="37">
        <v>1</v>
      </c>
      <c r="F157" s="19">
        <v>1</v>
      </c>
      <c r="G157" s="50"/>
      <c r="H157" s="62">
        <f t="shared" si="7"/>
        <v>0</v>
      </c>
      <c r="I157" s="49">
        <f>H157-H157*Kortingspercentages!$D$35</f>
        <v>0</v>
      </c>
      <c r="J157" s="42">
        <f t="shared" si="6"/>
        <v>0</v>
      </c>
    </row>
    <row r="158" spans="1:10" ht="16.5" customHeight="1" x14ac:dyDescent="0.25">
      <c r="A158" s="16"/>
      <c r="B158" s="57"/>
      <c r="C158" s="36"/>
      <c r="D158" s="34" t="s">
        <v>112</v>
      </c>
      <c r="E158" s="38">
        <v>1</v>
      </c>
      <c r="F158" s="19">
        <v>1</v>
      </c>
      <c r="G158" s="50"/>
      <c r="H158" s="62">
        <f t="shared" si="7"/>
        <v>0</v>
      </c>
      <c r="I158" s="49">
        <f>H158-H158*Kortingspercentages!$D$35</f>
        <v>0</v>
      </c>
      <c r="J158" s="42">
        <f t="shared" si="6"/>
        <v>0</v>
      </c>
    </row>
    <row r="159" spans="1:10" ht="16.5" customHeight="1" x14ac:dyDescent="0.25">
      <c r="A159" s="16"/>
      <c r="B159" s="57"/>
      <c r="C159" s="36"/>
      <c r="D159" s="32" t="s">
        <v>113</v>
      </c>
      <c r="E159" s="37">
        <v>1</v>
      </c>
      <c r="F159" s="19">
        <v>1</v>
      </c>
      <c r="G159" s="50"/>
      <c r="H159" s="62">
        <f t="shared" si="7"/>
        <v>0</v>
      </c>
      <c r="I159" s="49">
        <f>H159-H159*Kortingspercentages!$D$35</f>
        <v>0</v>
      </c>
      <c r="J159" s="42">
        <f t="shared" si="6"/>
        <v>0</v>
      </c>
    </row>
    <row r="160" spans="1:10" ht="16.5" customHeight="1" x14ac:dyDescent="0.25">
      <c r="A160" s="16"/>
      <c r="B160" s="57"/>
      <c r="C160" s="36"/>
      <c r="D160" s="39" t="s">
        <v>114</v>
      </c>
      <c r="E160" s="29">
        <v>1</v>
      </c>
      <c r="F160" s="19">
        <v>1</v>
      </c>
      <c r="G160" s="50"/>
      <c r="H160" s="62">
        <f t="shared" si="7"/>
        <v>0</v>
      </c>
      <c r="I160" s="49">
        <f>H160-H160*Kortingspercentages!$D$35</f>
        <v>0</v>
      </c>
      <c r="J160" s="42">
        <f t="shared" si="6"/>
        <v>0</v>
      </c>
    </row>
    <row r="161" spans="1:10" ht="16.5" customHeight="1" x14ac:dyDescent="0.25">
      <c r="A161" s="16"/>
      <c r="B161" s="57"/>
      <c r="C161" s="36"/>
      <c r="D161" s="32" t="s">
        <v>115</v>
      </c>
      <c r="E161" s="37">
        <v>1</v>
      </c>
      <c r="F161" s="19">
        <v>1</v>
      </c>
      <c r="G161" s="50"/>
      <c r="H161" s="62">
        <f t="shared" si="7"/>
        <v>0</v>
      </c>
      <c r="I161" s="49">
        <f>H161-H161*Kortingspercentages!$D$35</f>
        <v>0</v>
      </c>
      <c r="J161" s="42">
        <f t="shared" si="6"/>
        <v>0</v>
      </c>
    </row>
    <row r="162" spans="1:10" ht="16.5" customHeight="1" x14ac:dyDescent="0.25">
      <c r="A162" s="16"/>
      <c r="B162" s="57"/>
      <c r="C162" s="36"/>
      <c r="D162" s="34" t="s">
        <v>116</v>
      </c>
      <c r="E162" s="38">
        <v>1</v>
      </c>
      <c r="F162" s="19">
        <v>1</v>
      </c>
      <c r="G162" s="50"/>
      <c r="H162" s="62">
        <f t="shared" si="7"/>
        <v>0</v>
      </c>
      <c r="I162" s="49">
        <f>H162-H162*Kortingspercentages!$D$35</f>
        <v>0</v>
      </c>
      <c r="J162" s="42">
        <f t="shared" si="6"/>
        <v>0</v>
      </c>
    </row>
    <row r="163" spans="1:10" ht="16.5" customHeight="1" x14ac:dyDescent="0.25">
      <c r="A163" s="16"/>
      <c r="B163" s="57"/>
      <c r="C163" s="36"/>
      <c r="D163" s="34" t="s">
        <v>102</v>
      </c>
      <c r="E163" s="38">
        <v>1</v>
      </c>
      <c r="F163" s="19">
        <v>1</v>
      </c>
      <c r="G163" s="50"/>
      <c r="H163" s="62">
        <f t="shared" si="7"/>
        <v>0</v>
      </c>
      <c r="I163" s="49">
        <f>H163-H163*Kortingspercentages!$D$35</f>
        <v>0</v>
      </c>
      <c r="J163" s="42">
        <f t="shared" si="6"/>
        <v>0</v>
      </c>
    </row>
    <row r="164" spans="1:10" ht="16.5" customHeight="1" x14ac:dyDescent="0.25">
      <c r="A164" s="16"/>
      <c r="B164" s="57"/>
      <c r="C164" s="36"/>
      <c r="D164" s="39" t="s">
        <v>103</v>
      </c>
      <c r="E164" s="29">
        <v>10</v>
      </c>
      <c r="F164" s="19">
        <v>5</v>
      </c>
      <c r="G164" s="50"/>
      <c r="H164" s="62">
        <f t="shared" si="7"/>
        <v>0</v>
      </c>
      <c r="I164" s="49">
        <f>H164-H164*Kortingspercentages!$D$35</f>
        <v>0</v>
      </c>
      <c r="J164" s="42">
        <f t="shared" si="6"/>
        <v>0</v>
      </c>
    </row>
    <row r="165" spans="1:10" ht="16.5" customHeight="1" x14ac:dyDescent="0.25">
      <c r="A165" s="16"/>
      <c r="B165" s="57"/>
      <c r="C165" s="36"/>
      <c r="D165" s="32" t="s">
        <v>123</v>
      </c>
      <c r="E165" s="37">
        <v>1</v>
      </c>
      <c r="F165" s="19">
        <v>1</v>
      </c>
      <c r="G165" s="50"/>
      <c r="H165" s="62">
        <f t="shared" si="7"/>
        <v>0</v>
      </c>
      <c r="I165" s="49">
        <f>H165-H165*Kortingspercentages!$D$35</f>
        <v>0</v>
      </c>
      <c r="J165" s="42">
        <f t="shared" ref="J165:J175" si="8">I165*F165</f>
        <v>0</v>
      </c>
    </row>
    <row r="166" spans="1:10" ht="16.5" customHeight="1" x14ac:dyDescent="0.25">
      <c r="A166" s="16"/>
      <c r="B166" s="57"/>
      <c r="C166" s="36"/>
      <c r="D166" s="32" t="s">
        <v>124</v>
      </c>
      <c r="E166" s="37">
        <v>1</v>
      </c>
      <c r="F166" s="19">
        <v>1</v>
      </c>
      <c r="G166" s="50"/>
      <c r="H166" s="62">
        <f t="shared" si="7"/>
        <v>0</v>
      </c>
      <c r="I166" s="49">
        <f>H166-H166*Kortingspercentages!$D$35</f>
        <v>0</v>
      </c>
      <c r="J166" s="42">
        <f t="shared" si="8"/>
        <v>0</v>
      </c>
    </row>
    <row r="167" spans="1:10" ht="14.25" customHeight="1" x14ac:dyDescent="0.25">
      <c r="A167" s="16"/>
      <c r="B167" s="57"/>
      <c r="C167" s="36"/>
      <c r="D167" s="32" t="s">
        <v>125</v>
      </c>
      <c r="E167" s="37">
        <v>10</v>
      </c>
      <c r="F167" s="19">
        <v>5</v>
      </c>
      <c r="G167" s="50"/>
      <c r="H167" s="62">
        <f t="shared" si="7"/>
        <v>0</v>
      </c>
      <c r="I167" s="49">
        <f>H167-H167*Kortingspercentages!$D$35</f>
        <v>0</v>
      </c>
      <c r="J167" s="42">
        <f t="shared" si="8"/>
        <v>0</v>
      </c>
    </row>
    <row r="168" spans="1:10" ht="14.25" customHeight="1" x14ac:dyDescent="0.25">
      <c r="A168" s="16"/>
      <c r="B168" s="57"/>
      <c r="C168" s="36"/>
      <c r="D168" s="39" t="s">
        <v>134</v>
      </c>
      <c r="E168" s="29">
        <v>12</v>
      </c>
      <c r="F168" s="19">
        <v>5</v>
      </c>
      <c r="G168" s="50"/>
      <c r="H168" s="62">
        <f t="shared" si="7"/>
        <v>0</v>
      </c>
      <c r="I168" s="49">
        <f>H168-H168*Kortingspercentages!$D$35</f>
        <v>0</v>
      </c>
      <c r="J168" s="42">
        <f t="shared" si="8"/>
        <v>0</v>
      </c>
    </row>
    <row r="169" spans="1:10" ht="14.25" customHeight="1" x14ac:dyDescent="0.25">
      <c r="A169" s="16"/>
      <c r="B169" s="57"/>
      <c r="C169" s="36"/>
      <c r="D169" s="39" t="s">
        <v>133</v>
      </c>
      <c r="E169" s="29">
        <v>12</v>
      </c>
      <c r="F169" s="19">
        <v>5</v>
      </c>
      <c r="G169" s="50"/>
      <c r="H169" s="62">
        <f t="shared" si="7"/>
        <v>0</v>
      </c>
      <c r="I169" s="49">
        <f>H169-H169*Kortingspercentages!$D$35</f>
        <v>0</v>
      </c>
      <c r="J169" s="42">
        <f t="shared" si="8"/>
        <v>0</v>
      </c>
    </row>
    <row r="170" spans="1:10" ht="14.25" customHeight="1" x14ac:dyDescent="0.25">
      <c r="A170" s="16"/>
      <c r="B170" s="57"/>
      <c r="C170" s="36"/>
      <c r="D170" s="32" t="s">
        <v>132</v>
      </c>
      <c r="E170" s="37">
        <v>1</v>
      </c>
      <c r="F170" s="19">
        <v>5</v>
      </c>
      <c r="G170" s="50"/>
      <c r="H170" s="62">
        <f t="shared" si="7"/>
        <v>0</v>
      </c>
      <c r="I170" s="49">
        <f>H170-H170*Kortingspercentages!$D$35</f>
        <v>0</v>
      </c>
      <c r="J170" s="42">
        <f t="shared" si="8"/>
        <v>0</v>
      </c>
    </row>
    <row r="171" spans="1:10" ht="14.25" customHeight="1" x14ac:dyDescent="0.25">
      <c r="A171" s="16"/>
      <c r="B171" s="57"/>
      <c r="C171" s="36"/>
      <c r="D171" s="32" t="s">
        <v>131</v>
      </c>
      <c r="E171" s="37">
        <v>12</v>
      </c>
      <c r="F171" s="19">
        <v>5</v>
      </c>
      <c r="G171" s="50"/>
      <c r="H171" s="62">
        <f t="shared" si="7"/>
        <v>0</v>
      </c>
      <c r="I171" s="49">
        <f>H171-H171*Kortingspercentages!$D$35</f>
        <v>0</v>
      </c>
      <c r="J171" s="42">
        <f t="shared" si="8"/>
        <v>0</v>
      </c>
    </row>
    <row r="172" spans="1:10" ht="14.25" customHeight="1" x14ac:dyDescent="0.25">
      <c r="A172" s="16"/>
      <c r="B172" s="57"/>
      <c r="C172" s="36"/>
      <c r="D172" s="32" t="s">
        <v>130</v>
      </c>
      <c r="E172" s="37">
        <v>12</v>
      </c>
      <c r="F172" s="19">
        <v>5</v>
      </c>
      <c r="G172" s="50"/>
      <c r="H172" s="62">
        <f t="shared" si="7"/>
        <v>0</v>
      </c>
      <c r="I172" s="49">
        <f>H172-H172*Kortingspercentages!$D$35</f>
        <v>0</v>
      </c>
      <c r="J172" s="42">
        <f t="shared" si="8"/>
        <v>0</v>
      </c>
    </row>
    <row r="173" spans="1:10" ht="14.25" customHeight="1" x14ac:dyDescent="0.25">
      <c r="A173" s="16"/>
      <c r="B173" s="57"/>
      <c r="C173" s="36"/>
      <c r="D173" s="32" t="s">
        <v>129</v>
      </c>
      <c r="E173" s="37">
        <v>12</v>
      </c>
      <c r="F173" s="19">
        <v>5</v>
      </c>
      <c r="G173" s="50"/>
      <c r="H173" s="62">
        <f t="shared" si="7"/>
        <v>0</v>
      </c>
      <c r="I173" s="49">
        <f>H173-H173*Kortingspercentages!$D$35</f>
        <v>0</v>
      </c>
      <c r="J173" s="42">
        <f t="shared" si="8"/>
        <v>0</v>
      </c>
    </row>
    <row r="174" spans="1:10" ht="14.25" customHeight="1" x14ac:dyDescent="0.25">
      <c r="A174" s="16"/>
      <c r="B174" s="57"/>
      <c r="C174" s="36"/>
      <c r="D174" s="32" t="s">
        <v>128</v>
      </c>
      <c r="E174" s="37">
        <v>12</v>
      </c>
      <c r="F174" s="19">
        <v>5</v>
      </c>
      <c r="G174" s="50"/>
      <c r="H174" s="62">
        <f t="shared" si="7"/>
        <v>0</v>
      </c>
      <c r="I174" s="49">
        <f>H174-H174*Kortingspercentages!$D$35</f>
        <v>0</v>
      </c>
      <c r="J174" s="42">
        <f t="shared" si="8"/>
        <v>0</v>
      </c>
    </row>
    <row r="175" spans="1:10" ht="14.25" customHeight="1" x14ac:dyDescent="0.25">
      <c r="A175" s="16"/>
      <c r="B175" s="57"/>
      <c r="C175" s="36"/>
      <c r="D175" s="32" t="s">
        <v>127</v>
      </c>
      <c r="E175" s="37">
        <v>12</v>
      </c>
      <c r="F175" s="19">
        <v>5</v>
      </c>
      <c r="G175" s="50"/>
      <c r="H175" s="62">
        <f t="shared" si="7"/>
        <v>0</v>
      </c>
      <c r="I175" s="49">
        <f>H175-H175*Kortingspercentages!$D$35</f>
        <v>0</v>
      </c>
      <c r="J175" s="42">
        <f t="shared" si="8"/>
        <v>0</v>
      </c>
    </row>
    <row r="176" spans="1:10" ht="15.75" x14ac:dyDescent="0.25">
      <c r="A176" s="40"/>
      <c r="B176" s="58"/>
      <c r="C176" s="40"/>
      <c r="D176" s="40"/>
      <c r="E176" s="40"/>
      <c r="F176" s="53"/>
      <c r="G176" s="51"/>
      <c r="H176" s="51"/>
      <c r="I176" s="43" t="s">
        <v>248</v>
      </c>
      <c r="J176" s="63">
        <f>SUM(J5:J175)</f>
        <v>0</v>
      </c>
    </row>
    <row r="177" spans="2:10" x14ac:dyDescent="0.25">
      <c r="B177" s="59"/>
      <c r="C177" s="7"/>
      <c r="J177" s="44"/>
    </row>
    <row r="178" spans="2:10" x14ac:dyDescent="0.25">
      <c r="B178" s="10"/>
      <c r="C178" s="1"/>
    </row>
    <row r="179" spans="2:10" x14ac:dyDescent="0.25">
      <c r="B179" s="66" t="s">
        <v>246</v>
      </c>
      <c r="C179" s="67"/>
      <c r="D179" s="67"/>
      <c r="E179" s="67"/>
    </row>
    <row r="180" spans="2:10" x14ac:dyDescent="0.25">
      <c r="B180" s="68" t="s">
        <v>250</v>
      </c>
      <c r="C180" s="67"/>
      <c r="D180" s="69"/>
      <c r="E180" s="70">
        <f>D180*10</f>
        <v>0</v>
      </c>
    </row>
    <row r="182" spans="2:10" x14ac:dyDescent="0.25">
      <c r="B182" s="66" t="s">
        <v>247</v>
      </c>
      <c r="C182" s="67"/>
      <c r="D182" s="67"/>
      <c r="E182" s="67"/>
    </row>
    <row r="183" spans="2:10" x14ac:dyDescent="0.25">
      <c r="B183" s="68" t="s">
        <v>249</v>
      </c>
      <c r="C183" s="67"/>
      <c r="D183" s="69"/>
      <c r="E183" s="70">
        <f>D183</f>
        <v>0</v>
      </c>
    </row>
    <row r="186" spans="2:10" ht="15.75" x14ac:dyDescent="0.25">
      <c r="B186" s="43" t="s">
        <v>244</v>
      </c>
      <c r="C186" s="63">
        <f>SUM(J176,E180,E183)</f>
        <v>0</v>
      </c>
    </row>
  </sheetData>
  <mergeCells count="5">
    <mergeCell ref="A1:J1"/>
    <mergeCell ref="B180:C180"/>
    <mergeCell ref="B183:C183"/>
    <mergeCell ref="B179:E179"/>
    <mergeCell ref="B182:E182"/>
  </mergeCells>
  <pageMargins left="0.7" right="0.7" top="0.75" bottom="0.75" header="0.3" footer="0.3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Kortingspercentages</vt:lpstr>
      <vt:lpstr>Vergelijkingsprijs</vt:lpstr>
      <vt:lpstr>Kortingspercentages!Afdrukbereik</vt:lpstr>
      <vt:lpstr>Vergelijkingsprijs!Afdrukbereik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Goor, van, Christine</dc:creator>
  <cp:lastModifiedBy>Veltman, Erik</cp:lastModifiedBy>
  <cp:lastPrinted>2019-06-03T09:24:54Z</cp:lastPrinted>
  <dcterms:created xsi:type="dcterms:W3CDTF">2019-02-12T13:25:02Z</dcterms:created>
  <dcterms:modified xsi:type="dcterms:W3CDTF">2023-05-10T16:38:51Z</dcterms:modified>
</cp:coreProperties>
</file>