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https://inkada.sharepoint.com/Gedeelde documenten/10 Projecten/Almere College/Multifunctionals 2023/Nota van Inlichtingen/NvI 1/"/>
    </mc:Choice>
  </mc:AlternateContent>
  <xr:revisionPtr revIDLastSave="11" documentId="8_{2DF78F75-B66C-4EA4-9249-D6239E29C073}" xr6:coauthVersionLast="47" xr6:coauthVersionMax="47" xr10:uidLastSave="{31F1FA60-4F26-4937-B4F5-82AAB07AADFD}"/>
  <bookViews>
    <workbookView xWindow="-120" yWindow="-120" windowWidth="29040" windowHeight="1584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1" i="17" l="1"/>
  <c r="G31" i="17"/>
  <c r="F49" i="17"/>
  <c r="F37" i="17"/>
  <c r="D49" i="17"/>
  <c r="B49" i="17"/>
  <c r="D43" i="17"/>
  <c r="B43" i="17"/>
  <c r="D37" i="17"/>
  <c r="B37" i="17"/>
  <c r="C53" i="17"/>
  <c r="D53" i="17" s="1"/>
  <c r="D54" i="17" s="1"/>
  <c r="B12" i="20" s="1"/>
  <c r="D12" i="20" s="1"/>
  <c r="E36" i="17" l="1"/>
  <c r="E35" i="17"/>
  <c r="D31" i="17"/>
  <c r="B31" i="17"/>
  <c r="F30" i="17"/>
  <c r="G30" i="17" s="1"/>
  <c r="F29" i="17"/>
  <c r="G29" i="17" s="1"/>
  <c r="E30" i="17" l="1"/>
  <c r="C36" i="17"/>
  <c r="C30" i="17"/>
  <c r="D48" i="17"/>
  <c r="E48" i="17" s="1"/>
  <c r="B48" i="17"/>
  <c r="C48" i="17" s="1"/>
  <c r="D42" i="17"/>
  <c r="E42" i="17" s="1"/>
  <c r="B42" i="17"/>
  <c r="C42" i="17" s="1"/>
  <c r="A48" i="17"/>
  <c r="A42" i="17"/>
  <c r="A36" i="17"/>
  <c r="B47" i="17"/>
  <c r="C47" i="17" s="1"/>
  <c r="C35" i="17"/>
  <c r="E29" i="17"/>
  <c r="C29" i="17"/>
  <c r="H29" i="17" l="1"/>
  <c r="H30" i="17"/>
  <c r="C37" i="17"/>
  <c r="E31" i="17"/>
  <c r="C49" i="17"/>
  <c r="C31" i="17"/>
  <c r="F36" i="17"/>
  <c r="F48" i="17"/>
  <c r="F42" i="17"/>
  <c r="E37" i="17"/>
  <c r="F35" i="17"/>
  <c r="B14" i="20" l="1"/>
  <c r="D14" i="20" s="1"/>
  <c r="B9" i="20"/>
  <c r="D9" i="20" s="1"/>
  <c r="D41" i="17"/>
  <c r="E41" i="17" s="1"/>
  <c r="B41" i="17"/>
  <c r="C41" i="17" s="1"/>
  <c r="E43" i="17" l="1"/>
  <c r="D47" i="17" l="1"/>
  <c r="E47" i="17" s="1"/>
  <c r="A47" i="17"/>
  <c r="A41" i="17" l="1"/>
  <c r="C43" i="17" l="1"/>
  <c r="F43" i="17" s="1"/>
  <c r="B10" i="20" s="1"/>
  <c r="D10" i="20" s="1"/>
  <c r="F41" i="17"/>
  <c r="E49" i="17"/>
  <c r="C11" i="20" s="1"/>
  <c r="F47" i="17"/>
  <c r="D11" i="20" l="1"/>
  <c r="D17" i="20" s="1"/>
  <c r="A35" i="17" l="1"/>
  <c r="A2" i="20" l="1"/>
</calcChain>
</file>

<file path=xl/sharedStrings.xml><?xml version="1.0" encoding="utf-8"?>
<sst xmlns="http://schemas.openxmlformats.org/spreadsheetml/2006/main" count="95" uniqueCount="61">
  <si>
    <t>Kosten per model</t>
  </si>
  <si>
    <t>Naam Leverancier</t>
  </si>
  <si>
    <t>Naam ondertekenaar</t>
  </si>
  <si>
    <t>Handtekening</t>
  </si>
  <si>
    <t>Datum</t>
  </si>
  <si>
    <t>Afdrukken</t>
  </si>
  <si>
    <t>U dient alleen de lichtblauwe cellen in te vullen</t>
  </si>
  <si>
    <t>Locatie</t>
  </si>
  <si>
    <t>Kosten p.j.</t>
  </si>
  <si>
    <t>Aantal tikken p.j.</t>
  </si>
  <si>
    <t>Totaal</t>
  </si>
  <si>
    <t>Aantal type 1</t>
  </si>
  <si>
    <t>Installatiekosten</t>
  </si>
  <si>
    <t>Eenmalige kosten</t>
  </si>
  <si>
    <t>Calculatieblad Totalisatie</t>
  </si>
  <si>
    <t>Aantal type 2</t>
  </si>
  <si>
    <t>Installatie kosten (éénmalig)*</t>
  </si>
  <si>
    <t>* De installatiekosten van een machine mogen, op straffe van uitsluiting, maximaal 4x de maandelijkse leaseprijs van de betreffende machine bedragen.</t>
  </si>
  <si>
    <t>Alle genoemde aantallen (afdrukken en aantal machines) zijn indicatief en bedoeld om aanbiedingen van inschijvers op basis van gelijke uitgangspunten te kunnen vergelijken. Aan deze aantallen kunnen door inschrijver geen rechten worden ontleend.</t>
  </si>
  <si>
    <t>Uurtarief</t>
  </si>
  <si>
    <t>Voorrijkosten</t>
  </si>
  <si>
    <t>z/w op alle apparatuur</t>
  </si>
  <si>
    <t>kleur op alle apparatuur</t>
  </si>
  <si>
    <t>U dient alleen de lichtblauwe cellen in te vullen, prijzen exclusief BTW</t>
  </si>
  <si>
    <t xml:space="preserve">Zwart wit </t>
  </si>
  <si>
    <t xml:space="preserve">Kleur </t>
  </si>
  <si>
    <t>Leaseprijs per maand (alleen tijdens de vaste contractjaren)</t>
  </si>
  <si>
    <t>Totaal per jaar</t>
  </si>
  <si>
    <t>Softwarekosten</t>
  </si>
  <si>
    <t>Vaste kosten</t>
  </si>
  <si>
    <t>Variabele kosten</t>
  </si>
  <si>
    <t>Aanvullende kosten art. 13.6 Overeenkomst</t>
  </si>
  <si>
    <t>artikel 13.6 A (onderhoud door storing e.d.) per uur</t>
  </si>
  <si>
    <t>artikel 13.6 B (verplaatsing, verhuizing, her-installatie)</t>
  </si>
  <si>
    <t>artikel 13.6 C (onderhoud e.d.), per uur</t>
  </si>
  <si>
    <t>artikel 13.6 D (herstelwerkzaamheden), per uur</t>
  </si>
  <si>
    <t>artikel 13.6 E (extra taken), per uur</t>
  </si>
  <si>
    <t>Softwarekosten per maand (ook van toepassing in eventuele optiejaren)</t>
  </si>
  <si>
    <t>Tikprijs (van toepassing op alle aangeboden types)</t>
  </si>
  <si>
    <t>Type 1 
Repro</t>
  </si>
  <si>
    <t>Type 2
MFP</t>
  </si>
  <si>
    <t xml:space="preserve"> Europese aanbesteding Almere College</t>
  </si>
  <si>
    <t>Leasekosten</t>
  </si>
  <si>
    <t>Afdrukkosten</t>
  </si>
  <si>
    <t>Nietjes</t>
  </si>
  <si>
    <t>Aantal nietjes</t>
  </si>
  <si>
    <t>Almere College</t>
  </si>
  <si>
    <t>Het Perron Dronten</t>
  </si>
  <si>
    <t>Totale kosten gedurende de overeenkomst (5 vaste jaren en 2 optiejaren)</t>
  </si>
  <si>
    <t>Totaal 84 maanden excl. BTW</t>
  </si>
  <si>
    <t>Kosten Multifunctionals en Repromachines</t>
  </si>
  <si>
    <t>Merk</t>
  </si>
  <si>
    <t>Type</t>
  </si>
  <si>
    <t>Leaseprijs per maand (alleen tijdens de vaste contractjaren) nietmodule</t>
  </si>
  <si>
    <t>Soort</t>
  </si>
  <si>
    <t>Optionele kosten</t>
  </si>
  <si>
    <t>Leasekosten (over 60 maanden)</t>
  </si>
  <si>
    <t>Softwarekosten (over 84 maanden)</t>
  </si>
  <si>
    <t>Opties (over 60 maanden</t>
  </si>
  <si>
    <t>Afdrukkosten (over 84 maanden)</t>
  </si>
  <si>
    <t>Calculatieblad Multifunctionals en Repromachine bij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</si>
</sst>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6"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92">
    <xf numFmtId="0" fontId="0" fillId="0" borderId="0" xfId="0"/>
    <xf numFmtId="0" fontId="2" fillId="0" borderId="0" xfId="0" applyFont="1"/>
    <xf numFmtId="0" fontId="3" fillId="0" borderId="0" xfId="0" applyFont="1"/>
    <xf numFmtId="0" fontId="4" fillId="0" borderId="0" xfId="0" applyFont="1"/>
    <xf numFmtId="0" fontId="5" fillId="2" borderId="1" xfId="0" applyFont="1" applyFill="1" applyBorder="1" applyAlignment="1">
      <alignment vertical="top"/>
    </xf>
    <xf numFmtId="0" fontId="7" fillId="2" borderId="1" xfId="0" applyFont="1" applyFill="1" applyBorder="1" applyAlignment="1">
      <alignment vertical="top"/>
    </xf>
    <xf numFmtId="0" fontId="9" fillId="0" borderId="0" xfId="0" applyFont="1"/>
    <xf numFmtId="0" fontId="8" fillId="0" borderId="0" xfId="0" applyFont="1"/>
    <xf numFmtId="0" fontId="7" fillId="0" borderId="1" xfId="0" applyFont="1" applyBorder="1"/>
    <xf numFmtId="0" fontId="7" fillId="3" borderId="1" xfId="0" applyFont="1" applyFill="1" applyBorder="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164" fontId="10" fillId="0" borderId="0" xfId="0" applyNumberFormat="1" applyFont="1"/>
    <xf numFmtId="164" fontId="7" fillId="0" borderId="0" xfId="0" applyNumberFormat="1" applyFont="1" applyAlignment="1">
      <alignment vertical="top"/>
    </xf>
    <xf numFmtId="0" fontId="7" fillId="0" borderId="0" xfId="0" applyFont="1" applyAlignment="1">
      <alignment horizontal="center"/>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5" xfId="0" applyFont="1" applyBorder="1"/>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0" fontId="7" fillId="4" borderId="12"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0" fontId="7" fillId="2" borderId="1" xfId="0" applyFont="1" applyFill="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0" fontId="7" fillId="5" borderId="0" xfId="0" applyFont="1" applyFill="1"/>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44" fontId="4" fillId="0" borderId="1" xfId="0" applyNumberFormat="1"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4" fillId="0" borderId="0" xfId="0" applyFont="1" applyAlignment="1">
      <alignment vertical="center"/>
    </xf>
    <xf numFmtId="164" fontId="10" fillId="0" borderId="0" xfId="0" applyNumberFormat="1" applyFont="1" applyAlignment="1" applyProtection="1">
      <alignment horizontal="center"/>
      <protection locked="0"/>
    </xf>
    <xf numFmtId="164" fontId="10" fillId="0" borderId="1" xfId="2" applyFont="1" applyBorder="1" applyAlignment="1">
      <alignment horizontal="center" vertical="center"/>
    </xf>
    <xf numFmtId="3" fontId="10" fillId="0" borderId="1" xfId="0" applyNumberFormat="1" applyFont="1" applyBorder="1" applyAlignment="1">
      <alignment horizontal="right"/>
    </xf>
    <xf numFmtId="0" fontId="6"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vertical="center"/>
    </xf>
    <xf numFmtId="0" fontId="7" fillId="0" borderId="0" xfId="0" applyFont="1" applyAlignment="1">
      <alignment horizontal="center" vertical="center"/>
    </xf>
    <xf numFmtId="164" fontId="8" fillId="0" borderId="0" xfId="2" applyFont="1" applyFill="1" applyBorder="1" applyAlignment="1">
      <alignment horizontal="center" vertical="center"/>
    </xf>
    <xf numFmtId="44" fontId="8" fillId="0" borderId="0" xfId="0" applyNumberFormat="1" applyFont="1"/>
    <xf numFmtId="164" fontId="7" fillId="0" borderId="0" xfId="0" applyNumberFormat="1" applyFont="1" applyAlignment="1">
      <alignment horizontal="center" vertical="center"/>
    </xf>
    <xf numFmtId="44" fontId="7" fillId="0" borderId="0" xfId="0" applyNumberFormat="1" applyFont="1" applyAlignment="1">
      <alignment horizontal="center" vertical="center"/>
    </xf>
    <xf numFmtId="0" fontId="7" fillId="0" borderId="0" xfId="0" applyFont="1" applyAlignment="1">
      <alignment vertical="center"/>
    </xf>
    <xf numFmtId="44" fontId="8" fillId="0" borderId="0" xfId="0" applyNumberFormat="1" applyFont="1" applyAlignment="1">
      <alignment horizontal="center" vertical="center"/>
    </xf>
    <xf numFmtId="0" fontId="10" fillId="0" borderId="11" xfId="0" applyFont="1" applyBorder="1"/>
    <xf numFmtId="0" fontId="4" fillId="0" borderId="11" xfId="0" applyFont="1" applyBorder="1"/>
    <xf numFmtId="164" fontId="10" fillId="0" borderId="1" xfId="2" applyFont="1" applyFill="1" applyBorder="1" applyAlignment="1">
      <alignment horizontal="center"/>
    </xf>
    <xf numFmtId="164" fontId="10" fillId="0" borderId="1" xfId="2" applyFont="1" applyBorder="1" applyAlignment="1">
      <alignment horizontal="center"/>
    </xf>
    <xf numFmtId="0" fontId="10" fillId="0" borderId="1" xfId="0" applyFont="1" applyBorder="1" applyAlignment="1">
      <alignment horizontal="center" vertical="center"/>
    </xf>
    <xf numFmtId="164" fontId="10" fillId="0" borderId="1" xfId="0" applyNumberFormat="1" applyFont="1" applyBorder="1" applyAlignment="1" applyProtection="1">
      <alignment horizontal="center"/>
      <protection locked="0"/>
    </xf>
    <xf numFmtId="0" fontId="10" fillId="0" borderId="1" xfId="0" applyFont="1" applyBorder="1" applyAlignment="1">
      <alignment horizontal="center"/>
    </xf>
    <xf numFmtId="44" fontId="10" fillId="0" borderId="1" xfId="0" applyNumberFormat="1" applyFont="1" applyBorder="1" applyAlignment="1">
      <alignment horizontal="center" vertical="center"/>
    </xf>
    <xf numFmtId="44" fontId="7" fillId="2" borderId="1" xfId="0" applyNumberFormat="1" applyFont="1" applyFill="1" applyBorder="1" applyAlignment="1">
      <alignment horizontal="center" vertical="center"/>
    </xf>
    <xf numFmtId="0" fontId="5" fillId="6" borderId="11"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2" xfId="0" applyFont="1" applyFill="1" applyBorder="1" applyAlignment="1" applyProtection="1">
      <alignment horizontal="center" vertical="top"/>
      <protection locked="0"/>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3"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762000</xdr:colOff>
      <xdr:row>0</xdr:row>
      <xdr:rowOff>126498</xdr:rowOff>
    </xdr:from>
    <xdr:to>
      <xdr:col>3</xdr:col>
      <xdr:colOff>1797050</xdr:colOff>
      <xdr:row>4</xdr:row>
      <xdr:rowOff>129540</xdr:rowOff>
    </xdr:to>
    <xdr:pic>
      <xdr:nvPicPr>
        <xdr:cNvPr id="3" name="Afbeelding 2" descr="Almere College locatie VIA | De VO Gids">
          <a:extLst>
            <a:ext uri="{FF2B5EF4-FFF2-40B4-BE49-F238E27FC236}">
              <a16:creationId xmlns:a16="http://schemas.microsoft.com/office/drawing/2014/main" id="{061B11CE-2BBA-B217-491C-63ED724E328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9775" y="126498"/>
          <a:ext cx="2444750" cy="860292"/>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4"/>
  <sheetViews>
    <sheetView tabSelected="1" zoomScale="80" zoomScaleNormal="80" workbookViewId="0"/>
  </sheetViews>
  <sheetFormatPr defaultRowHeight="15" x14ac:dyDescent="0.25"/>
  <cols>
    <col min="1" max="1" width="116.7109375" customWidth="1"/>
    <col min="2" max="2" width="25.42578125" customWidth="1"/>
    <col min="3" max="3" width="23.140625" customWidth="1"/>
    <col min="4" max="4" width="25.7109375" customWidth="1"/>
    <col min="5" max="6" width="22.42578125" customWidth="1"/>
    <col min="7" max="8" width="22" customWidth="1"/>
  </cols>
  <sheetData>
    <row r="1" spans="1:5" ht="22.5" x14ac:dyDescent="0.3">
      <c r="A1" s="6" t="s">
        <v>60</v>
      </c>
      <c r="B1" s="7"/>
      <c r="C1" s="1"/>
      <c r="D1" s="1"/>
      <c r="E1" s="1"/>
    </row>
    <row r="2" spans="1:5" x14ac:dyDescent="0.25">
      <c r="A2" s="39" t="s">
        <v>41</v>
      </c>
      <c r="B2" s="7"/>
      <c r="C2" s="1"/>
      <c r="D2" s="1"/>
      <c r="E2" s="2"/>
    </row>
    <row r="3" spans="1:5" x14ac:dyDescent="0.25">
      <c r="A3" s="7"/>
      <c r="B3" s="7"/>
      <c r="C3" s="1"/>
      <c r="D3" s="1"/>
    </row>
    <row r="4" spans="1:5" x14ac:dyDescent="0.25">
      <c r="A4" s="40" t="s">
        <v>23</v>
      </c>
      <c r="B4" s="1"/>
      <c r="C4" s="1"/>
      <c r="D4" s="1"/>
      <c r="E4" s="1"/>
    </row>
    <row r="5" spans="1:5" x14ac:dyDescent="0.25">
      <c r="A5" s="1"/>
      <c r="B5" s="1"/>
      <c r="C5" s="1"/>
      <c r="D5" s="1"/>
      <c r="E5" s="1"/>
    </row>
    <row r="6" spans="1:5" x14ac:dyDescent="0.25">
      <c r="A6" s="10" t="s">
        <v>0</v>
      </c>
      <c r="B6" s="42"/>
      <c r="C6" s="42"/>
      <c r="D6" s="66"/>
    </row>
    <row r="7" spans="1:5" ht="30.75" customHeight="1" x14ac:dyDescent="0.25">
      <c r="A7" s="4"/>
      <c r="B7" s="52" t="s">
        <v>39</v>
      </c>
      <c r="C7" s="52" t="s">
        <v>40</v>
      </c>
      <c r="D7" s="67"/>
    </row>
    <row r="8" spans="1:5" x14ac:dyDescent="0.25">
      <c r="A8" s="8" t="s">
        <v>51</v>
      </c>
      <c r="B8" s="12"/>
      <c r="C8" s="12"/>
      <c r="D8" s="63"/>
    </row>
    <row r="9" spans="1:5" x14ac:dyDescent="0.25">
      <c r="A9" s="8" t="s">
        <v>52</v>
      </c>
      <c r="B9" s="12"/>
      <c r="C9" s="12"/>
      <c r="D9" s="63"/>
    </row>
    <row r="10" spans="1:5" x14ac:dyDescent="0.25">
      <c r="A10" s="8" t="s">
        <v>26</v>
      </c>
      <c r="B10" s="12">
        <v>0</v>
      </c>
      <c r="C10" s="12">
        <v>0</v>
      </c>
      <c r="D10" s="63"/>
    </row>
    <row r="11" spans="1:5" x14ac:dyDescent="0.25">
      <c r="A11" s="8" t="s">
        <v>37</v>
      </c>
      <c r="B11" s="12">
        <v>0</v>
      </c>
      <c r="C11" s="12">
        <v>0</v>
      </c>
      <c r="D11" s="63"/>
    </row>
    <row r="12" spans="1:5" x14ac:dyDescent="0.25">
      <c r="A12" s="8" t="s">
        <v>16</v>
      </c>
      <c r="B12" s="12">
        <v>0</v>
      </c>
      <c r="C12" s="12">
        <v>0</v>
      </c>
      <c r="D12" s="63"/>
    </row>
    <row r="13" spans="1:5" x14ac:dyDescent="0.25">
      <c r="A13" s="8" t="s">
        <v>53</v>
      </c>
      <c r="B13" s="81"/>
      <c r="C13" s="12">
        <v>0</v>
      </c>
      <c r="D13" s="63"/>
    </row>
    <row r="14" spans="1:5" ht="26.1" customHeight="1" x14ac:dyDescent="0.25">
      <c r="A14" s="53" t="s">
        <v>5</v>
      </c>
      <c r="B14" s="52" t="s">
        <v>24</v>
      </c>
      <c r="C14" s="52" t="s">
        <v>25</v>
      </c>
      <c r="D14" s="52" t="s">
        <v>44</v>
      </c>
      <c r="E14" s="15"/>
    </row>
    <row r="15" spans="1:5" x14ac:dyDescent="0.25">
      <c r="A15" s="9" t="s">
        <v>38</v>
      </c>
      <c r="B15" s="13">
        <v>0</v>
      </c>
      <c r="C15" s="13">
        <v>0</v>
      </c>
      <c r="D15" s="13">
        <v>0</v>
      </c>
      <c r="E15" s="14"/>
    </row>
    <row r="16" spans="1:5" x14ac:dyDescent="0.25">
      <c r="A16" s="36"/>
      <c r="B16" s="37"/>
      <c r="C16" s="37"/>
      <c r="D16" s="37"/>
      <c r="E16" s="16"/>
    </row>
    <row r="18" spans="1:8" x14ac:dyDescent="0.25">
      <c r="A18" s="3" t="s">
        <v>17</v>
      </c>
      <c r="B18" s="3"/>
      <c r="C18" s="3"/>
      <c r="D18" s="3"/>
      <c r="E18" s="3"/>
      <c r="F18" s="62"/>
    </row>
    <row r="19" spans="1:8" x14ac:dyDescent="0.25">
      <c r="A19" s="3"/>
      <c r="B19" s="3"/>
      <c r="C19" s="3"/>
      <c r="D19" s="3"/>
      <c r="E19" s="3"/>
    </row>
    <row r="20" spans="1:8" x14ac:dyDescent="0.25">
      <c r="A20" s="11" t="s">
        <v>1</v>
      </c>
      <c r="B20" s="85"/>
      <c r="C20" s="86"/>
      <c r="D20" s="86"/>
      <c r="E20" s="87"/>
    </row>
    <row r="21" spans="1:8" x14ac:dyDescent="0.25">
      <c r="A21" s="11" t="s">
        <v>2</v>
      </c>
      <c r="B21" s="85"/>
      <c r="C21" s="86"/>
      <c r="D21" s="86"/>
      <c r="E21" s="87"/>
    </row>
    <row r="22" spans="1:8" ht="48" customHeight="1" x14ac:dyDescent="0.25">
      <c r="A22" s="11" t="s">
        <v>3</v>
      </c>
      <c r="B22" s="85"/>
      <c r="C22" s="86"/>
      <c r="D22" s="86"/>
      <c r="E22" s="87"/>
    </row>
    <row r="23" spans="1:8" x14ac:dyDescent="0.25">
      <c r="A23" s="11" t="s">
        <v>4</v>
      </c>
      <c r="B23" s="85"/>
      <c r="C23" s="86"/>
      <c r="D23" s="86"/>
      <c r="E23" s="87"/>
    </row>
    <row r="25" spans="1:8" x14ac:dyDescent="0.25">
      <c r="A25" s="1"/>
      <c r="B25" s="1"/>
      <c r="C25" s="1"/>
      <c r="D25" s="1"/>
      <c r="E25" s="1"/>
      <c r="F25" s="1"/>
    </row>
    <row r="26" spans="1:8" x14ac:dyDescent="0.25">
      <c r="A26" s="10" t="s">
        <v>43</v>
      </c>
      <c r="B26" s="10"/>
      <c r="C26" s="10"/>
      <c r="D26" s="10"/>
      <c r="E26" s="10"/>
      <c r="F26" s="10"/>
      <c r="G26" s="10"/>
      <c r="H26" s="10"/>
    </row>
    <row r="27" spans="1:8" x14ac:dyDescent="0.25">
      <c r="A27" s="19" t="s">
        <v>7</v>
      </c>
      <c r="B27" s="45" t="s">
        <v>9</v>
      </c>
      <c r="C27" s="45" t="s">
        <v>8</v>
      </c>
      <c r="D27" s="45" t="s">
        <v>9</v>
      </c>
      <c r="E27" s="45" t="s">
        <v>8</v>
      </c>
      <c r="F27" s="45" t="s">
        <v>45</v>
      </c>
      <c r="G27" s="45" t="s">
        <v>8</v>
      </c>
      <c r="H27" s="45" t="s">
        <v>27</v>
      </c>
    </row>
    <row r="28" spans="1:8" x14ac:dyDescent="0.25">
      <c r="A28" s="19"/>
      <c r="B28" s="50" t="s">
        <v>21</v>
      </c>
      <c r="C28" s="45"/>
      <c r="D28" s="50" t="s">
        <v>22</v>
      </c>
      <c r="E28" s="45"/>
      <c r="F28" s="45"/>
      <c r="G28" s="45"/>
      <c r="H28" s="45"/>
    </row>
    <row r="29" spans="1:8" x14ac:dyDescent="0.25">
      <c r="A29" s="18" t="s">
        <v>46</v>
      </c>
      <c r="B29" s="65">
        <v>725000</v>
      </c>
      <c r="C29" s="78">
        <f>B29*$B$15</f>
        <v>0</v>
      </c>
      <c r="D29" s="65">
        <v>425000</v>
      </c>
      <c r="E29" s="78">
        <f>D29*$C$15</f>
        <v>0</v>
      </c>
      <c r="F29" s="65">
        <f>(B29+D29)*0.05</f>
        <v>57500</v>
      </c>
      <c r="G29" s="79">
        <f>F29*$D$15</f>
        <v>0</v>
      </c>
      <c r="H29" s="79">
        <f>C29+E29+G29</f>
        <v>0</v>
      </c>
    </row>
    <row r="30" spans="1:8" x14ac:dyDescent="0.25">
      <c r="A30" s="18" t="s">
        <v>47</v>
      </c>
      <c r="B30" s="65">
        <v>140000</v>
      </c>
      <c r="C30" s="78">
        <f t="shared" ref="C30" si="0">B30*$B$15</f>
        <v>0</v>
      </c>
      <c r="D30" s="65">
        <v>160000</v>
      </c>
      <c r="E30" s="78">
        <f>D30*$C$15</f>
        <v>0</v>
      </c>
      <c r="F30" s="65">
        <f>(B30+D30)*0.05</f>
        <v>15000</v>
      </c>
      <c r="G30" s="79">
        <f>F30*$D$15</f>
        <v>0</v>
      </c>
      <c r="H30" s="79">
        <f>C30+E30+G30</f>
        <v>0</v>
      </c>
    </row>
    <row r="31" spans="1:8" x14ac:dyDescent="0.25">
      <c r="A31" s="5" t="s">
        <v>10</v>
      </c>
      <c r="B31" s="47">
        <f>SUM(B29:B30)</f>
        <v>865000</v>
      </c>
      <c r="C31" s="48">
        <f>SUM(C29:C30)</f>
        <v>0</v>
      </c>
      <c r="D31" s="47">
        <f>SUM(D29:D30)</f>
        <v>585000</v>
      </c>
      <c r="E31" s="48">
        <f>SUM(E29:E30)</f>
        <v>0</v>
      </c>
      <c r="F31" s="48"/>
      <c r="G31" s="48">
        <f>SUM(G29:G30)</f>
        <v>0</v>
      </c>
      <c r="H31" s="49">
        <f>C31+E31+G31</f>
        <v>0</v>
      </c>
    </row>
    <row r="32" spans="1:8" x14ac:dyDescent="0.25">
      <c r="A32" s="1"/>
      <c r="B32" s="1"/>
      <c r="C32" s="1"/>
      <c r="D32" s="1"/>
      <c r="E32" s="1"/>
      <c r="F32" s="1"/>
    </row>
    <row r="33" spans="1:14" x14ac:dyDescent="0.25">
      <c r="A33" s="10" t="s">
        <v>42</v>
      </c>
      <c r="B33" s="10"/>
      <c r="C33" s="10"/>
      <c r="D33" s="10"/>
      <c r="E33" s="10"/>
      <c r="F33" s="10"/>
      <c r="G33" s="68"/>
      <c r="H33" s="68"/>
      <c r="M33" s="1"/>
      <c r="N33" s="1"/>
    </row>
    <row r="34" spans="1:14" x14ac:dyDescent="0.25">
      <c r="A34" s="19" t="s">
        <v>7</v>
      </c>
      <c r="B34" s="46" t="s">
        <v>11</v>
      </c>
      <c r="C34" s="46" t="s">
        <v>8</v>
      </c>
      <c r="D34" s="46" t="s">
        <v>15</v>
      </c>
      <c r="E34" s="46" t="s">
        <v>8</v>
      </c>
      <c r="F34" s="45" t="s">
        <v>27</v>
      </c>
      <c r="G34" s="69"/>
      <c r="H34" s="16"/>
      <c r="M34" s="1"/>
      <c r="N34" s="1"/>
    </row>
    <row r="35" spans="1:14" x14ac:dyDescent="0.25">
      <c r="A35" s="58" t="str">
        <f>A29</f>
        <v>Almere College</v>
      </c>
      <c r="B35" s="80">
        <v>4</v>
      </c>
      <c r="C35" s="64">
        <f>B35*$B$10*12</f>
        <v>0</v>
      </c>
      <c r="D35" s="80">
        <v>11</v>
      </c>
      <c r="E35" s="64">
        <f>D35*$C$10*12</f>
        <v>0</v>
      </c>
      <c r="F35" s="79">
        <f>C35+E35</f>
        <v>0</v>
      </c>
      <c r="G35" s="70"/>
      <c r="H35" s="71"/>
      <c r="M35" s="1"/>
      <c r="N35" s="1"/>
    </row>
    <row r="36" spans="1:14" x14ac:dyDescent="0.25">
      <c r="A36" s="76" t="str">
        <f>A30</f>
        <v>Het Perron Dronten</v>
      </c>
      <c r="B36" s="80">
        <v>1</v>
      </c>
      <c r="C36" s="64">
        <f t="shared" ref="C36" si="1">B36*$B$10*12</f>
        <v>0</v>
      </c>
      <c r="D36" s="80">
        <v>6</v>
      </c>
      <c r="E36" s="64">
        <f>D36*$C$10*12</f>
        <v>0</v>
      </c>
      <c r="F36" s="79">
        <f>C36+E36</f>
        <v>0</v>
      </c>
      <c r="G36" s="70"/>
      <c r="H36" s="71"/>
      <c r="M36" s="1"/>
      <c r="N36" s="1"/>
    </row>
    <row r="37" spans="1:14" x14ac:dyDescent="0.25">
      <c r="A37" s="41" t="s">
        <v>10</v>
      </c>
      <c r="B37" s="46">
        <f>SUM(B35:B36)</f>
        <v>5</v>
      </c>
      <c r="C37" s="61">
        <f>SUM(C35:C36)</f>
        <v>0</v>
      </c>
      <c r="D37" s="46">
        <f>SUM(D35:D36)</f>
        <v>17</v>
      </c>
      <c r="E37" s="61">
        <f>SUM(E35:E36)</f>
        <v>0</v>
      </c>
      <c r="F37" s="49">
        <f>C37+E37</f>
        <v>0</v>
      </c>
      <c r="G37" s="72"/>
      <c r="H37" s="73"/>
      <c r="M37" s="1"/>
      <c r="N37" s="1"/>
    </row>
    <row r="38" spans="1:14" x14ac:dyDescent="0.25">
      <c r="A38" s="1"/>
      <c r="B38" s="7"/>
      <c r="C38" s="7"/>
      <c r="D38" s="7"/>
      <c r="E38" s="7"/>
      <c r="F38" s="7"/>
      <c r="G38" s="7"/>
    </row>
    <row r="39" spans="1:14" x14ac:dyDescent="0.25">
      <c r="A39" s="10" t="s">
        <v>28</v>
      </c>
      <c r="B39" s="10"/>
      <c r="C39" s="10"/>
      <c r="D39" s="10"/>
      <c r="E39" s="10"/>
      <c r="F39" s="10"/>
      <c r="G39" s="68"/>
      <c r="H39" s="68"/>
      <c r="I39" s="1"/>
      <c r="J39" s="1"/>
    </row>
    <row r="40" spans="1:14" x14ac:dyDescent="0.25">
      <c r="A40" s="19" t="s">
        <v>7</v>
      </c>
      <c r="B40" s="46" t="s">
        <v>11</v>
      </c>
      <c r="C40" s="46" t="s">
        <v>8</v>
      </c>
      <c r="D40" s="46" t="s">
        <v>15</v>
      </c>
      <c r="E40" s="46" t="s">
        <v>8</v>
      </c>
      <c r="F40" s="45" t="s">
        <v>27</v>
      </c>
      <c r="G40" s="69"/>
      <c r="H40" s="16"/>
      <c r="I40" s="1"/>
      <c r="J40" s="1"/>
    </row>
    <row r="41" spans="1:14" x14ac:dyDescent="0.25">
      <c r="A41" s="58" t="str">
        <f>A29</f>
        <v>Almere College</v>
      </c>
      <c r="B41" s="80">
        <f>B35</f>
        <v>4</v>
      </c>
      <c r="C41" s="64">
        <f>B41*$B$11*12</f>
        <v>0</v>
      </c>
      <c r="D41" s="80">
        <f>D35</f>
        <v>11</v>
      </c>
      <c r="E41" s="64">
        <f>D41*$C$11*12</f>
        <v>0</v>
      </c>
      <c r="F41" s="79">
        <f>C41+E41</f>
        <v>0</v>
      </c>
      <c r="G41" s="70"/>
      <c r="H41" s="71"/>
      <c r="I41" s="1"/>
      <c r="J41" s="1"/>
    </row>
    <row r="42" spans="1:14" x14ac:dyDescent="0.25">
      <c r="A42" s="76" t="str">
        <f>A30</f>
        <v>Het Perron Dronten</v>
      </c>
      <c r="B42" s="80">
        <f>B36</f>
        <v>1</v>
      </c>
      <c r="C42" s="64">
        <f>B42*$B$11*12</f>
        <v>0</v>
      </c>
      <c r="D42" s="80">
        <f>D36</f>
        <v>6</v>
      </c>
      <c r="E42" s="64">
        <f>D42*$C$11*12</f>
        <v>0</v>
      </c>
      <c r="F42" s="79">
        <f>C42+E42</f>
        <v>0</v>
      </c>
      <c r="G42" s="70"/>
      <c r="H42" s="71"/>
      <c r="I42" s="1"/>
      <c r="J42" s="1"/>
    </row>
    <row r="43" spans="1:14" x14ac:dyDescent="0.25">
      <c r="A43" s="41" t="s">
        <v>10</v>
      </c>
      <c r="B43" s="46">
        <f>SUM(B41:B42)</f>
        <v>5</v>
      </c>
      <c r="C43" s="61">
        <f>SUM(C41:C42)</f>
        <v>0</v>
      </c>
      <c r="D43" s="46">
        <f>SUM(D41:D42)</f>
        <v>17</v>
      </c>
      <c r="E43" s="61">
        <f>SUM(E41:E42)</f>
        <v>0</v>
      </c>
      <c r="F43" s="49">
        <f>C43+E43</f>
        <v>0</v>
      </c>
      <c r="G43" s="72"/>
      <c r="H43" s="73"/>
      <c r="I43" s="1"/>
      <c r="J43" s="1"/>
    </row>
    <row r="44" spans="1:14" x14ac:dyDescent="0.25">
      <c r="A44" s="1"/>
      <c r="B44" s="7"/>
      <c r="C44" s="7"/>
      <c r="D44" s="7"/>
      <c r="E44" s="7"/>
      <c r="F44" s="7"/>
      <c r="G44" s="7"/>
    </row>
    <row r="45" spans="1:14" x14ac:dyDescent="0.25">
      <c r="A45" s="10" t="s">
        <v>12</v>
      </c>
      <c r="B45" s="22"/>
      <c r="C45" s="22"/>
      <c r="D45" s="22"/>
      <c r="E45" s="22"/>
      <c r="F45" s="10"/>
      <c r="G45" s="74"/>
      <c r="H45" s="74"/>
      <c r="M45" s="1"/>
      <c r="N45" s="1"/>
    </row>
    <row r="46" spans="1:14" x14ac:dyDescent="0.25">
      <c r="A46" s="19" t="s">
        <v>7</v>
      </c>
      <c r="B46" s="46" t="s">
        <v>11</v>
      </c>
      <c r="C46" s="46" t="s">
        <v>13</v>
      </c>
      <c r="D46" s="46" t="s">
        <v>15</v>
      </c>
      <c r="E46" s="46" t="s">
        <v>13</v>
      </c>
      <c r="F46" s="45" t="s">
        <v>27</v>
      </c>
      <c r="G46" s="69"/>
      <c r="H46" s="69"/>
      <c r="M46" s="1"/>
      <c r="N46" s="1"/>
    </row>
    <row r="47" spans="1:14" x14ac:dyDescent="0.25">
      <c r="A47" s="18" t="str">
        <f>A29</f>
        <v>Almere College</v>
      </c>
      <c r="B47" s="80">
        <f>B35</f>
        <v>4</v>
      </c>
      <c r="C47" s="64">
        <f>B47*$B$12</f>
        <v>0</v>
      </c>
      <c r="D47" s="80">
        <f>D35</f>
        <v>11</v>
      </c>
      <c r="E47" s="64">
        <f>D47*$C$12</f>
        <v>0</v>
      </c>
      <c r="F47" s="79">
        <f>C47+E47</f>
        <v>0</v>
      </c>
      <c r="G47" s="70"/>
      <c r="H47" s="75"/>
      <c r="M47" s="1"/>
      <c r="N47" s="1"/>
    </row>
    <row r="48" spans="1:14" x14ac:dyDescent="0.25">
      <c r="A48" s="77" t="str">
        <f>A30</f>
        <v>Het Perron Dronten</v>
      </c>
      <c r="B48" s="80">
        <f>B36</f>
        <v>1</v>
      </c>
      <c r="C48" s="64">
        <f t="shared" ref="C48" si="2">B48*$B$12</f>
        <v>0</v>
      </c>
      <c r="D48" s="80">
        <f>D36</f>
        <v>6</v>
      </c>
      <c r="E48" s="64">
        <f>D48*$C$12</f>
        <v>0</v>
      </c>
      <c r="F48" s="79">
        <f>C48+E48</f>
        <v>0</v>
      </c>
      <c r="G48" s="70"/>
      <c r="H48" s="75"/>
      <c r="M48" s="1"/>
      <c r="N48" s="1"/>
    </row>
    <row r="49" spans="1:14" x14ac:dyDescent="0.25">
      <c r="A49" s="41" t="s">
        <v>10</v>
      </c>
      <c r="B49" s="46">
        <f>SUM(B47:B48)</f>
        <v>5</v>
      </c>
      <c r="C49" s="61">
        <f>SUM(C47:C48)</f>
        <v>0</v>
      </c>
      <c r="D49" s="46">
        <f>SUM(D47:D48)</f>
        <v>17</v>
      </c>
      <c r="E49" s="61">
        <f>SUM(E47:E48)</f>
        <v>0</v>
      </c>
      <c r="F49" s="49">
        <f>C49+E49</f>
        <v>0</v>
      </c>
      <c r="G49" s="72"/>
      <c r="H49" s="73"/>
      <c r="M49" s="1"/>
      <c r="N49" s="1"/>
    </row>
    <row r="50" spans="1:14" x14ac:dyDescent="0.25">
      <c r="B50" s="21"/>
      <c r="C50" s="21"/>
      <c r="D50" s="21"/>
      <c r="E50" s="21"/>
      <c r="F50" s="21"/>
    </row>
    <row r="51" spans="1:14" x14ac:dyDescent="0.25">
      <c r="A51" s="10" t="s">
        <v>55</v>
      </c>
      <c r="B51" s="10"/>
      <c r="C51" s="22"/>
      <c r="D51" s="22"/>
      <c r="E51" s="21"/>
      <c r="F51" s="21"/>
    </row>
    <row r="52" spans="1:14" x14ac:dyDescent="0.25">
      <c r="A52" s="19" t="s">
        <v>54</v>
      </c>
      <c r="B52" s="45" t="s">
        <v>15</v>
      </c>
      <c r="C52" s="46" t="s">
        <v>8</v>
      </c>
      <c r="D52" s="46" t="s">
        <v>27</v>
      </c>
    </row>
    <row r="53" spans="1:14" x14ac:dyDescent="0.25">
      <c r="A53" s="58" t="s">
        <v>53</v>
      </c>
      <c r="B53" s="82">
        <v>4</v>
      </c>
      <c r="C53" s="64">
        <f>(B53*C13)*12</f>
        <v>0</v>
      </c>
      <c r="D53" s="83">
        <f>C53</f>
        <v>0</v>
      </c>
    </row>
    <row r="54" spans="1:14" x14ac:dyDescent="0.25">
      <c r="A54" s="41" t="s">
        <v>10</v>
      </c>
      <c r="B54" s="41"/>
      <c r="C54" s="84"/>
      <c r="D54" s="84">
        <f>SUM(D53:D53)</f>
        <v>0</v>
      </c>
    </row>
  </sheetData>
  <mergeCells count="4">
    <mergeCell ref="B23:E23"/>
    <mergeCell ref="B20:E20"/>
    <mergeCell ref="B21:E21"/>
    <mergeCell ref="B22:E22"/>
  </mergeCells>
  <pageMargins left="0.70866141732283472" right="0.70866141732283472" top="0.74803149606299213" bottom="0.74803149606299213" header="0.31496062992125984" footer="0.31496062992125984"/>
  <pageSetup paperSize="9" scale="55" orientation="landscape" r:id="rId1"/>
  <rowBreaks count="1" manualBreakCount="1">
    <brk id="2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3"/>
  <sheetViews>
    <sheetView workbookViewId="0">
      <selection activeCell="D8" sqref="D8"/>
    </sheetView>
  </sheetViews>
  <sheetFormatPr defaultRowHeight="15" x14ac:dyDescent="0.25"/>
  <cols>
    <col min="1" max="1" width="52.85546875" customWidth="1"/>
    <col min="2" max="2" width="23" customWidth="1"/>
    <col min="3" max="3" width="21.140625" customWidth="1"/>
    <col min="4" max="4" width="28.140625" customWidth="1"/>
    <col min="5" max="5" width="19.42578125" customWidth="1"/>
    <col min="6" max="6" width="21.7109375" customWidth="1"/>
    <col min="7" max="7" width="21.7109375" bestFit="1" customWidth="1"/>
  </cols>
  <sheetData>
    <row r="1" spans="1:6" ht="22.5" x14ac:dyDescent="0.3">
      <c r="A1" s="6" t="s">
        <v>14</v>
      </c>
      <c r="B1" s="7"/>
      <c r="C1" s="7"/>
      <c r="D1" s="1"/>
      <c r="E1" s="1"/>
      <c r="F1" s="1"/>
    </row>
    <row r="2" spans="1:6" x14ac:dyDescent="0.25">
      <c r="A2" s="39" t="str">
        <f>Kosten!A2</f>
        <v xml:space="preserve"> Europese aanbesteding Almere College</v>
      </c>
      <c r="B2" s="7"/>
      <c r="C2" s="7"/>
      <c r="D2" s="1"/>
      <c r="E2" s="2"/>
      <c r="F2" s="2"/>
    </row>
    <row r="3" spans="1:6" x14ac:dyDescent="0.25">
      <c r="A3" s="7"/>
      <c r="B3" s="7"/>
      <c r="C3" s="7"/>
      <c r="D3" s="1"/>
    </row>
    <row r="4" spans="1:6" x14ac:dyDescent="0.25">
      <c r="A4" s="51" t="s">
        <v>6</v>
      </c>
      <c r="B4" s="44"/>
      <c r="E4" s="1"/>
      <c r="F4" s="1"/>
    </row>
    <row r="5" spans="1:6" x14ac:dyDescent="0.25">
      <c r="A5" s="1"/>
      <c r="B5" s="1"/>
      <c r="C5" s="1"/>
      <c r="D5" s="1"/>
      <c r="E5" s="1"/>
      <c r="F5" s="1"/>
    </row>
    <row r="6" spans="1:6" x14ac:dyDescent="0.25">
      <c r="A6" s="3"/>
      <c r="B6" s="3"/>
      <c r="C6" s="3"/>
      <c r="D6" s="3"/>
      <c r="E6" s="3"/>
      <c r="F6" s="3"/>
    </row>
    <row r="7" spans="1:6" x14ac:dyDescent="0.25">
      <c r="A7" s="10" t="s">
        <v>50</v>
      </c>
      <c r="B7" s="10"/>
      <c r="C7" s="10"/>
      <c r="D7" s="10"/>
    </row>
    <row r="8" spans="1:6" ht="25.5" x14ac:dyDescent="0.25">
      <c r="A8" s="19" t="s">
        <v>29</v>
      </c>
      <c r="B8" s="52" t="s">
        <v>8</v>
      </c>
      <c r="C8" s="54" t="s">
        <v>13</v>
      </c>
      <c r="D8" s="54" t="s">
        <v>49</v>
      </c>
    </row>
    <row r="9" spans="1:6" x14ac:dyDescent="0.25">
      <c r="A9" s="18" t="s">
        <v>56</v>
      </c>
      <c r="B9" s="55">
        <f>Kosten!F37</f>
        <v>0</v>
      </c>
      <c r="C9" s="56"/>
      <c r="D9" s="55">
        <f>B9*5</f>
        <v>0</v>
      </c>
    </row>
    <row r="10" spans="1:6" x14ac:dyDescent="0.25">
      <c r="A10" s="18" t="s">
        <v>57</v>
      </c>
      <c r="B10" s="55">
        <f>Kosten!F43</f>
        <v>0</v>
      </c>
      <c r="C10" s="59"/>
      <c r="D10" s="60">
        <f>B10*7</f>
        <v>0</v>
      </c>
    </row>
    <row r="11" spans="1:6" x14ac:dyDescent="0.25">
      <c r="A11" s="18" t="s">
        <v>12</v>
      </c>
      <c r="B11" s="55"/>
      <c r="C11" s="59">
        <f>Kosten!F49</f>
        <v>0</v>
      </c>
      <c r="D11" s="60">
        <f>C11</f>
        <v>0</v>
      </c>
    </row>
    <row r="12" spans="1:6" x14ac:dyDescent="0.25">
      <c r="A12" s="18" t="s">
        <v>58</v>
      </c>
      <c r="B12" s="55">
        <f>Kosten!D54</f>
        <v>0</v>
      </c>
      <c r="C12" s="59"/>
      <c r="D12" s="60">
        <f>B12*5</f>
        <v>0</v>
      </c>
    </row>
    <row r="13" spans="1:6" x14ac:dyDescent="0.25">
      <c r="A13" s="19" t="s">
        <v>30</v>
      </c>
      <c r="B13" s="52" t="s">
        <v>8</v>
      </c>
      <c r="C13" s="54"/>
      <c r="D13" s="54"/>
    </row>
    <row r="14" spans="1:6" x14ac:dyDescent="0.25">
      <c r="A14" s="58" t="s">
        <v>59</v>
      </c>
      <c r="B14" s="55">
        <f>Kosten!H31</f>
        <v>0</v>
      </c>
      <c r="C14" s="57"/>
      <c r="D14" s="55">
        <f>B14*7</f>
        <v>0</v>
      </c>
    </row>
    <row r="15" spans="1:6" x14ac:dyDescent="0.25">
      <c r="A15" s="17"/>
      <c r="B15" s="17"/>
      <c r="C15" s="17"/>
      <c r="D15" s="17"/>
    </row>
    <row r="16" spans="1:6" ht="15.75" thickBot="1" x14ac:dyDescent="0.3">
      <c r="A16" s="1"/>
      <c r="B16" s="1"/>
      <c r="C16" s="1"/>
      <c r="D16" s="1"/>
    </row>
    <row r="17" spans="1:6" ht="16.5" thickBot="1" x14ac:dyDescent="0.3">
      <c r="A17" s="23" t="s">
        <v>48</v>
      </c>
      <c r="B17" s="24"/>
      <c r="C17" s="43"/>
      <c r="D17" s="25">
        <f>SUM(D9:D15)</f>
        <v>0</v>
      </c>
    </row>
    <row r="20" spans="1:6" ht="27" customHeight="1" x14ac:dyDescent="0.25">
      <c r="A20" s="89" t="s">
        <v>18</v>
      </c>
      <c r="B20" s="89"/>
      <c r="C20" s="89"/>
      <c r="D20" s="89"/>
      <c r="E20" s="35"/>
      <c r="F20" s="35"/>
    </row>
    <row r="21" spans="1:6" x14ac:dyDescent="0.25">
      <c r="A21" s="26"/>
      <c r="B21" s="26"/>
      <c r="C21" s="26"/>
      <c r="D21" s="26"/>
      <c r="E21" s="27"/>
      <c r="F21" s="27"/>
    </row>
    <row r="22" spans="1:6" x14ac:dyDescent="0.25">
      <c r="A22" s="10" t="s">
        <v>31</v>
      </c>
      <c r="B22" s="42" t="s">
        <v>19</v>
      </c>
      <c r="C22" s="42" t="s">
        <v>20</v>
      </c>
      <c r="D22" s="28"/>
      <c r="E22" s="29"/>
      <c r="F22" s="27"/>
    </row>
    <row r="23" spans="1:6" x14ac:dyDescent="0.25">
      <c r="A23" s="30" t="s">
        <v>32</v>
      </c>
      <c r="B23" s="12">
        <v>0</v>
      </c>
      <c r="C23" s="31">
        <v>0</v>
      </c>
      <c r="D23" s="28"/>
      <c r="E23" s="29"/>
      <c r="F23" s="27"/>
    </row>
    <row r="24" spans="1:6" x14ac:dyDescent="0.25">
      <c r="A24" s="30" t="s">
        <v>33</v>
      </c>
      <c r="B24" s="12">
        <v>0</v>
      </c>
      <c r="C24" s="31">
        <v>0</v>
      </c>
      <c r="D24" s="90"/>
      <c r="E24" s="91"/>
      <c r="F24" s="91"/>
    </row>
    <row r="25" spans="1:6" x14ac:dyDescent="0.25">
      <c r="A25" s="30" t="s">
        <v>34</v>
      </c>
      <c r="B25" s="12">
        <v>0</v>
      </c>
      <c r="C25" s="38">
        <v>0</v>
      </c>
      <c r="D25" s="28"/>
      <c r="E25" s="29"/>
      <c r="F25" s="27"/>
    </row>
    <row r="26" spans="1:6" x14ac:dyDescent="0.25">
      <c r="A26" s="30" t="s">
        <v>35</v>
      </c>
      <c r="B26" s="12">
        <v>0</v>
      </c>
      <c r="C26" s="31">
        <v>0</v>
      </c>
      <c r="D26" s="28"/>
      <c r="E26" s="29"/>
      <c r="F26" s="27"/>
    </row>
    <row r="27" spans="1:6" ht="15.75" thickBot="1" x14ac:dyDescent="0.3">
      <c r="A27" s="32" t="s">
        <v>36</v>
      </c>
      <c r="B27" s="33">
        <v>0</v>
      </c>
      <c r="C27" s="34">
        <v>0</v>
      </c>
      <c r="D27" s="28"/>
      <c r="E27" s="29"/>
      <c r="F27" s="27"/>
    </row>
    <row r="28" spans="1:6" x14ac:dyDescent="0.25">
      <c r="A28" s="3"/>
      <c r="B28" s="3"/>
      <c r="C28" s="3"/>
      <c r="D28" s="3"/>
      <c r="E28" s="3"/>
      <c r="F28" s="3"/>
    </row>
    <row r="29" spans="1:6" x14ac:dyDescent="0.25">
      <c r="A29" s="3"/>
      <c r="B29" s="3"/>
      <c r="C29" s="3"/>
      <c r="D29" s="3"/>
      <c r="E29" s="3"/>
      <c r="F29" s="3"/>
    </row>
    <row r="30" spans="1:6" x14ac:dyDescent="0.25">
      <c r="A30" s="11" t="s">
        <v>1</v>
      </c>
      <c r="B30" s="88"/>
      <c r="C30" s="88"/>
      <c r="D30" s="88"/>
      <c r="E30" s="88"/>
      <c r="F30" s="20"/>
    </row>
    <row r="31" spans="1:6" x14ac:dyDescent="0.25">
      <c r="A31" s="11" t="s">
        <v>2</v>
      </c>
      <c r="B31" s="88"/>
      <c r="C31" s="88"/>
      <c r="D31" s="88"/>
      <c r="E31" s="88"/>
      <c r="F31" s="20"/>
    </row>
    <row r="32" spans="1:6" ht="48" customHeight="1" x14ac:dyDescent="0.25">
      <c r="A32" s="11" t="s">
        <v>3</v>
      </c>
      <c r="B32" s="88"/>
      <c r="C32" s="88"/>
      <c r="D32" s="88"/>
      <c r="E32" s="88"/>
      <c r="F32" s="20"/>
    </row>
    <row r="33" spans="1:6" x14ac:dyDescent="0.25">
      <c r="A33" s="11" t="s">
        <v>4</v>
      </c>
      <c r="B33" s="88"/>
      <c r="C33" s="88"/>
      <c r="D33" s="88"/>
      <c r="E33" s="88"/>
      <c r="F33" s="20"/>
    </row>
  </sheetData>
  <mergeCells count="6">
    <mergeCell ref="B33:E33"/>
    <mergeCell ref="B30:E30"/>
    <mergeCell ref="B31:E31"/>
    <mergeCell ref="B32:E32"/>
    <mergeCell ref="A20:D20"/>
    <mergeCell ref="D24:F24"/>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D13078F5-26E4-4260-B00C-F53D574A90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A2DA94-6241-43FF-8242-5C92F90F4279}">
  <ds:schemaRefs>
    <ds:schemaRef ds:uri="http://schemas.microsoft.com/sharepoint/v3/contenttype/forms"/>
  </ds:schemaRefs>
</ds:datastoreItem>
</file>

<file path=customXml/itemProps3.xml><?xml version="1.0" encoding="utf-8"?>
<ds:datastoreItem xmlns:ds="http://schemas.openxmlformats.org/officeDocument/2006/customXml" ds:itemID="{87C6A55B-ACC8-45F7-96FA-A943162CB0F8}">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Ramon Nieuwenhuizen | Inkada Inkoop &amp; Advies</cp:lastModifiedBy>
  <cp:lastPrinted>2017-11-15T16:06:54Z</cp:lastPrinted>
  <dcterms:created xsi:type="dcterms:W3CDTF">2010-11-09T10:42:38Z</dcterms:created>
  <dcterms:modified xsi:type="dcterms:W3CDTF">2023-10-31T20:43:17Z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