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:\Afd BV\BA\Inkoop\Aanbestedingen\2023\Beveiliging opvanglocatie Oekrainers\6 november - rectificatie\"/>
    </mc:Choice>
  </mc:AlternateContent>
  <xr:revisionPtr revIDLastSave="0" documentId="13_ncr:1_{364D3862-E62D-46C6-911C-91F9254C57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jlage D - 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2" i="1"/>
  <c r="C21" i="1"/>
  <c r="C20" i="1"/>
  <c r="C19" i="1"/>
  <c r="C17" i="1"/>
  <c r="C16" i="1"/>
  <c r="C15" i="1"/>
  <c r="C14" i="1"/>
  <c r="C23" i="1" s="1"/>
</calcChain>
</file>

<file path=xl/sharedStrings.xml><?xml version="1.0" encoding="utf-8"?>
<sst xmlns="http://schemas.openxmlformats.org/spreadsheetml/2006/main" count="29" uniqueCount="29">
  <si>
    <t>Invulinstructie</t>
  </si>
  <si>
    <t>Vul enkel de groen gearceerde velden in.</t>
  </si>
  <si>
    <t>Kenmerk aanbesteding</t>
  </si>
  <si>
    <t>Datum</t>
  </si>
  <si>
    <t>Naam ondertekenaar</t>
  </si>
  <si>
    <t>Naam onderneming</t>
  </si>
  <si>
    <t>Handtekening</t>
  </si>
  <si>
    <t>Inschrijfprijs voor gunningscriterium Prijs</t>
  </si>
  <si>
    <t>Bijlage E - Prijzenblad</t>
  </si>
  <si>
    <t>Opdrachtgever</t>
  </si>
  <si>
    <t>Uurtarieven beveiligingsdiensten</t>
  </si>
  <si>
    <t>Werkdagen dag 07.00 - 18.00 uur</t>
  </si>
  <si>
    <t>Werkdagen avond 18.00 - 24.00 uur</t>
  </si>
  <si>
    <t>Werkdagen nacht 00.00 - 07.00 uur</t>
  </si>
  <si>
    <t>Weekend 00.00 - 24.00 uur</t>
  </si>
  <si>
    <t>Feestdagen dag 07.00 - 18.00 uur</t>
  </si>
  <si>
    <t>Feestdagen avond 18.00 - 24.00 uur</t>
  </si>
  <si>
    <t>Feestdagen nacht 00.00 - 07.00 uur</t>
  </si>
  <si>
    <t>Feestdagen weekend 00.00 - 24.00 uur</t>
  </si>
  <si>
    <t>Uurtarief</t>
  </si>
  <si>
    <t>50% + 0%</t>
  </si>
  <si>
    <t>50% +10%</t>
  </si>
  <si>
    <t>50% +20%</t>
  </si>
  <si>
    <t>50% +35%</t>
  </si>
  <si>
    <t>Uurtarief + opslag</t>
  </si>
  <si>
    <t>Toeslag in %</t>
  </si>
  <si>
    <t xml:space="preserve">Uurtarief </t>
  </si>
  <si>
    <t>Gemeente Gennep</t>
  </si>
  <si>
    <t>Oudjaarsdag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</si>
</sst>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8" formatCode="&quot;€&quot;\ #,##0.00;[Red]&quot;€&quot;\ \-#,##0.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0" borderId="0" xfId="0" applyFont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7" fontId="4" fillId="0" borderId="1" xfId="0" applyNumberFormat="1" applyFont="1" applyBorder="1" applyAlignment="1">
      <alignment horizontal="right" vertical="top"/>
    </xf>
    <xf numFmtId="7" fontId="3" fillId="3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left" vertical="top" wrapText="1"/>
    </xf>
    <xf numFmtId="16" fontId="4" fillId="0" borderId="0" xfId="0" applyNumberFormat="1" applyFont="1" applyAlignment="1">
      <alignment horizontal="left" vertical="top"/>
    </xf>
    <xf numFmtId="9" fontId="4" fillId="0" borderId="1" xfId="0" applyNumberFormat="1" applyFont="1" applyBorder="1" applyAlignment="1" applyProtection="1">
      <alignment horizontal="right" vertical="top"/>
    </xf>
    <xf numFmtId="7" fontId="4" fillId="0" borderId="1" xfId="0" applyNumberFormat="1" applyFont="1" applyFill="1" applyBorder="1" applyAlignment="1" applyProtection="1">
      <alignment horizontal="right" vertical="top"/>
    </xf>
    <xf numFmtId="0" fontId="4" fillId="0" borderId="1" xfId="0" quotePrefix="1" applyFont="1" applyBorder="1" applyAlignment="1" applyProtection="1">
      <alignment horizontal="right" vertical="top"/>
    </xf>
    <xf numFmtId="8" fontId="4" fillId="0" borderId="1" xfId="0" applyNumberFormat="1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4" fillId="5" borderId="1" xfId="0" applyFont="1" applyFill="1" applyBorder="1" applyAlignment="1">
      <alignment horizontal="left" vertical="top"/>
    </xf>
    <xf numFmtId="9" fontId="4" fillId="5" borderId="1" xfId="0" applyNumberFormat="1" applyFont="1" applyFill="1" applyBorder="1" applyAlignment="1" applyProtection="1">
      <alignment horizontal="right" vertical="top"/>
    </xf>
    <xf numFmtId="7" fontId="4" fillId="5" borderId="1" xfId="0" applyNumberFormat="1" applyFont="1" applyFill="1" applyBorder="1" applyAlignment="1" applyProtection="1">
      <alignment horizontal="right" vertical="top"/>
    </xf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20"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topLeftCell="A10" zoomScaleNormal="100" workbookViewId="0">
      <selection activeCell="G17" sqref="G17"/>
    </sheetView>
  </sheetViews>
  <sheetFormatPr defaultColWidth="8.85546875" defaultRowHeight="17.100000000000001" customHeight="1" x14ac:dyDescent="0.25"/>
  <cols>
    <col min="1" max="1" width="47.85546875" style="2" customWidth="1"/>
    <col min="2" max="2" width="28.28515625" style="2" bestFit="1" customWidth="1"/>
    <col min="3" max="3" width="18.85546875" style="2" bestFit="1" customWidth="1"/>
    <col min="4" max="4" width="19" style="2" bestFit="1" customWidth="1"/>
    <col min="5" max="16384" width="8.85546875" style="2"/>
  </cols>
  <sheetData>
    <row r="1" spans="1:3" ht="17.100000000000001" customHeight="1" x14ac:dyDescent="0.25">
      <c r="A1" s="1" t="s">
        <v>8</v>
      </c>
      <c r="B1" s="1"/>
    </row>
    <row r="2" spans="1:3" ht="17.100000000000001" customHeight="1" x14ac:dyDescent="0.25">
      <c r="A2" s="2" t="s">
        <v>9</v>
      </c>
      <c r="B2" s="2" t="s">
        <v>27</v>
      </c>
    </row>
    <row r="3" spans="1:3" ht="17.100000000000001" customHeight="1" x14ac:dyDescent="0.25">
      <c r="A3" s="2" t="s">
        <v>2</v>
      </c>
      <c r="B3" s="2">
        <v>681699</v>
      </c>
    </row>
    <row r="4" spans="1:3" ht="17.100000000000001" customHeight="1" x14ac:dyDescent="0.25">
      <c r="A4" s="2" t="s">
        <v>3</v>
      </c>
      <c r="B4" s="11">
        <v>45230</v>
      </c>
    </row>
    <row r="6" spans="1:3" ht="17.100000000000001" customHeight="1" x14ac:dyDescent="0.25">
      <c r="A6" s="1" t="s">
        <v>0</v>
      </c>
    </row>
    <row r="7" spans="1:3" ht="17.100000000000001" customHeight="1" x14ac:dyDescent="0.25">
      <c r="A7" s="3" t="s">
        <v>1</v>
      </c>
    </row>
    <row r="8" spans="1:3" ht="17.100000000000001" customHeight="1" x14ac:dyDescent="0.25">
      <c r="B8" s="4"/>
    </row>
    <row r="9" spans="1:3" ht="17.100000000000001" customHeight="1" x14ac:dyDescent="0.25">
      <c r="A9" s="5" t="s">
        <v>10</v>
      </c>
      <c r="B9" s="8"/>
      <c r="C9" s="8"/>
    </row>
    <row r="10" spans="1:3" ht="17.100000000000001" customHeight="1" x14ac:dyDescent="0.25">
      <c r="A10" s="7"/>
      <c r="B10" s="6" t="s">
        <v>26</v>
      </c>
      <c r="C10" s="8"/>
    </row>
    <row r="11" spans="1:3" ht="17.100000000000001" customHeight="1" x14ac:dyDescent="0.25">
      <c r="A11" s="7" t="s">
        <v>19</v>
      </c>
      <c r="B11" s="15"/>
      <c r="C11" s="8"/>
    </row>
    <row r="12" spans="1:3" ht="17.100000000000001" customHeight="1" x14ac:dyDescent="0.25">
      <c r="A12" s="7"/>
      <c r="B12" s="8"/>
      <c r="C12" s="8"/>
    </row>
    <row r="13" spans="1:3" ht="17.100000000000001" customHeight="1" x14ac:dyDescent="0.25">
      <c r="A13" s="7"/>
      <c r="B13" s="6" t="s">
        <v>25</v>
      </c>
      <c r="C13" s="6" t="s">
        <v>24</v>
      </c>
    </row>
    <row r="14" spans="1:3" ht="17.100000000000001" customHeight="1" x14ac:dyDescent="0.25">
      <c r="A14" s="7" t="s">
        <v>11</v>
      </c>
      <c r="B14" s="12">
        <v>0</v>
      </c>
      <c r="C14" s="13">
        <f>+B11</f>
        <v>0</v>
      </c>
    </row>
    <row r="15" spans="1:3" ht="17.100000000000001" customHeight="1" x14ac:dyDescent="0.25">
      <c r="A15" s="7" t="s">
        <v>12</v>
      </c>
      <c r="B15" s="12">
        <v>0.1</v>
      </c>
      <c r="C15" s="13">
        <f>+B$11/100*110</f>
        <v>0</v>
      </c>
    </row>
    <row r="16" spans="1:3" ht="17.100000000000001" customHeight="1" x14ac:dyDescent="0.25">
      <c r="A16" s="7" t="s">
        <v>13</v>
      </c>
      <c r="B16" s="12">
        <v>0.2</v>
      </c>
      <c r="C16" s="13">
        <f>+B$11/100*120</f>
        <v>0</v>
      </c>
    </row>
    <row r="17" spans="1:3" ht="17.100000000000001" customHeight="1" x14ac:dyDescent="0.25">
      <c r="A17" s="7" t="s">
        <v>14</v>
      </c>
      <c r="B17" s="12">
        <v>0.35</v>
      </c>
      <c r="C17" s="13">
        <f>+B$11/100*135</f>
        <v>0</v>
      </c>
    </row>
    <row r="18" spans="1:3" ht="17.100000000000001" customHeight="1" x14ac:dyDescent="0.25">
      <c r="A18" s="17" t="s">
        <v>28</v>
      </c>
      <c r="B18" s="18">
        <v>1</v>
      </c>
      <c r="C18" s="19">
        <f>+B$11/100*200</f>
        <v>0</v>
      </c>
    </row>
    <row r="19" spans="1:3" ht="17.100000000000001" customHeight="1" x14ac:dyDescent="0.25">
      <c r="A19" s="7" t="s">
        <v>15</v>
      </c>
      <c r="B19" s="14" t="s">
        <v>20</v>
      </c>
      <c r="C19" s="13">
        <f>+B$11/100*150</f>
        <v>0</v>
      </c>
    </row>
    <row r="20" spans="1:3" ht="17.100000000000001" customHeight="1" x14ac:dyDescent="0.25">
      <c r="A20" s="7" t="s">
        <v>16</v>
      </c>
      <c r="B20" s="14" t="s">
        <v>21</v>
      </c>
      <c r="C20" s="13">
        <f>+B$11/100*160</f>
        <v>0</v>
      </c>
    </row>
    <row r="21" spans="1:3" ht="17.100000000000001" customHeight="1" x14ac:dyDescent="0.25">
      <c r="A21" s="7" t="s">
        <v>17</v>
      </c>
      <c r="B21" s="14" t="s">
        <v>22</v>
      </c>
      <c r="C21" s="13">
        <f>+B$11/100*170</f>
        <v>0</v>
      </c>
    </row>
    <row r="22" spans="1:3" ht="17.100000000000001" customHeight="1" x14ac:dyDescent="0.25">
      <c r="A22" s="7" t="s">
        <v>18</v>
      </c>
      <c r="B22" s="14" t="s">
        <v>23</v>
      </c>
      <c r="C22" s="13">
        <f>+B$11/100*185</f>
        <v>0</v>
      </c>
    </row>
    <row r="23" spans="1:3" ht="17.100000000000001" customHeight="1" x14ac:dyDescent="0.25">
      <c r="A23" s="5" t="s">
        <v>7</v>
      </c>
      <c r="B23" s="9"/>
      <c r="C23" s="9">
        <f>+C14</f>
        <v>0</v>
      </c>
    </row>
    <row r="27" spans="1:3" ht="17.100000000000001" customHeight="1" x14ac:dyDescent="0.25">
      <c r="A27" s="10" t="s">
        <v>4</v>
      </c>
      <c r="B27" s="16"/>
      <c r="C27" s="16"/>
    </row>
    <row r="28" spans="1:3" ht="17.100000000000001" customHeight="1" x14ac:dyDescent="0.25">
      <c r="A28" s="10" t="s">
        <v>5</v>
      </c>
      <c r="B28" s="16"/>
      <c r="C28" s="16"/>
    </row>
    <row r="29" spans="1:3" ht="47.1" customHeight="1" x14ac:dyDescent="0.25">
      <c r="A29" s="10" t="s">
        <v>6</v>
      </c>
      <c r="B29" s="16"/>
      <c r="C29" s="16"/>
    </row>
  </sheetData>
  <mergeCells count="3">
    <mergeCell ref="B27:C27"/>
    <mergeCell ref="B28:C28"/>
    <mergeCell ref="B29:C29"/>
  </mergeCells>
  <conditionalFormatting sqref="B27:B29 A14:A18">
    <cfRule type="containsBlanks" dxfId="19" priority="66">
      <formula>LEN(TRIM(A14))=0</formula>
    </cfRule>
  </conditionalFormatting>
  <conditionalFormatting sqref="A14:A18">
    <cfRule type="containsBlanks" dxfId="18" priority="58">
      <formula>LEN(TRIM(A14))=0</formula>
    </cfRule>
  </conditionalFormatting>
  <conditionalFormatting sqref="B20">
    <cfRule type="containsBlanks" dxfId="17" priority="28">
      <formula>LEN(TRIM(B20))=0</formula>
    </cfRule>
  </conditionalFormatting>
  <conditionalFormatting sqref="B20">
    <cfRule type="containsBlanks" dxfId="16" priority="27">
      <formula>LEN(TRIM(B20))=0</formula>
    </cfRule>
  </conditionalFormatting>
  <conditionalFormatting sqref="B19">
    <cfRule type="containsBlanks" dxfId="15" priority="30">
      <formula>LEN(TRIM(B19))=0</formula>
    </cfRule>
  </conditionalFormatting>
  <conditionalFormatting sqref="B19">
    <cfRule type="containsBlanks" dxfId="14" priority="29">
      <formula>LEN(TRIM(B19))=0</formula>
    </cfRule>
  </conditionalFormatting>
  <conditionalFormatting sqref="A11">
    <cfRule type="containsBlanks" dxfId="13" priority="14">
      <formula>LEN(TRIM(A11))=0</formula>
    </cfRule>
  </conditionalFormatting>
  <conditionalFormatting sqref="A11">
    <cfRule type="containsBlanks" dxfId="12" priority="13">
      <formula>LEN(TRIM(A11))=0</formula>
    </cfRule>
  </conditionalFormatting>
  <conditionalFormatting sqref="A19:A21">
    <cfRule type="containsBlanks" dxfId="11" priority="20">
      <formula>LEN(TRIM(A19))=0</formula>
    </cfRule>
  </conditionalFormatting>
  <conditionalFormatting sqref="A19:A21">
    <cfRule type="containsBlanks" dxfId="10" priority="19">
      <formula>LEN(TRIM(A19))=0</formula>
    </cfRule>
  </conditionalFormatting>
  <conditionalFormatting sqref="A22">
    <cfRule type="containsBlanks" dxfId="9" priority="18">
      <formula>LEN(TRIM(A22))=0</formula>
    </cfRule>
  </conditionalFormatting>
  <conditionalFormatting sqref="A22">
    <cfRule type="containsBlanks" dxfId="8" priority="17">
      <formula>LEN(TRIM(A22))=0</formula>
    </cfRule>
  </conditionalFormatting>
  <conditionalFormatting sqref="B22">
    <cfRule type="containsBlanks" dxfId="7" priority="2">
      <formula>LEN(TRIM(B22))=0</formula>
    </cfRule>
  </conditionalFormatting>
  <conditionalFormatting sqref="B22">
    <cfRule type="containsBlanks" dxfId="6" priority="1">
      <formula>LEN(TRIM(B22))=0</formula>
    </cfRule>
  </conditionalFormatting>
  <conditionalFormatting sqref="B11">
    <cfRule type="containsBlanks" dxfId="5" priority="10">
      <formula>LEN(TRIM(B11))=0</formula>
    </cfRule>
  </conditionalFormatting>
  <conditionalFormatting sqref="B11">
    <cfRule type="containsBlanks" dxfId="4" priority="9">
      <formula>LEN(TRIM(B11))=0</formula>
    </cfRule>
  </conditionalFormatting>
  <conditionalFormatting sqref="B14:B18">
    <cfRule type="containsBlanks" dxfId="3" priority="8">
      <formula>LEN(TRIM(B14))=0</formula>
    </cfRule>
  </conditionalFormatting>
  <conditionalFormatting sqref="B14:B18">
    <cfRule type="containsBlanks" dxfId="2" priority="7">
      <formula>LEN(TRIM(B14))=0</formula>
    </cfRule>
  </conditionalFormatting>
  <conditionalFormatting sqref="B21">
    <cfRule type="containsBlanks" dxfId="1" priority="4">
      <formula>LEN(TRIM(B21))=0</formula>
    </cfRule>
  </conditionalFormatting>
  <conditionalFormatting sqref="B21">
    <cfRule type="containsBlanks" dxfId="0" priority="3">
      <formula>LEN(TRIM(B21))=0</formula>
    </cfRule>
  </conditionalFormatting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D - Prijzenblad</vt:lpstr>
    </vt:vector>
  </TitlesOfParts>
  <Manager/>
  <Company>Inkoopcentrum Zuid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E Prijzenblad</dc:title>
  <dc:subject/>
  <dc:creator>Jac Wijnands</dc:creator>
  <cp:keywords/>
  <dc:description/>
  <cp:lastModifiedBy>Charissa van Boxtel | Gemeente Gennep</cp:lastModifiedBy>
  <dcterms:created xsi:type="dcterms:W3CDTF">2020-09-29T15:26:43Z</dcterms:created>
  <dcterms:modified xsi:type="dcterms:W3CDTF">2023-11-01T12:58:57Z</dcterms:modified>
  <cp:category/>
</cp:coreProperties>
</file>